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https://d.docs.live.net/ad75c878d193bd5d/Documentos/Enel/Plan de compras - Version final/"/>
    </mc:Choice>
  </mc:AlternateContent>
  <xr:revisionPtr revIDLastSave="0" documentId="14_{D74A124F-0076-4F34-9AE6-7AAA20C30DD6}" xr6:coauthVersionLast="47" xr6:coauthVersionMax="47" xr10:uidLastSave="{00000000-0000-0000-0000-000000000000}"/>
  <bookViews>
    <workbookView xWindow="-103" yWindow="-103" windowWidth="33120" windowHeight="18000" firstSheet="4" activeTab="4" xr2:uid="{00000000-000D-0000-FFFF-FFFF00000000}"/>
  </bookViews>
  <sheets>
    <sheet name="RAW_INPUT" sheetId="5" state="hidden" r:id="rId1"/>
    <sheet name="MODEL_LICITACIONES" sheetId="8" state="hidden" r:id="rId2"/>
    <sheet name="ESTADOS_EDITABLE" sheetId="14" state="hidden" r:id="rId3"/>
    <sheet name="CAT_ESTADOS" sheetId="9" state="hidden" r:id="rId4"/>
    <sheet name="DASH_PROVEEDOR" sheetId="17" r:id="rId5"/>
  </sheets>
  <definedNames>
    <definedName name="_xlnm._FilterDatabase" localSheetId="0" hidden="1">RAW_INPUT!$A$1:$J$440</definedName>
    <definedName name="DatosExternos_1" localSheetId="1" hidden="1">MODEL_LICITACIONES!$A$1:$N$440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R2" i="17" l="1"/>
  <c r="O2" i="8"/>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Q2" i="14" a="1"/>
  <c r="Q2" i="14" s="1"/>
  <c r="M2" i="14" a="1"/>
  <c r="M2" i="14" s="1"/>
  <c r="AC2" i="17" l="1" a="1"/>
  <c r="AC2" i="17" l="1"/>
  <c r="CZ2" i="17" a="1"/>
  <c r="CZ2" i="17" s="1"/>
  <c r="DA2" i="17" a="1"/>
  <c r="DA2" i="17" s="1"/>
  <c r="AR2" i="17" a="1"/>
  <c r="AR2" i="17" s="1"/>
  <c r="BG2" i="17" l="1" a="1"/>
  <c r="BG2" i="17" s="1"/>
  <c r="BV2" i="17" s="1" a="1"/>
  <c r="BV2" i="17" l="1"/>
  <c r="DS2" i="17" s="1" a="1"/>
  <c r="CK2" i="17" a="1"/>
  <c r="DT2" i="17" l="1"/>
  <c r="DS2" i="17"/>
  <c r="DC2" i="17" s="1" a="1"/>
  <c r="DC2" i="17" s="1"/>
  <c r="CK2" i="17"/>
  <c r="E8" i="17" l="1" a="1"/>
  <c r="V21" i="17" l="1" a="1"/>
  <c r="V21" i="17" s="1"/>
  <c r="W10" i="17" a="1"/>
  <c r="W10" i="17" s="1"/>
  <c r="U14" i="17" a="1"/>
  <c r="U14" i="17" s="1"/>
  <c r="U12" i="17" a="1"/>
  <c r="U12" i="17" s="1"/>
  <c r="U15" i="17" a="1"/>
  <c r="U15" i="17" s="1"/>
  <c r="U21" i="17" a="1"/>
  <c r="U21" i="17" s="1"/>
  <c r="U22" i="17" a="1"/>
  <c r="U22" i="17" s="1"/>
  <c r="W6" i="17" a="1"/>
  <c r="W6" i="17" s="1"/>
  <c r="U30" i="17" a="1"/>
  <c r="U30" i="17" s="1"/>
  <c r="U29" i="17" a="1"/>
  <c r="U29" i="17" s="1"/>
  <c r="E8" i="17"/>
  <c r="U8" i="17" a="1"/>
  <c r="U8" i="17" s="1"/>
  <c r="V29" i="17" a="1"/>
  <c r="V29" i="17" s="1"/>
  <c r="U6" i="17" a="1"/>
  <c r="U6" i="1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5A9265F-E1E0-476A-A23E-141AA4C9F4AA}" keepAlive="1" name="Consulta - q_Licitaciones_Modelo" description="Conexión a la consulta 'q_Licitaciones_Modelo' en el libro." type="5" refreshedVersion="8" background="1" saveData="1">
    <dbPr connection="Provider=Microsoft.Mashup.OleDb.1;Data Source=$Workbook$;Location=q_Licitaciones_Modelo;Extended Properties=&quot;&quot;" command="SELECT * FROM [q_Licitaciones_Modelo]"/>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futureMetadata>
  <cellMetadata count="1">
    <bk>
      <rc t="1" v="0"/>
    </bk>
  </cellMetadata>
  <valueMetadata count="10">
    <bk>
      <rc t="2" v="0"/>
    </bk>
    <bk>
      <rc t="2" v="1"/>
    </bk>
    <bk>
      <rc t="2" v="2"/>
    </bk>
    <bk>
      <rc t="2" v="3"/>
    </bk>
    <bk>
      <rc t="2" v="4"/>
    </bk>
    <bk>
      <rc t="2" v="5"/>
    </bk>
    <bk>
      <rc t="2" v="6"/>
    </bk>
    <bk>
      <rc t="2" v="7"/>
    </bk>
    <bk>
      <rc t="2" v="8"/>
    </bk>
    <bk>
      <rc t="2" v="9"/>
    </bk>
  </valueMetadata>
</metadata>
</file>

<file path=xl/sharedStrings.xml><?xml version="1.0" encoding="utf-8"?>
<sst xmlns="http://schemas.openxmlformats.org/spreadsheetml/2006/main" count="9733" uniqueCount="947">
  <si>
    <t>GPG</t>
  </si>
  <si>
    <t>Diseño,suminitros,construccion,montaje,pruebas, puesta en servicio de la subesatcion Guaymaral 115kV y sus obras conexas.</t>
  </si>
  <si>
    <t>MMIM19</t>
  </si>
  <si>
    <t>Prestación de los servicios asociados al proyecto Copilotos, empleados para la grabación de operaciones en terreno y transmisión offline u online, realizadas en la zona de influencia</t>
  </si>
  <si>
    <t>Cajas para  Medidores Metálicas</t>
  </si>
  <si>
    <t>Servicio de gestión administrativa y operativa HSQ para el control de las empresas colaboradoras que laboran para Enel Grids Colombia</t>
  </si>
  <si>
    <t>Censo de la zona Guavio para dimensionar alcance de normalización de medida, caracteristicas socioeconomicas de la comunidad e identificación de proyectos de sostenibilidad</t>
  </si>
  <si>
    <t>Costa Rica</t>
  </si>
  <si>
    <t>Servicios de impresos</t>
  </si>
  <si>
    <t>Servicios de impresión</t>
  </si>
  <si>
    <t>Ejecución de construcciones (Civiles y Electromecánicas) en Subestaciones de AT/AT, AT/MT y MT/MT ubicadas en el sistema de Distribución que pertenece y atiende ENELCOLOMBIA S.A. ESP., en toda su área de influencia. Esto incluye entre otros, actividades relacionadas con trenes de celdas MT, módulos de subestación AIS y GIS, transformadores de potencia, control, protección, medida, teleprotección, y telecontrol, entre otros.</t>
  </si>
  <si>
    <t>Mantenimiento de sistemas de control</t>
  </si>
  <si>
    <t>Llaves y Pernos</t>
  </si>
  <si>
    <t>Diseño, suministro, construcción, montaje, pruebas y puesta en servicio de la remodelación de la subestación San Facon 115/11.4 kV y obras conexas que se requieren en la subestación Concordía 115kV y Salitre 115kV.</t>
  </si>
  <si>
    <t>Servicio de asesoría y ejecución de actividades relacionadas con el plan estratégico de seguridad víal para Enel Colombia S.A.</t>
  </si>
  <si>
    <t>Cajas Polimericas</t>
  </si>
  <si>
    <t>Impedancias de puestas a tierra</t>
  </si>
  <si>
    <t>Tapas de Concreto</t>
  </si>
  <si>
    <t xml:space="preserve">EL SERVICIO DE OPERADOR LOGÍSTICO INTEGRAL DE CARGA Y AGENCIAMIENTO ADUANERO PARA LAS OPERACIONES DE IMPORTACIÓN Y/O EXPORTACIÓN DE ENEL COLOMBIA S.A. E.S.P. </t>
  </si>
  <si>
    <t>Suministro de baterias para central solar Guayepo 1 y 2</t>
  </si>
  <si>
    <t>Suministro de equipos y/o accesorios de la red de radio móvil digital (DMR) para Enel Colombia S.A. ESP.</t>
  </si>
  <si>
    <t>RELOJ NTP SE MT</t>
  </si>
  <si>
    <t>Barraje Preforma BT 500A - BT 175A</t>
  </si>
  <si>
    <t>CAÑUELA PARA CORTACIRCUITOS 15KV</t>
  </si>
  <si>
    <t>Agencia BTL</t>
  </si>
  <si>
    <t>Panama</t>
  </si>
  <si>
    <t>Technical Support, training and spare parts trackers Nextracker Guayepo3</t>
  </si>
  <si>
    <t xml:space="preserve">Reemplazo de módulos de EDI </t>
  </si>
  <si>
    <t>Suministro de láminas y ductos para el sistema de carbón de las Unidades 2-3-4-5.</t>
  </si>
  <si>
    <t>Technical Support, training and spare parts trackers Trina planta Atlantico</t>
  </si>
  <si>
    <t>Technical Support, training and spare parts inverters and CU Huawei for Guayepo3, Atlantico, Fundacion</t>
  </si>
  <si>
    <t>Guatemala</t>
  </si>
  <si>
    <t>Mantenimiento Preventivo Tablero UAP, cargadores y bancos de baterias PFV transversal</t>
  </si>
  <si>
    <t>Technical Support &amp; training  CU SUNGROW planta Guayepo1&amp;2</t>
  </si>
  <si>
    <t>CONTRATO SUMINISTRO REPUESTOS CRITICOS SISTEMAS DE CONTROL</t>
  </si>
  <si>
    <t>Servicio CORTE Y MANTENIMIENTO DE VEGETACION, PODA Y TALA DE ARBOLES CENTRALES SOLARES</t>
  </si>
  <si>
    <t>Spare parts for 3 years transformation cabins EUROLAM</t>
  </si>
  <si>
    <t>TS-CROSS Construcción de puertos turísticos en el embalse de la Central Hidroeléctrica El Quimbo</t>
  </si>
  <si>
    <t>TS-CROSS Terminación reparaciones distrito de riego llanos de la Virgen FASE 2</t>
  </si>
  <si>
    <t>Prestación de los servicios de back office para la operación del Centro de Atención de Servicios Administrativos (CASA) a través del cual se atiende al cliente interno de Enel por los canales telefónico y virtual.</t>
  </si>
  <si>
    <t>Pc,Servidores,Almacenamiento Y Diversos Dispos. Informáticos</t>
  </si>
  <si>
    <t>Diseño e implementación de cursos de e-learning</t>
  </si>
  <si>
    <t>Conjunto de 3 RC Monofásicos</t>
  </si>
  <si>
    <t>Reparación Luminarias LED</t>
  </si>
  <si>
    <t>Contratación de Distribuidor de elementos principales de sistemas fotovoltaicos, segmento B2C</t>
  </si>
  <si>
    <t>Contratación de Instalador y suministro de materiales electricos de sistemas Fotovoltaicos, segmento B2C</t>
  </si>
  <si>
    <t>Licencias ETAP, soporte y mantenimiento.</t>
  </si>
  <si>
    <t xml:space="preserve">Servicio Tecnico Help Desk - Power Plants and Corporate Offices
</t>
  </si>
  <si>
    <t>Maintenance &amp; Support of Local Data Centers - Power Plants and Corporate Offices</t>
  </si>
  <si>
    <t>Drivers</t>
  </si>
  <si>
    <t>Servicio Agencia de Viajes</t>
  </si>
  <si>
    <t xml:space="preserve">Servicio mantenimiento  de cámaras, pantallas y alarmas para la linea de negocio de e-mobility
</t>
  </si>
  <si>
    <t xml:space="preserve">Servicios de medición de Reputación </t>
  </si>
  <si>
    <t>Servicio de Monitoreo de medios</t>
  </si>
  <si>
    <t>Servicio de seguimiento médico integral para Enel Colombia S.A. en su línea de negocio GRIDS</t>
  </si>
  <si>
    <t>Administración y ejecución Plan de Emergencia de Enel Grids Col</t>
  </si>
  <si>
    <t>Ductos PVC</t>
  </si>
  <si>
    <t>Servicios de atención médica</t>
  </si>
  <si>
    <t>SERVICIO COBRO REVERTIDO LINEA 115</t>
  </si>
  <si>
    <t>Alquiler de espacio en Torres y Casetas para la instalación de Equipos de Telecomunicaciones para Enel Colombia S.A.</t>
  </si>
  <si>
    <t>Ejecución del Servicio de Operación Integrada SOT-SOC: Obras eléctricas y civiles, Mantenimiento, Atención de emergencias, Operaciones en redes MT-BT, Gestión de la vegetación (opcional) y Operaciones comerciales: Conexión del servicio y Suspensión y reconexión - SOT-SOC Zona X Oriental Sur Cundinamarca</t>
  </si>
  <si>
    <t>Servicio de Mantenimiento, Ingeniería, Obras y Suministros en Subestaciones Digitales de AT/AT, AT/MT, así como la supervisión y aseguramiento de pruebas para puesta en servicio de subestaciones AT/AT, AT/MT, MT/MT, líneas de alta, y redes de media tensión en la zona de influencia de ENEL Colombia.</t>
  </si>
  <si>
    <t>Prestación del servicio de estudios técnicos, levantamiento, diagnóstico, verificación, revisión, generación y actualización de normas o especificaciones técnicas, ingeniería conceptual e ingeniería de detalle en redes aéreas, subterráneas de MT-BT y AP en Bogotá, municipios de Sabana y Cundinamarca, Tolima y Boyacá correspondientes al área de concesión de ENEL COLOMBIA S.A ESP</t>
  </si>
  <si>
    <t>"Realizar la auditoría externa de recertificación (año 2027) y auditorías de seguimiento por los años de vigencia (año 2028-2029), al Sistema de Gestión Integrado de Enel Colombia en su línea de Enel Grids, en las siguientes normas: Sistema de Gestión de la Calidad – ISO 9001:2015, Sistema de Gestión Ambiental – ISO 14001:2015, Sistema de Gestión de Seguridad y Salud en el Trabajo – ISO 45001:2018, Sistema de Gestión de Energía – ISO 50001:2018Sistema de Gestión de Activos – ISO 55001:2014"</t>
  </si>
  <si>
    <t>Servicio Operaciones comerciales de lectura de medidores, reparto de facturas, facturación en sitio y otros documentos Zona Bogotá Norte</t>
  </si>
  <si>
    <t>Servicio Operaciones comerciales de lectura de medidores, reparto de facturas, facturación en sitio y otros documentos Zona Bogotá Sur</t>
  </si>
  <si>
    <t>Servicio Operaciones comerciales de lectura de medidores, reparto de facturas, facturación en sitio y otros documentos Zona Cundinamarca Norte</t>
  </si>
  <si>
    <t>Servicio Operaciones comerciales de lectura de medidores, reparto de facturas, facturación en sitio y otros documentos Zona Cundinamarca Sur</t>
  </si>
  <si>
    <t>Prestar los servicios, de forma independiente y con plena autonomía técnica y administrativa de interventoría tipo UPME para los Proyectos de ENEL COLOMBIA</t>
  </si>
  <si>
    <t>Herrajes AT</t>
  </si>
  <si>
    <t>Agencia Endomarketing</t>
  </si>
  <si>
    <t>Suministro  servidor para los accesos remotos de Solar EGP&amp;TGx</t>
  </si>
  <si>
    <t>Seccionadores BT-MT (Portafusibles)</t>
  </si>
  <si>
    <t>SERVICIO DE EVALUACIÓN DOCUMENTAL, VERIFICACIÓN EN SITIO PARA CALIFICACIÓN Y SEGIMIENTO DE EMPRESAS SUMINISTRADORAS DE CARBÓN APTO PARA GENERACIÓN TERMICA DE LA CENTRAL TERMOZIPA DE EMGESA S.A. E.S.P.</t>
  </si>
  <si>
    <t>Servicio de Prospección, rescate, monitoreo y arqueología para los proyectos Norte, Sopo, Susuaga, entre otros</t>
  </si>
  <si>
    <t>Servicio de compensación del componente biótico del proyecto Norte</t>
  </si>
  <si>
    <t>Acuerdo Marco para la prestación de servicio para el alquiler y suministro de grupos electrógenos para atención de emergencias y urgencias a demanda  MSA ( Master Service Agreement)</t>
  </si>
  <si>
    <t>LICENCIAS RECEX</t>
  </si>
  <si>
    <t xml:space="preserve">Servicio de diagnóstico, Mantenimiento y reparación de equipos telecontrolados y sus accesorios </t>
  </si>
  <si>
    <t>Licitación correspondiente a la contratación de servicios de salud - Chequeos ejecutivos Grids - Staff</t>
  </si>
  <si>
    <t>O&amp;M STC Reparacion grietas Tunel de Fuga Guavio</t>
  </si>
  <si>
    <t>O&amp;M STC Reparacion zona de Falla la Floresta y deslizamiento desgravador chivor - Guavio</t>
  </si>
  <si>
    <t>O&amp;M STC Obra civil Caño Tigre Guavio</t>
  </si>
  <si>
    <t xml:space="preserve">O&amp;M STC Evaluacion patologica y habilitacion y/o construcción de la estructura planta filtracion DVS </t>
  </si>
  <si>
    <t>O&amp;M STC Recuperación de la estabilidad en el estribo puente Quebrada Moncobita Guavio</t>
  </si>
  <si>
    <t xml:space="preserve">O&amp;M STC Recuperación de sistema de drenaje en el talud posterior DVS </t>
  </si>
  <si>
    <t xml:space="preserve">O&amp;M STC Recuperación cerramiento perimetral Estación de Bombeo Muña </t>
  </si>
  <si>
    <t>O&amp;M STC Recuperación de la capacidad y disminución de arrastre de sólidos en la captación del embalse de Muña</t>
  </si>
  <si>
    <t>O&amp;M STC Contrato marco de servicios topobatimetricos y aereos</t>
  </si>
  <si>
    <t>TS-CROSS Actualización ingeniería de detalle y Obras de rehabilitación del tramo vial de 18 km comprendido entre el túnel Miraflores y Gama</t>
  </si>
  <si>
    <t>Transformadores AP</t>
  </si>
  <si>
    <t xml:space="preserve">Material AP (Fotocontroles - Balastos - otros) </t>
  </si>
  <si>
    <t>Empalmes y Terminales</t>
  </si>
  <si>
    <t>Bombillas LED</t>
  </si>
  <si>
    <t>Navidad (Material Genérico)</t>
  </si>
  <si>
    <t>Servicio Gestión de la Información</t>
  </si>
  <si>
    <t>Cables</t>
  </si>
  <si>
    <t>Servicio de Impresos</t>
  </si>
  <si>
    <t>Gobos y equipos de Goboproyección &amp; Soporte Técnico</t>
  </si>
  <si>
    <t xml:space="preserve">Equipos de videovigilancia y sensorización </t>
  </si>
  <si>
    <t>Plataforma de control e integración de Sistemas de Videovigilancia</t>
  </si>
  <si>
    <t>Equipos de Telegestión</t>
  </si>
  <si>
    <t>TS-CROSS Servicio de solicitud de conexión eléctrica planta de oxigenación Quimbo</t>
  </si>
  <si>
    <t>TS-CROSS Diseño y construcción punto de conexión eléctrica planta de oxigeno Quimbo</t>
  </si>
  <si>
    <t>TS-CROSS Montaje y puesta en servicio de sistema de red contra incendios planta de  oxigeno Quimbo</t>
  </si>
  <si>
    <t>TS-CROSS Adecuaciones civiles para montaje de planta de oxigenación</t>
  </si>
  <si>
    <t>TS-CROSS Mantenimiento del puente Balseadero para entrega a la gobernación del Huila</t>
  </si>
  <si>
    <t>Programa de Seguimiento Médico Integral</t>
  </si>
  <si>
    <t>TS-CROSS Estabilización de tres sitios críticos en la conducción del Distrito de Riego Llanos de la Virgen</t>
  </si>
  <si>
    <t>Servicio de Instalación de  cargadores para movilidad eléctrica</t>
  </si>
  <si>
    <t xml:space="preserve">Se requiere contar con un contrato marco para el suministro de lubricantes (aceites y grasas para los equipos de la central Termozipa) </t>
  </si>
  <si>
    <t>Licitación de Gestión Social - Asuntos Territoriales</t>
  </si>
  <si>
    <t>Licitación de gestión social - Asuntos Territoriales</t>
  </si>
  <si>
    <t>Mantenimiento, calibracion valvulas de seguridad caldera, suministro</t>
  </si>
  <si>
    <t>END en Caldera y Turbina</t>
  </si>
  <si>
    <t>Mantenimiento y suministro de equipos de trituración primaria y bandas</t>
  </si>
  <si>
    <t>Mantenimiento y suministro de repuestos bombas verticales de circulación, de torres de enfriamiento, de rio, y de enfriamiento</t>
  </si>
  <si>
    <t xml:space="preserve">Fabricación y suministro de 2 catalinas para los pulverizadores de las unidade 2, 3 4 y 5 de Termozipa </t>
  </si>
  <si>
    <t>SUMINISTRO DE REPUESTOS E INSTALACION DE OPACIMETROS PARA LAS U2, U3, U4 U Y U5 DE LA CENTRAL TERMOZIPA</t>
  </si>
  <si>
    <t>Servicio agencia base investigacion de mercados</t>
  </si>
  <si>
    <t>Servicio de Ingeniería, Suministro y Construcción de  Sistema de Almacenamiento de Energía con Baterías (SAEB)  de 360 kVA para  la Subestación MT/MT del Municipio de La Unión, de manera que se garantice la calidad del servicio en la zona.</t>
  </si>
  <si>
    <t>TS-CROSS Suministros, servicio y soporte equipamiento Siemens</t>
  </si>
  <si>
    <t>SUMINISTRO DE ALIMENTACIÓN PARA LAS PLANTAS DE GENERACIÓN FUNDACION</t>
  </si>
  <si>
    <t>SUMINISTRO DE COMBUSTIBLE MAMBITA Y UBALÁ</t>
  </si>
  <si>
    <t>SERVICIO DE TRADUCCIÓN DE TEXTOS</t>
  </si>
  <si>
    <t xml:space="preserve">SERVICIO DE ADMINISTRACIÓN Y MANTENIMIENTO DE FLOTA PROPIA DE VEHÍCULOS </t>
  </si>
  <si>
    <t>TS-CROSS Montaje Filbio</t>
  </si>
  <si>
    <t>TS-CROSS Diseño y construcción de placa de concreto montaje sistema de filtración fase 2 Paraiso</t>
  </si>
  <si>
    <t>Servicio de Avaluos</t>
  </si>
  <si>
    <t>Suministro de transformadores MT/BT . Suministro de transformadores secos, en aceite, tipo shelter, soluciones a medida. Cajas de maniobras de 4, 5 y 6 vías para instalaciones eléctricas</t>
  </si>
  <si>
    <t>Servicios para Actas de Vecindad y tramites ante el operador de red</t>
  </si>
  <si>
    <t>Soluciones de smart city integradas. Producto nuevo que se debe integrar en los sistemas de AP</t>
  </si>
  <si>
    <t>Suministro de reles para sistemas fotovoltáicos</t>
  </si>
  <si>
    <t>Back Office para Contract Managers</t>
  </si>
  <si>
    <t>SERVICIO DE AUDITORÍAS, MATERIALIZACIONES, CONCEPTOS Y ACTIVIDADES ASOCIADAS EN ASPECTOS JURÍDICO LABORAL/CONTRACTUAL/HSEQ A LAS EMPRESAS CONTRATISTAS DE ENEL COLOMBIA S.A. ESP Y SUBCONTRATISTAS AUTORIZADOS</t>
  </si>
  <si>
    <t>Suministro de medidores de energía electrónicos remotos y / o no controlados a distancia</t>
  </si>
  <si>
    <t>Servicio de inventario forestal y talas, con cierre ante la entidad correspondiente</t>
  </si>
  <si>
    <t>Suministro e instalacion  de sistemas de monitoreo remoto de subestaciones</t>
  </si>
  <si>
    <t>Suministro de Generadores Eléctricos y Mantenimiento</t>
  </si>
  <si>
    <t>Suministro de electro barras de diferentes de corrientes, junto a los accesorios de conexión y flexibarras</t>
  </si>
  <si>
    <t>Su. ministro de celdas MT. Suministro de celdas de media tension incluyendo soluciones a medida</t>
  </si>
  <si>
    <t>Se requiere un contrato que habilite la incorporación de tecnologías emergentes y soluciones creativas avanzadas, tales como iluminación interactiva, sistemas con inteligencia artificial, experiencias inmersivas sensoriales, o materiales sostenibles.</t>
  </si>
  <si>
    <t>Suministro e instalación de plantas eléctricas de acuerdo con las especificaciones técnicas de las obras y los requerimientos necesarios de los clientes</t>
  </si>
  <si>
    <t>Elaboración de estudios hidrológicos y alternativas de solución</t>
  </si>
  <si>
    <t>TS-CROSS Diseño para implementación de filtración fase 2</t>
  </si>
  <si>
    <t>TS-CROSS Sistema de gestión para retiro y manejo Asbesto Estatores DVS</t>
  </si>
  <si>
    <t>TS-CROSS Adecuaciones civiles para montaje de estatores DVS</t>
  </si>
  <si>
    <t>TS-CROSS Adecuacion sistema de extracción central Paraiso Biofiltro</t>
  </si>
  <si>
    <t>Unificacion Salitre -Fontibón</t>
  </si>
  <si>
    <t>Renovación de5 licencias del software ETL Knime.</t>
  </si>
  <si>
    <t>Renovación Licencias Risk</t>
  </si>
  <si>
    <t>Equipos de Telecontrol AT</t>
  </si>
  <si>
    <t>Repuestos de Bancos de Compensación</t>
  </si>
  <si>
    <t>Equipos NCO. 520062 Display universal equipo medida bicuerpo.</t>
  </si>
  <si>
    <t>Repuestos Telecontrol</t>
  </si>
  <si>
    <t>ADV Creative Tender</t>
  </si>
  <si>
    <t>Sistemas de Puesta a Tierra</t>
  </si>
  <si>
    <t>TS-CROSS Difracción de rayos X</t>
  </si>
  <si>
    <t>O&amp;M -HOP Río Bogotá Planeación, Diagnóstico y Gestión Inicial, diseños, especificaciones</t>
  </si>
  <si>
    <t>TS-CROSS Actualización de ingeniería de detalle y obras civiles para la adecuación de las zonas de acceso vehicular y peatonal a los puertos del embalse Guavio</t>
  </si>
  <si>
    <t>TS-CROSS Actualización ingeniería de detalle y construcción para la intervención de los sitios críticos asociados a la vía circunvalar entre Ubalá y Gachalá</t>
  </si>
  <si>
    <t>TS-CROSS Factibilidad e Ingeniería de detalle para la solución del paso a desnivel sobre la quebrada Moncovita</t>
  </si>
  <si>
    <t>TS-CROSS Interventoría a la Ingeniería de detalle y las obras civiles para la adecuación los accesos vehiculares y peatonales a los puertos del embalse Guavio</t>
  </si>
  <si>
    <t>TS-CROSS Interventoría a la Ingeniería de detalle y construcción para la intervención de los sitios críticos asociados a la vía circunvalar entre Ubalá y Gachalá</t>
  </si>
  <si>
    <t>TS-CROSS Interventoría a la factibilidad e Ingeniería de detalle para la solución del paso a desnivel sobre la quebrada Moncovita</t>
  </si>
  <si>
    <t>Servicio para desplegar de manera operativa y táctica la Estrategia de Relacionamiento y Gestión Social de la Compañía, con el fin de gestionar de forma eficiente los impactos, riesgos, requerimientos y necesidades de las comunidades ubicadas en la zona de influencia. Este contrato busca fortalecer relaciones de confianza, respeto y colaboración mutua, promoviendo el desarrollo territorial sostenible y la viabilidad social para operar, mediante acciones que integren el diálogo transparente, la participación activa y la atención oportuna a los compromisos adquiridos con los grupos de interés.</t>
  </si>
  <si>
    <t>FW RENEWALL - CR</t>
  </si>
  <si>
    <t>BACKUP AND RESTORE CR - Resiliency Plan</t>
  </si>
  <si>
    <t>BACKUP AND RESTORE GT - Resiliency Plan</t>
  </si>
  <si>
    <t>TLC &amp; TSO INFRASTRUCTURE PA - Resiliency Plan</t>
  </si>
  <si>
    <t>Licenciamiento de Productos de Software especializados - CR</t>
  </si>
  <si>
    <t>PLATAFORMA DE GESTION IOT</t>
  </si>
  <si>
    <t>OT HARDWARE RENEWALL GT- Resiliency Plan</t>
  </si>
  <si>
    <t>OT HARDWARE RENEWALL PA - Resiliency Plan</t>
  </si>
  <si>
    <t>IT HARDWARE REFRESH Y ACCESORIOS - CR</t>
  </si>
  <si>
    <t>TLC &amp; TSO INFRASTRUCTURE GT - Resiliency Plan</t>
  </si>
  <si>
    <t>TLC &amp; TSO INFRASTRUCTURE CR - Resiliency Plan</t>
  </si>
  <si>
    <t>OT HARDWARE RENEWALL CR - Resiliency Plan</t>
  </si>
  <si>
    <t>IT HARDWARE REFRESH Y ACCESORIOS- GT</t>
  </si>
  <si>
    <t>IT HARDWARE REFRESH Y ACCESORIOS- PA</t>
  </si>
  <si>
    <t>SERVICIOS DE TELEFONÍA FIJA - PA</t>
  </si>
  <si>
    <t>REPOTENCIACION DE TRANSFORMADORES, COMPONENTES DE PATIO DE CONEXIONES Y DEMAS EQUIPOS RELACIONADOS DE LA CENTRAL TERMOZIPA</t>
  </si>
  <si>
    <t>Servicio de revisión, generación y/o actualización de proyectos de ejecución de Enel en los sistemas de Información AGP</t>
  </si>
  <si>
    <t>Suministro, transporte, instalación, configuración, puesta en marcha, mantenimiento y capacitación de uso de Sistemas híbridos de generación renovable solar/eólica individual de respaldo en la zona de operación de Enel Grids. Debe incluir todos los equipos y materiales incluyendo plataforma de gestión.</t>
  </si>
  <si>
    <t>Servicio Backoffice para todos los segmentos (Gestión Escrita, refacturaciones, gestión del mail y formularios y Back proceso activaciones)</t>
  </si>
  <si>
    <t>Servicio de marcación y toma de muestra de fluido aislante en equipos con contenido de aceite, manipulación de muestra y análisis de muestra para determinación de bifenilos policlorados (PCB´S) de terceros</t>
  </si>
  <si>
    <t>Servicio de construcción de pilotes, cimentaciones postes para proyectos de la Autopista Norte</t>
  </si>
  <si>
    <t>Compensaciones Forestales CAR, establecimiento y mantenimiento de plantaciones forestales, bloqueo, traslado y mantenimiento de individuos arbóreos, manejo de fauna, educación ambiental, manejo de especies en veda - siembra de árboles según Ley 2173</t>
  </si>
  <si>
    <t>Servicio de mantenimiento grupos electrógenos</t>
  </si>
  <si>
    <t>Servicio de construcción civil y de cercha para Subestación Guaymaral</t>
  </si>
  <si>
    <t xml:space="preserve">Servicio de análisis de estándares para proyectos de sistemas de almacenamiento de energía por baterías SAEB incluido la infraestructura de comisionamiento para alinear los aspectos técnicos, mecánicos, eléctricos, electrónicos, civil, medio ambiente, calidad, seguridad, social, administrativo y financiero de Enel Grids. </t>
  </si>
  <si>
    <t>Servicio para instalación de cable de fibra óptica</t>
  </si>
  <si>
    <t xml:space="preserve">Servicio de software para levantamiento y gestión de información técnica </t>
  </si>
  <si>
    <t xml:space="preserve">Servicio técnico y administrativo para la gestión de permisos de intervención de espacio público, ambientales y prediales en la construcción y/o normalización de infraestructura eléctrica de ENEL </t>
  </si>
  <si>
    <t>Diseño y desarrollo de prototipos de proyectos destinados a mejorar la experiencia y satisfacción del cliente</t>
  </si>
  <si>
    <t>Servicio de ejecución de proyectos de energía renovable no convencional, específicamente vinculados al desarrollo de proyectos FNCER de hasta 1MW, incluyendo sus actividades de operación y mantenimiento</t>
  </si>
  <si>
    <t>Medición de Experiencia de Clientes para los productos y servicios de Enel.</t>
  </si>
  <si>
    <t>Licenciamiento de Productos de Software especializados - PA</t>
  </si>
  <si>
    <t>Resiliency Plan - COL</t>
  </si>
  <si>
    <t>Licenciamiento de Productos de Software especializados - COL</t>
  </si>
  <si>
    <t>FIREWALL RENEWALL - GT</t>
  </si>
  <si>
    <t>Servicios de soporte al licenciamiento AUTODESK</t>
  </si>
  <si>
    <t>Prestación de los servicios de gestión de canales de atención físicos de Enel Colombia, incluyendo entre otras, la atención al cliente, gestión definitiva y en primer contacto de las consultas, requerimientos, reclamos y trámites en general que demanden los clientes en los puntos de atención presencial, la red Cade, las oficinas de atención integral móvil (AIM), entre otros</t>
  </si>
  <si>
    <t>Repuestos de reconectadores ENTEC</t>
  </si>
  <si>
    <t>Repuestos Reconectadores EATON - COOPER</t>
  </si>
  <si>
    <t>Estructuras metálicas AT</t>
  </si>
  <si>
    <t>ALTRI DISPOSITIVI INFORMATICI (DISPOSITIVI MULTIMEDIALI, ACC</t>
  </si>
  <si>
    <t>Modenización del hardware (2 servidores ) de gestión remota de protecciones</t>
  </si>
  <si>
    <t>Equipos de comunicaciones y sensores Grid Sentinel</t>
  </si>
  <si>
    <t xml:space="preserve">Suministro de cableado para plantas solares (Cableado solar, Cable MT, Cable BT, Fibra optica, etc). Dealer cables para todas las plantas solares de Colombia por 3+2 años . </t>
  </si>
  <si>
    <t>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años  para todas las plantas solares de Colombia.</t>
  </si>
  <si>
    <t xml:space="preserve">Mantenimiento y pruebas para equipos de patio de subestaciones, celdas MT y transformadores de media tensión y potencia,  para todas las plantas solares de colombia  x 3 años _ Sinergia </t>
  </si>
  <si>
    <t>Suministro de personal en misión</t>
  </si>
  <si>
    <t>Suministro personal en misión</t>
  </si>
  <si>
    <t>Adquisición de HW Vario (Estandard y no estandard)</t>
  </si>
  <si>
    <t xml:space="preserve">SUMINISTRO, CAPACITACIÓN Y SOPORTE DE SISTEMA DE SEGUIMIENTO PARA LAS PLANTAS SOLARES PV GUAYEPO1&amp;2, FUNDACIÓN, LA LOMA Y EL PASO por 36 meses </t>
  </si>
  <si>
    <t xml:space="preserve">Suministro de materiales electricos de baja tensión para plantas solares ( empalmes y terminales, interruptores, reles de control, relevadores, fuentes, fusibles, ventiladores).  Dealer/contrato abierto.  incluye lo que no se encuentra incluido en catalogo para todas las plantas solares por 3+2 años </t>
  </si>
  <si>
    <t>- Levantamiento, exploración y análisis de información del contexto político, legislativo y relaciones de poder de los stakeholders nacionales, regionales y municipales focalizados y priorizados en la estrategia institucional de Enel Colombia. - Análisis de tendencias políticas, económicas y sociales, que aporten a nuevas dinámicas y formas de gestionar el relacionamiento. - Acompañamiento y asesoría en la construcción y consolidación de relaciones estratégicas con instituciones</t>
  </si>
  <si>
    <t xml:space="preserve">Servicios de fabricación de contacto y/o empaques.*Fabricacion de conexiones (Cable tipo soldador para filtros RC, conexiones flexibles, conexiones tranzadas, etc) , terminales de conexion, contactos, barajes de cobre, empaquetadura.para todas las plantas solares  x3 años </t>
  </si>
  <si>
    <t>Suministro de terminales, kit de tierras MT, empalmes MT y conectores MC4 (Dealer 2). x 60 meses para todas las plantas solares</t>
  </si>
  <si>
    <t xml:space="preserve">Ejecución del Plan de Gestión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 </t>
  </si>
  <si>
    <t xml:space="preserve">Limpieza de módulos fotovoltaicos en PV La Loma, PV Fundación, PV Guayepo 1, 2&amp;3, PV El Paso y PV Atlántico, PV Guayepo 3 y opcional PV Valledupar  x 3+2 años </t>
  </si>
  <si>
    <t xml:space="preserve">Reparación de transformadores Marco  para todas las plantas solares x 3 años </t>
  </si>
  <si>
    <t xml:space="preserve">Suministro de materiales para High Voltage y S/E (Interruptores de potencia, PTs, CTs, Seccionadores, etc.) para plantas solares. Marcas ABB, Hitachi, GE y SIEMENSx 3 años </t>
  </si>
  <si>
    <t xml:space="preserve">Mantenimiento de servicios auxiliares, grupos electrogenos, tablero y SUMINISTRO REPUESTOS PLANTA DIESEL_ todas las plantas x 3 años + 2 opcionales </t>
  </si>
  <si>
    <t xml:space="preserve">Suministro, instalacion y pruebas PPC (El Paso y La Loma)- Regulación- x 3 años </t>
  </si>
  <si>
    <t xml:space="preserve">Mantenimiento de sistema de puesta a tierras, mediciones y suministro de material de SPT para todas las plantas solares x 3 años </t>
  </si>
  <si>
    <t xml:space="preserve">Servicio de homologación y normalizacion de datos de red para la migracion a los nuevos sistemas SCADA - ADMS </t>
  </si>
  <si>
    <t>Licencias Acroba Adobe Pro - PA</t>
  </si>
  <si>
    <t>TS-CROSS Servicio Mantenimiento de los sistemas  de medición de vibraciones de las Centrales Guavio y Betania</t>
  </si>
  <si>
    <t>TS-CROSS Mantenimiento de subestaciones AIS y GIS</t>
  </si>
  <si>
    <t>O&amp;M STM Contrato Marco Reparación de Agujas y Boquereles</t>
  </si>
  <si>
    <t xml:space="preserve">O&amp;M STM Contrato Marco Reparación y Rebabbitado Cojinetes </t>
  </si>
  <si>
    <t>Gestión de Encuestas y Campañas Colombia</t>
  </si>
  <si>
    <t xml:space="preserve">Diseño y suministro de Sistema Anti aves +Anti Iguanas  x 24 meses para todas las plantas solares </t>
  </si>
  <si>
    <t xml:space="preserve">Mantenimiento sistema de controladores de bahía y protecciones electricas ( relés númericos) x 36 meses para todas las plantas solares </t>
  </si>
  <si>
    <t>Suministro de motores electricos para trackers para todas las plantas solares de Colombia  x 3 años  compatibles con los motores Soltec</t>
  </si>
  <si>
    <t>Fabricación y suministro de tableros electricos: CB, inversores, QPP. Partes metalmecanica de inversores + Fabricación de visagras para ejecución de termografias en CB x 36 meses para todas las plantas solares</t>
  </si>
  <si>
    <t xml:space="preserve">Suministro de repuestos y servicio de mantenimiento correctivo para fibra optica, pruebas, fusión y certificación  por 36 meses para todas las plantas solares </t>
  </si>
  <si>
    <t xml:space="preserve"> Inspecciones termograficas con drone por 3 años  para todas las plantas solares</t>
  </si>
  <si>
    <t xml:space="preserve">Servicio de Agenciamiento Aduanero para soportar todas las operaciones de  Importacion y Exportacoin de Ingenieria y Construccoin EGP.  </t>
  </si>
  <si>
    <t>Suministro de repuestos ABB para los sitemas de 13,8kv de la Estación de Bombeo Muña</t>
  </si>
  <si>
    <t>SUMINISTRO REPUESTOS BENTLY NEVADA</t>
  </si>
  <si>
    <t>RECUPERACION DEL CONTROL Y POTENCIA DE LOS PRECIPITADORES DE LAS U2, U3, U4 Y U5 DE LA CENTRAL TERMOZIPA</t>
  </si>
  <si>
    <t xml:space="preserve">MODERNIZACIÓN SISTEMAS ELECTROMECANICO TORRES DE REFRIGERACION EB MUÑA </t>
  </si>
  <si>
    <t>SUMINISTRO DE RESPUESTOS DE INSTRUMENTACION PARA LAS VALVULAS DE CONTROL, SISTEMAS DE CALDERA, AIRE GASES, Y DEMAS SISTEMAS DE LA CENTRAL TERMOZIPA</t>
  </si>
  <si>
    <t>SUMINISTRO DE REPUESTOS DE INSTRUMENTACION Y CONTROL DE LAS CALDERAS DE LA CENTRAL TZ</t>
  </si>
  <si>
    <t>Adquisición Repuestos Eléctricos Críticos Centrales Rio Bogotá</t>
  </si>
  <si>
    <t>RECUPERACION Y REPOTENCIACION DEL ALUMBRADO DE LA CENTRAL TERMOZIPA</t>
  </si>
  <si>
    <t>SUMINISTRO DE REPUESTOS PARA SS/EE 4160 V EN LA CENTRAL TERMOZIPA</t>
  </si>
  <si>
    <t>MODERNIZACION DE 3 CCM 480 V</t>
  </si>
  <si>
    <t xml:space="preserve"> MANTENIMIENTO DE SISTEMAS Y EQUIPOS HVAC EN AREAS INDUSTRIALES Y CENTROS DE PROCESAMIENTO DE DATOS DE LA CENTRAL TERMOZIPA</t>
  </si>
  <si>
    <t>Suministro repuestos de plantas de tratamiento de agua</t>
  </si>
  <si>
    <t>Suministro de bombas dosificadoras de quimicos</t>
  </si>
  <si>
    <t>Suministro e instalaciòn de cámaras termograficas para el montoreo de temperatura de los equipos de patio para todas las plantas solares de Colombia</t>
  </si>
  <si>
    <t>TS-CROSS Electrificación de parcelas en el Distrito de Riego Llanos de la Virgen</t>
  </si>
  <si>
    <t>Calibracion de equipos de pruebas propios adquieridos por internalizacion de O&amp;M solar para todas las plantas solares x 36 años  (No son medidores de energia, ni piranometros)</t>
  </si>
  <si>
    <t xml:space="preserve">INSPECCIONES TERMOGRAFICAS UNICAMENTE STRING BOX / STRING INVERTER PLANTAS SOLARES COL_ PARA TODAS LAS PLANTAS DE COLOMBIA x 12 meses </t>
  </si>
  <si>
    <t>Calibracion de medidores y mantenimiento de fronteras  comerciales para todas las plantas de colombia x 3 +2 años _ Sinergia</t>
  </si>
  <si>
    <t>Construcción de barrera cortaviento en patios de carbón a fin de disminuir el tránsito de partículas del mineral hacia zonas circundantes.</t>
  </si>
  <si>
    <t xml:space="preserve">Estudios electricos: Estudios de protecciones, calidad de energia, coordinacion de aislamiento y modelamiento para todas las plantas solares x3 años +2 opc_ Sinergia </t>
  </si>
  <si>
    <t xml:space="preserve">Suministro e instalación de sistemas automáticos contra incendio en 86 módulos inversores en PFV La Loma x 12 meses </t>
  </si>
  <si>
    <t xml:space="preserve">Implementacion sistema de extincion de incendios en a CU PV EL PASO x 36 meses </t>
  </si>
  <si>
    <t>Suministro de Productos Quimicos: Incluye  Alcohol Isopropilici, Limpiador de Contactos, Espuma de poliuretano Sika Boom , Lubricantes, desengrasantes entre otros para todas las plantas solares _ Sinergia</t>
  </si>
  <si>
    <t>SUMINISTRO DE ACEITES LUBRICANTES PETROBRAS - CHEVRON PARA LAS CENTRALES BETANIA-QUIMBO</t>
  </si>
  <si>
    <t>SUMINISTRO REPUESTOS  FILTROS AUTOLIMPIANTES SISTEMA REFRIGERACION QUIMBO</t>
  </si>
  <si>
    <t>MODERNIZACIÓN SISTEMA DE FRENADO - (zapatas - gatos) BETANIA Y QUIMBO</t>
  </si>
  <si>
    <t>Mantenimiento de rodetes Central BQ</t>
  </si>
  <si>
    <t>RECUPERACIÓN ESTRCUTURAS VENTANALES COSATO IZQUIERDO CASA MAQUINAS QUIMBO</t>
  </si>
  <si>
    <t>Mantenimiento de sistemas aire acondicionado industrial Central BQ</t>
  </si>
  <si>
    <t>ADQUISICÓN BOMBA SUMERGIBLE SISTEMA DRENAJE BETANIA</t>
  </si>
  <si>
    <t>Suminsitros equipo, materiales y servicios ELABELING BEQUIM</t>
  </si>
  <si>
    <t xml:space="preserve">suministro de filtros para cabinas de inversion  todas las plantas solares  x 36 meses </t>
  </si>
  <si>
    <t>Servicio para el desarrollo e implementación de un algoritmo inteligente y un modelo analítico que permita procesar, interpretar y optimizar la información asociada a las actividades de mantenimiento de la red eléctrica</t>
  </si>
  <si>
    <t>TS-CROSS Integración a SCADA de mandos y señales del sistema de control de olores de la central Paraíso</t>
  </si>
  <si>
    <t>SERVICIO DE PREPARACIÓN Y RESPUESTA ANTE EMERGENCIAS: Opción con todas las sedes operativas, Centros de servicio y los edificios corporativos Calle 93 y Q93 (2026 - 2027 - 2028)</t>
  </si>
  <si>
    <t xml:space="preserve">Contrato marco para obra civiles para las plantas solares de colombia (Zona Norte)x 3 años _ Sinergia </t>
  </si>
  <si>
    <t xml:space="preserve">Adecuación bodega Plantas solares Atlantico y Guayepo 3 por 12 meses </t>
  </si>
  <si>
    <t>Servicio de Video</t>
  </si>
  <si>
    <t xml:space="preserve">Suministro etiquetas Zebra  para proyecto etiquetado  bodegas x 3 años para todas las plantas solares de colombia </t>
  </si>
  <si>
    <t xml:space="preserve">Suministro de Drones para inspecciones termograficas en lineas de transmisión y subcampos solares por 12 meses </t>
  </si>
  <si>
    <t>Material Promocional</t>
  </si>
  <si>
    <t xml:space="preserve">Wirescan Digital Full Online for the Guayepo PV park: Wirescan Digital License, LIRA Live kits (3 units), Wirescan Digital License, full trainning, proyecto piloto Soporte tecnico cross x 12 meses  piloto para Guayepo I y II en 3  circuitos </t>
  </si>
  <si>
    <t xml:space="preserve">Plan maestro de Sistemas Contra Incendios Parques Solares Colombia x 12 meses </t>
  </si>
  <si>
    <t>Servicio de fabricacion y elaboracion de empalmes y terminales de MT, Cambio de cableado XLP, identificación de fallas de cables y terminales Proveedor Local costa caribe x 3 años</t>
  </si>
  <si>
    <t xml:space="preserve">Suministro de sistema de extinción acuamovil &amp; Mantenimiento para pv La Loma, Fundación y Guayepo. </t>
  </si>
  <si>
    <t xml:space="preserve">Suministro y cambio de flexiconduit de cableado de protecciones mecanicas transformador ppal  x 12 meses </t>
  </si>
  <si>
    <t>Renovacion plataforma ATLAS M2M - COL</t>
  </si>
  <si>
    <t>Contrato Marco para el suministro de  instrumentación para los sistemas de control y supervisión de CRB</t>
  </si>
  <si>
    <t>ADQUISICIÓN E INSTALACIÓN CARGADORES Y BANCO BATERIAS CRB</t>
  </si>
  <si>
    <t>Suministro de Repuestos criticos marca Reivax para los sistemas de reguladores de Velocidad y tensión de Charquito y Tequendama</t>
  </si>
  <si>
    <t>Suministro de Repuestos criticos marca ABB para los sistemas de reguladores de  Tensión de PAGUA</t>
  </si>
  <si>
    <t>Suministro de Repuestos criticos marca Andritz para los sistemas de reguladores de velocidad y  Tensión de  Salto, Laguneta y DVS</t>
  </si>
  <si>
    <t>Suministro de Repuestos criticos marca Siemens para los Controladores de Unidad y Servicios Auxiliares de las centrales Salto, Laguneta,Limonar y DVS.</t>
  </si>
  <si>
    <t>Recuperación Servomotores Inyectores CRB</t>
  </si>
  <si>
    <t>Reparación de Porta Boquereles para los Servomotores Inyectores PAGUA</t>
  </si>
  <si>
    <t>SUMINISTRO DE ACEITES Y  LUBRICANTES CRB</t>
  </si>
  <si>
    <t>Contrato marco para el Servicio Camión grúa, Camión Canasta, Montacarga, CRB</t>
  </si>
  <si>
    <t>SERVICIO DE MANTENIMIENTO Y REACONDICIONAMIENTO DEL SISTEMAS DE AIRE ACONDICIONADO</t>
  </si>
  <si>
    <t>Mecanizados preliminares overhaul sistema turbina Limonar - Laguneta</t>
  </si>
  <si>
    <t>Adquisición de serpentines (intercambiador del cojinete turbina) e  Intercambiadores del cojinete superior Limonar/Laguneta</t>
  </si>
  <si>
    <t>Mecanizados - Reparación sello turbina (diseño actual). ajuste de porta sellos en acero inoxidable, cambio de segmentos del sello en teflón, conos de la turbina y Fabricación Eje Limonar-Laguneta</t>
  </si>
  <si>
    <t>Servicio Técnico Overhaul LG-LM</t>
  </si>
  <si>
    <t>FABRICACIÓN Y SUMINISTRO ASPAS VENTILADOR GENERADORES DVS</t>
  </si>
  <si>
    <t>Contrato Marco Mtto. y reparación Enfriadores Cojinetes PAGUA</t>
  </si>
  <si>
    <t>ADQUISICION COJINETES EMPUJE PAGUA</t>
  </si>
  <si>
    <t>FABRICACION Y SUMINISTRO DE PERNOS ROTOR-EJE UNIDADES DVS  Y PAGUA Y PERNOS TUBERIA DE CARGA CENTRAL DVS</t>
  </si>
  <si>
    <t>RECUPERACION BLINDAJES Y PLATAFORMAS(REJAS, BARANDAS, SOPORTERIA) FOSOS  DE TURBINA PAGUA</t>
  </si>
  <si>
    <t>RECUPERACION  ELECTROMECANICO SISTEMA DE REFRIGERACIÓN PAGUA ( Filtros dango, proton, electrovalvulas, tuberia paraflow, conjunto motor-bomba)</t>
  </si>
  <si>
    <t>RECUPERACIÓN SISTEMAS HIDRAULICOS  LIMPIAREJAS Y EQUIPOS ELECTROMECANICOS BOCATOMAS CRB Y EB MUÑA</t>
  </si>
  <si>
    <t>RECUPERACION VALVULAS DE ADMISION Y BY PASS DE LLENADO UNIDADES TQ</t>
  </si>
  <si>
    <t xml:space="preserve">REACONDICIONAMIENTO PERFIL HIDRAULICO RODETES CRB </t>
  </si>
  <si>
    <t>Inspecciones y acompañamiento Ingreso a  túneles y conducciones para CRB</t>
  </si>
  <si>
    <t xml:space="preserve">Se requiere el suministro de los cuerpos moledores para reposición y cambio en los pulverizadores </t>
  </si>
  <si>
    <t xml:space="preserve">Suministro de acoples y cadenas de transmisión de potencia </t>
  </si>
  <si>
    <t>RECUPERACION Y MANTENIMIENTO SISTEMA DE MONITOREO DE TEMPERATURA Y VIBRACION DE EQUIPOS EN LA CENTRAL TERMOZIPA</t>
  </si>
  <si>
    <t>Plan de emergencias.</t>
  </si>
  <si>
    <t>SUMINISTRO DE ELEMENTOS Y REPUESTOS PARA EL  MANTENIMIENTO AVR PARA TODAS LAS UNIDADES DE LA CENTRAL TERMOZIPA</t>
  </si>
  <si>
    <t>MANTENIMIENTO, LIMPIEZA MECANICA Y RECUBRIMIENTOS DE TANQUES, LINEAS Y EQUIPOS PARA LA CENTRAL TERMOZIPA</t>
  </si>
  <si>
    <t>MANTENIMIENTO DEL SISTEMA DE CONTROL DCS, REGULADOR DE VELOCIDAD TRICONEX Y BMS TRICONEX DE LA CENTRAL TERMOZIPA</t>
  </si>
  <si>
    <t>Actualización tecnológica  de audio y video Edificio técnico</t>
  </si>
  <si>
    <t>Operación de plantas de tratamiento de agua y control fisicoquímico agua Central Termozipa</t>
  </si>
  <si>
    <t>Construcción de drenajes (cunetas y sedimentador) por posible requerimiento de la CAR y respetar ronda del río Bogotá (Alcaldía Tocancipa)</t>
  </si>
  <si>
    <t>Contrato Marco para mantenimiento locativo industrial que incluye actvidades como mantenimiento y reparación de puertas, ventanas, pisos, instalaciones hidrosanitarias, iluminación, mobiliario, resane de paredes, pintura general</t>
  </si>
  <si>
    <t>Adecuación de la tubería de atemperación para el cambio de bridas para la instalación de los nuevos atemperadores</t>
  </si>
  <si>
    <t>RECUPERACIÓN Y MODERNIZACIÓN ALUMBRADO CON USO DE EQUIPOS DE ASCENSO DE PERSONAS.</t>
  </si>
  <si>
    <t>RECUPERACIÓN Y MODERNIZACIÓN SERVICIOS AUXILIARES DE BAJA TENSION</t>
  </si>
  <si>
    <t>SUMINISTRO DE EQUIPO PARA DIAGNOSTICO DE SUBESTACIÓN</t>
  </si>
  <si>
    <t>SUMINISTRO DE MATERIALES AISLANTES PARA REACUÑADO ESTATORES Y CAMBIO BOBINAS POLOS</t>
  </si>
  <si>
    <t>SERVICIO DE REACUÑADO ESTATORES GENERADOR GUAVIO</t>
  </si>
  <si>
    <t>MODERNIZACIÓN DE MALACATE DUCTOS  GUAVIO</t>
  </si>
  <si>
    <t>Implementación del nuevo sistema de inventarios Elabeling</t>
  </si>
  <si>
    <t>Servicio de camión grúa, camión canasta, Montacarga, Manlift, grúa y camion Planchón para las central Termozipa</t>
  </si>
  <si>
    <t xml:space="preserve">Suministro de las válvulas de recirculación paras las unidades 2, 3, 4 y 5 de Termozipa </t>
  </si>
  <si>
    <t>Servicio de instalación de barandas, escaleras , pintura,  fabricación de rejillas, guardapiés y plataformas para la Central Termozipa</t>
  </si>
  <si>
    <t>CAMBIO DE BANDA D EQUIPO 2 DE CARBON, CAMBIO DE RODILLOS Y RASPADORES BANDAS EQUIPOS DE CARBÒN</t>
  </si>
  <si>
    <t>SUMINTRO Y MANTENIMIENTO DE 3 BOMBAS DIESEL PORTATILES DE 2 HP</t>
  </si>
  <si>
    <t>MANTENIMIENTO Y CALIBRACION DE EQUIPOS PARA ANÀLISIS DE CARBÒN</t>
  </si>
  <si>
    <t>Cambio de indicadores de niveles magneticos para tanque de drenes y calentadores</t>
  </si>
  <si>
    <t>Instrumentación analítica calidad de agua WTP y ciclo agua vapor</t>
  </si>
  <si>
    <t>REPARACIÓN DESCARGA DE FONDO COMPUERTA CH</t>
  </si>
  <si>
    <t>SUMINISTRO DE SENSORES</t>
  </si>
  <si>
    <t>SERVICIO DE REPARACIÓN Y PINTURA DE ESTRUCTURAS Y COMPUERTAS</t>
  </si>
  <si>
    <t>RETROFIT REGULADORES DE VELOCIDAD U1 y U2 GUAVIO</t>
  </si>
  <si>
    <t>RECUPERACIÓN DE LA SUPERVISION SEÑALES EN DUCTOS  GUAVIO</t>
  </si>
  <si>
    <t>Suministro y montaje blindajes pulverizadores unidad 2</t>
  </si>
  <si>
    <t>RECUPERACION SISTEMAS PTAP Y REFRIGERACION  CRB</t>
  </si>
  <si>
    <t>Suministro y Montaje de tuberia Banco principal de caldera U5</t>
  </si>
  <si>
    <t>SUMINISTRO DE INSUMOS Y REACTIVOS QUIMICOS PARA LA CRB</t>
  </si>
  <si>
    <t>Revisión renta 2025</t>
  </si>
  <si>
    <t>O&amp;M -HOP  Operación y Mantenimiento Estaciones Tecnología Solar</t>
  </si>
  <si>
    <t>TS CROSS- Inspección tuberías</t>
  </si>
  <si>
    <t>SERVICIO DE MANTENIMIENTO, INSTALACIÓN Y SUMINISTRO DE COMPONENTES, REPUESTOS PARA EL SISTEMA DE ALUMBRADO CRB</t>
  </si>
  <si>
    <t>SERVICIOS DE SEGURIDAD Y VIGILANCIA  zona centro</t>
  </si>
  <si>
    <t>SERVICIOS DE SEGURIDAD Y VIGILANCIA  zona norte</t>
  </si>
  <si>
    <t>SUMINISTRO INTERCAMBIADORES GENERADORES PRINCIPALES GUAVIO</t>
  </si>
  <si>
    <t>TECNOLOGIAS XA SEGURIDAD</t>
  </si>
  <si>
    <t>MANTENIMIENTO DE RODETES CENTRAL GUAVIO</t>
  </si>
  <si>
    <t>MANTENIMIENTO AIRE ACONDICIONADO INDUSTRIAL HYDRO COL</t>
  </si>
  <si>
    <t>ANALISIS DE CONTRAPARTES</t>
  </si>
  <si>
    <t>Se requiere realizar compra de los respuestas críticos del sistema BESS</t>
  </si>
  <si>
    <t xml:space="preserve">Suministro, instalación y recuperación de  válvulas de descarga de agua de circulación  de la central termozipa. </t>
  </si>
  <si>
    <t>Contrato marco Suministro de Repuestos sinduly para Termozipa.</t>
  </si>
  <si>
    <t>Contrato marco para el mantenimiento válvulas de control  de la central Termozipa.</t>
  </si>
  <si>
    <t>SUMINISTRO, MANTEMIMIENTO Y CALIBRACION DE EQUIPOS PORTATILES Y FIJOS DE MEDICION PARA LA CENTRAL TERMOZIPA</t>
  </si>
  <si>
    <t>TRANSPORTE  Y DISPOSICIÓN FINAL DE CENIZA COMO RESIDUO PELIGROSO Y NO PELIGROSO</t>
  </si>
  <si>
    <t xml:space="preserve">SUMINISTRO DE ACEITE LUBRICANTES CENTRALES HIDROELÉCTRICAS </t>
  </si>
  <si>
    <t>MANTENIMIENTO VEHICULOS Y MAQUINARIA PESADA GUAVIO</t>
  </si>
  <si>
    <t>SUMINISTRO Y CONFIGURACION DE EQUIPOS DEL PROYECTO E-LABELING CENTRALES ENEL</t>
  </si>
  <si>
    <t>Estrategias de gestión de conflictos sociales e inteligencia territorial</t>
  </si>
  <si>
    <t>Equipo Proyectos Telegestión (Implementacion de 10.000 unidades de Telegestion para la Ciudad de Bogota)</t>
  </si>
  <si>
    <t>Luminarias Solares incluido baterias</t>
  </si>
  <si>
    <t>Collarin y Alambre Medidas Antivandálicas</t>
  </si>
  <si>
    <t>Servicios Implementación Telegestión (10.000 unds para Bogotá)</t>
  </si>
  <si>
    <t xml:space="preserve">Centro Control Telegestión </t>
  </si>
  <si>
    <t>Servicios Telemedición de cabecera circuitos AP</t>
  </si>
  <si>
    <t>Equipos Telemedición de cabecera circuitos AP</t>
  </si>
  <si>
    <t>Cajas y tapas AP - Antivandálicas</t>
  </si>
  <si>
    <t>Faroles Led</t>
  </si>
  <si>
    <t>Servicios Interventoria Técnica AP (Venta Servicios)</t>
  </si>
  <si>
    <t>Servicios Telemonitoreo Smart City</t>
  </si>
  <si>
    <t>Elementos 2D y 3D</t>
  </si>
  <si>
    <t>Alquiler de escenas y escenografías</t>
  </si>
  <si>
    <t>Servicio Iluminación con Drones</t>
  </si>
  <si>
    <t>Instalación, comisionamiento y mantenimiento de Baterias para almacenamiento de energía</t>
  </si>
  <si>
    <t>Contrato Mantenimiento Carros</t>
  </si>
  <si>
    <t>Servicio de toma física de inventario de Materiales, a realizar en las bodegas ubicadas en el área de influencia de ENEL COLOMBIA S.A. E.S.P de acuerdo a lo solicitado en las especificaciones técnicas</t>
  </si>
  <si>
    <t>Servicio de atención, gestión y seguimiento de peticiones, quejas, reclamos, actividades de apoyo administrativo de atención de emergencias, mantenimiento y otros bajo la modalidad de Contrato Marco  (Backoffice) Lote 1 y lote 2</t>
  </si>
  <si>
    <t>Servicio de medición de resistividad del terreno, resistencia de puesta a tierra, tensión de contacto y tensión de paso y mejoramiento o construcción de puesta a tierra en torres, postes y Subestaciones AT</t>
  </si>
  <si>
    <t>Grids</t>
  </si>
  <si>
    <t>ICT</t>
  </si>
  <si>
    <t>Enel Commercial</t>
  </si>
  <si>
    <t>Staff &amp; Services</t>
  </si>
  <si>
    <t>Cartera</t>
  </si>
  <si>
    <t>Licitación</t>
  </si>
  <si>
    <t>GM</t>
  </si>
  <si>
    <t>LESC01</t>
  </si>
  <si>
    <t>SPPT35</t>
  </si>
  <si>
    <t>FEAT01</t>
  </si>
  <si>
    <t>SPPT44</t>
  </si>
  <si>
    <t>SPPT43</t>
  </si>
  <si>
    <t>SPTD05</t>
  </si>
  <si>
    <t>FIPS03</t>
  </si>
  <si>
    <t>FETR15</t>
  </si>
  <si>
    <t>MOUF02</t>
  </si>
  <si>
    <t>LELE02</t>
  </si>
  <si>
    <t>FEEM07</t>
  </si>
  <si>
    <t>MCIT02</t>
  </si>
  <si>
    <t>FZDS01</t>
  </si>
  <si>
    <t>FCMC04</t>
  </si>
  <si>
    <t>LEII09</t>
  </si>
  <si>
    <t>SPPT22</t>
  </si>
  <si>
    <t>FEER01</t>
  </si>
  <si>
    <t>FTTE08</t>
  </si>
  <si>
    <t>SPPI26</t>
  </si>
  <si>
    <t>FSME01</t>
  </si>
  <si>
    <t>FELC10</t>
  </si>
  <si>
    <t>FEFU02</t>
  </si>
  <si>
    <t>SPPR03</t>
  </si>
  <si>
    <t>FHIC06</t>
  </si>
  <si>
    <t>FCMS05</t>
  </si>
  <si>
    <t>FERP10</t>
  </si>
  <si>
    <t>SLPI03</t>
  </si>
  <si>
    <t>LCCC13</t>
  </si>
  <si>
    <t>SPPT10</t>
  </si>
  <si>
    <t>LCCC18</t>
  </si>
  <si>
    <t>LCCC12</t>
  </si>
  <si>
    <t>MSMI04</t>
  </si>
  <si>
    <t>SPCO03</t>
  </si>
  <si>
    <t>FESE02</t>
  </si>
  <si>
    <t>LELE05</t>
  </si>
  <si>
    <t>FEII09</t>
  </si>
  <si>
    <t>LEII15</t>
  </si>
  <si>
    <t>FIHD01</t>
  </si>
  <si>
    <t>SPII01</t>
  </si>
  <si>
    <t>FEII05</t>
  </si>
  <si>
    <t>SLVI01</t>
  </si>
  <si>
    <t>SPBD03</t>
  </si>
  <si>
    <t>SPIS02</t>
  </si>
  <si>
    <t>FMTU12</t>
  </si>
  <si>
    <t>SPPP20</t>
  </si>
  <si>
    <t>SPTT02</t>
  </si>
  <si>
    <t>SPPI02</t>
  </si>
  <si>
    <t>SPPT47</t>
  </si>
  <si>
    <t>SPPA05</t>
  </si>
  <si>
    <t>SPLC02</t>
  </si>
  <si>
    <t>FEEM15</t>
  </si>
  <si>
    <t>SPPR09</t>
  </si>
  <si>
    <t>FEFU01</t>
  </si>
  <si>
    <t>SPPP01</t>
  </si>
  <si>
    <t>FEGE02</t>
  </si>
  <si>
    <t>MEEL05</t>
  </si>
  <si>
    <t>FZDS07</t>
  </si>
  <si>
    <t>SPPT24</t>
  </si>
  <si>
    <t>SPED03</t>
  </si>
  <si>
    <t>FECA03</t>
  </si>
  <si>
    <t>FASS51</t>
  </si>
  <si>
    <t>LEII01</t>
  </si>
  <si>
    <t>FCLU01</t>
  </si>
  <si>
    <t>SPFO02</t>
  </si>
  <si>
    <t>MMIM17</t>
  </si>
  <si>
    <t>SPPT06</t>
  </si>
  <si>
    <t>MMIM01</t>
  </si>
  <si>
    <t>MMIM10</t>
  </si>
  <si>
    <t>FMMM03</t>
  </si>
  <si>
    <t>FSMC05</t>
  </si>
  <si>
    <t>SPPM08</t>
  </si>
  <si>
    <t>FAAI05</t>
  </si>
  <si>
    <t>FERP05</t>
  </si>
  <si>
    <t>FOCU02</t>
  </si>
  <si>
    <t>FCCU01</t>
  </si>
  <si>
    <t>SPPT08</t>
  </si>
  <si>
    <t>SLMT15</t>
  </si>
  <si>
    <t>MMIM06</t>
  </si>
  <si>
    <t>FZDS03</t>
  </si>
  <si>
    <t>SPPT26</t>
  </si>
  <si>
    <t>LEIL08</t>
  </si>
  <si>
    <t>FSCR04</t>
  </si>
  <si>
    <t>LEII02</t>
  </si>
  <si>
    <t>FMGE10</t>
  </si>
  <si>
    <t>FEII06</t>
  </si>
  <si>
    <t>FEQE15</t>
  </si>
  <si>
    <t>SPFO01</t>
  </si>
  <si>
    <t>MCMO01</t>
  </si>
  <si>
    <t>FZDS02</t>
  </si>
  <si>
    <t>SPPT12</t>
  </si>
  <si>
    <t>SRTS22</t>
  </si>
  <si>
    <t>LCRI01</t>
  </si>
  <si>
    <t>SPED02</t>
  </si>
  <si>
    <t>FETR05</t>
  </si>
  <si>
    <t>FEQE21</t>
  </si>
  <si>
    <t>FEEM03</t>
  </si>
  <si>
    <t>METR03</t>
  </si>
  <si>
    <t>LEII06</t>
  </si>
  <si>
    <t>SPBA02</t>
  </si>
  <si>
    <t>MEEL07</t>
  </si>
  <si>
    <t>LELE08</t>
  </si>
  <si>
    <t>SPAA06</t>
  </si>
  <si>
    <t>FEMI04</t>
  </si>
  <si>
    <t>FESO26</t>
  </si>
  <si>
    <t>SPCO02</t>
  </si>
  <si>
    <t>SPPT71</t>
  </si>
  <si>
    <t>FSMT04</t>
  </si>
  <si>
    <t>MMIM13</t>
  </si>
  <si>
    <t>MMIM05</t>
  </si>
  <si>
    <t>MEEL04</t>
  </si>
  <si>
    <t>FECE01</t>
  </si>
  <si>
    <t>FECA10</t>
  </si>
  <si>
    <t>SPAA04</t>
  </si>
  <si>
    <t>MELE07</t>
  </si>
  <si>
    <t>SLTR07</t>
  </si>
  <si>
    <t>FEIN17</t>
  </si>
  <si>
    <t>FMGV02</t>
  </si>
  <si>
    <t>FEQE29</t>
  </si>
  <si>
    <t>MCMO08</t>
  </si>
  <si>
    <t>FZMO03</t>
  </si>
  <si>
    <t>MELM01</t>
  </si>
  <si>
    <t>SPBA01</t>
  </si>
  <si>
    <t>LEII11</t>
  </si>
  <si>
    <t>MSMI03</t>
  </si>
  <si>
    <t>FZAN02</t>
  </si>
  <si>
    <t>FHPC09</t>
  </si>
  <si>
    <t>FMGE06</t>
  </si>
  <si>
    <t>FMIT08</t>
  </si>
  <si>
    <t>FMPC06</t>
  </si>
  <si>
    <t>SLMT13</t>
  </si>
  <si>
    <t>SPPC07</t>
  </si>
  <si>
    <t>FZAU02</t>
  </si>
  <si>
    <t>FOPA03</t>
  </si>
  <si>
    <t>SPPC29</t>
  </si>
  <si>
    <t>SPPT29</t>
  </si>
  <si>
    <t>FEQE30</t>
  </si>
  <si>
    <t>FMGE17</t>
  </si>
  <si>
    <t>FMCF01</t>
  </si>
  <si>
    <t>FMGE32</t>
  </si>
  <si>
    <t>LMTS04</t>
  </si>
  <si>
    <t>FOMO05</t>
  </si>
  <si>
    <t>FHPC08</t>
  </si>
  <si>
    <t>MMGV03</t>
  </si>
  <si>
    <t>FEME01</t>
  </si>
  <si>
    <t>FMVA19</t>
  </si>
  <si>
    <t>FMPC05</t>
  </si>
  <si>
    <t>FMGE09</t>
  </si>
  <si>
    <t>FSMT11</t>
  </si>
  <si>
    <t>FAAI02</t>
  </si>
  <si>
    <t>LMGE10</t>
  </si>
  <si>
    <t>FHPC10</t>
  </si>
  <si>
    <t>SPPA02</t>
  </si>
  <si>
    <t>SLSS04</t>
  </si>
  <si>
    <t>MESS01</t>
  </si>
  <si>
    <t>SPPT40</t>
  </si>
  <si>
    <t>FMVA11</t>
  </si>
  <si>
    <t>FSMC03</t>
  </si>
  <si>
    <t>SLPI05</t>
  </si>
  <si>
    <t>MCIT05</t>
  </si>
  <si>
    <t>FTAA06</t>
  </si>
  <si>
    <t>SPLC01</t>
  </si>
  <si>
    <t>FEEM09</t>
  </si>
  <si>
    <t>SPPT13</t>
  </si>
  <si>
    <t>SLIM01</t>
  </si>
  <si>
    <t xml:space="preserve">Obras y Mantenimiento de subestaciones. </t>
  </si>
  <si>
    <t xml:space="preserve">Otros servicios profesionales </t>
  </si>
  <si>
    <t xml:space="preserve">Cajas de empalme poliméricas </t>
  </si>
  <si>
    <t xml:space="preserve">Servicios de coordinación de la seguridad en el trabajo </t>
  </si>
  <si>
    <t>Servicios de expedición y vigilancia especializada de las actividades de fabricación y construcción, evaluación técnica de proveedores, implementación de los sistemas de Gestión de Calidad / Medio Ambiente / Seguridad</t>
  </si>
  <si>
    <t xml:space="preserve">Publicidad (Agencia BTL). </t>
  </si>
  <si>
    <t xml:space="preserve">Productos de software </t>
  </si>
  <si>
    <t xml:space="preserve">Transformadores de distribución de MT/BT. </t>
  </si>
  <si>
    <t xml:space="preserve">Mantenimiento y reparación de mobiliario y equipos </t>
  </si>
  <si>
    <t xml:space="preserve">Obras y Mantenimiento de líneas de AT . </t>
  </si>
  <si>
    <t xml:space="preserve">Equipos y terminales para líneas aéreas de AT y/o MT </t>
  </si>
  <si>
    <t xml:space="preserve">Sistemas de protección contra incendios y extintores - Mantenimiento </t>
  </si>
  <si>
    <t xml:space="preserve">Dispositivos de toma a tierra y de cortocircuito </t>
  </si>
  <si>
    <t xml:space="preserve">Tapas de registro para cables subterráneos </t>
  </si>
  <si>
    <t xml:space="preserve">Mantenimiento electrico e instrumental </t>
  </si>
  <si>
    <t xml:space="preserve">Servicio Monitoreo ambiental. </t>
  </si>
  <si>
    <t xml:space="preserve">Mantenimiento de sistemas de generación de energía solar. </t>
  </si>
  <si>
    <t xml:space="preserve">Componentes o piezas para Planta de energia Solar </t>
  </si>
  <si>
    <t xml:space="preserve">Equipos de telecomunicaciones para equipos de control, medida o concentradores (Gsm/UMTS/HSDPA, WIFI,Ethernet,etc). </t>
  </si>
  <si>
    <t xml:space="preserve">Servicios globales de software factory y soporte funcional </t>
  </si>
  <si>
    <t xml:space="preserve">Instrumentos de medición de la cantidad eléctrica </t>
  </si>
  <si>
    <t xml:space="preserve">Empalmes y terminales para cables de BT aislados en caucho </t>
  </si>
  <si>
    <t xml:space="preserve">Fusibles y equipo de protección con fusible MT </t>
  </si>
  <si>
    <t xml:space="preserve">Eventos y espectáculos </t>
  </si>
  <si>
    <t xml:space="preserve">Sistemas de tratamiento del agua </t>
  </si>
  <si>
    <t xml:space="preserve">Prefabricados metalicos pesados para estructuras industriales </t>
  </si>
  <si>
    <t xml:space="preserve">Relés auxiliares </t>
  </si>
  <si>
    <t xml:space="preserve">Mantenimiento de zonas verdes (jardinería, corte de césped, etc.) </t>
  </si>
  <si>
    <t xml:space="preserve">Trabajos civiles varios </t>
  </si>
  <si>
    <t xml:space="preserve">Servicios profesionales de naturaleza técnica </t>
  </si>
  <si>
    <t xml:space="preserve">Calles, puentes y viaductos - construcción y rehabilitación </t>
  </si>
  <si>
    <t>Construcciòn y/ò Mantenimiento de Obras civiles para Centrales Elèctricas y Edificios industriales</t>
  </si>
  <si>
    <t xml:space="preserve">Mantenimiento de equipos medioambientales. </t>
  </si>
  <si>
    <t xml:space="preserve">Contact center </t>
  </si>
  <si>
    <t xml:space="preserve">Interruptores-seccionadores para MT </t>
  </si>
  <si>
    <t xml:space="preserve">Obras y Mantenimiento de redes de Media y Baja Tensión. </t>
  </si>
  <si>
    <t xml:space="preserve">Equipo para alumbrado de calles </t>
  </si>
  <si>
    <t xml:space="preserve">Instalación y mantenimiento fotovoltáico de la planta (BOP) </t>
  </si>
  <si>
    <t xml:space="preserve">Asistencia de ingenieria de sistemas (Hw y Sw) </t>
  </si>
  <si>
    <t xml:space="preserve">Materiales de iluminación y accesorios </t>
  </si>
  <si>
    <t xml:space="preserve">Acuerdos con agencias de viajes </t>
  </si>
  <si>
    <t xml:space="preserve">Agencias de prensa, servicios de conferencias de prensa y medios de comunicación </t>
  </si>
  <si>
    <t xml:space="preserve">Controles de la agencia de Salud Pública </t>
  </si>
  <si>
    <t xml:space="preserve">Tuberías de PVC (líneas de cable) </t>
  </si>
  <si>
    <t xml:space="preserve">Servicios de telefonía fija y móvil </t>
  </si>
  <si>
    <t xml:space="preserve">Servicios profesionales de Telecomunicaciones </t>
  </si>
  <si>
    <t xml:space="preserve">Diseño del sistema eléctrico y de alumbrado </t>
  </si>
  <si>
    <t xml:space="preserve">Certificados de auditoría y contabilidad </t>
  </si>
  <si>
    <t xml:space="preserve">Lectura de Medidores (Contadores) </t>
  </si>
  <si>
    <t xml:space="preserve">Empalmes de AT y terminales de derivación </t>
  </si>
  <si>
    <t xml:space="preserve">Servicios de publicidad y promoción </t>
  </si>
  <si>
    <t xml:space="preserve">Fusibles y equipo de protección con fusible BT </t>
  </si>
  <si>
    <t xml:space="preserve">Diseño y creación de cursos de formación </t>
  </si>
  <si>
    <t xml:space="preserve">Alquiler de grupos electrógenos. </t>
  </si>
  <si>
    <t xml:space="preserve">Mantenimiento y reparación de interruptores y seccionadores </t>
  </si>
  <si>
    <t xml:space="preserve">Materiales de señalización </t>
  </si>
  <si>
    <t xml:space="preserve">Levantamientos topográficos y aéreos </t>
  </si>
  <si>
    <t xml:space="preserve">Proceso de datos autómatico </t>
  </si>
  <si>
    <t xml:space="preserve">Cables aislados para redes de BT . </t>
  </si>
  <si>
    <t>Sistemas antirrobo, control de accesos y de seguridad</t>
  </si>
  <si>
    <t xml:space="preserve">Stands para recarga de vehículos eléctricos - trabajos </t>
  </si>
  <si>
    <t xml:space="preserve">Aceites aislantes - Aceites y grasas lubricantes </t>
  </si>
  <si>
    <t xml:space="preserve">Gestión de comunidades </t>
  </si>
  <si>
    <t xml:space="preserve">Revisión de válvulas. </t>
  </si>
  <si>
    <t xml:space="preserve">Ensayos no destructivos, pruebas y ensayos </t>
  </si>
  <si>
    <t xml:space="preserve">Mantenimiento mecánico no especializado. </t>
  </si>
  <si>
    <t xml:space="preserve">Bombas - mantenimiento </t>
  </si>
  <si>
    <t xml:space="preserve">Otros materiales para el acoplamiento y la transmisión de fuerzas </t>
  </si>
  <si>
    <t xml:space="preserve">Sistemas de monitorización de emisión </t>
  </si>
  <si>
    <t xml:space="preserve">Estudio de mercado </t>
  </si>
  <si>
    <t xml:space="preserve">Reguladores y Equipos de Control de Frecuencia, Tensión y Potencia </t>
  </si>
  <si>
    <t xml:space="preserve">Dispositivos de protección de máquinas </t>
  </si>
  <si>
    <t xml:space="preserve">Alimentos y bebidas </t>
  </si>
  <si>
    <t xml:space="preserve">Combustibles y fueloil </t>
  </si>
  <si>
    <t xml:space="preserve">Trabajos de traducciones y otros tratamientos de textos </t>
  </si>
  <si>
    <t xml:space="preserve">Servicios de reparación y mantenimiento de coches </t>
  </si>
  <si>
    <t>Mantenimiento mecanico en centrales hidroeléctricas</t>
  </si>
  <si>
    <t xml:space="preserve">Materiales de protección contra el riesgo de electrocución </t>
  </si>
  <si>
    <t xml:space="preserve">Servicios de consultoría para establecimiento del precio </t>
  </si>
  <si>
    <t xml:space="preserve">Obras y mantenimiento de alumbrado Publico. </t>
  </si>
  <si>
    <t xml:space="preserve"> Suministro de contadores de energía electrónicos remotos y / o no controlados a distancia </t>
  </si>
  <si>
    <t xml:space="preserve">Sistemas eléctricos industriales - creación y mantenimiento </t>
  </si>
  <si>
    <t xml:space="preserve">Máquinas de combustión interna y generadores </t>
  </si>
  <si>
    <t xml:space="preserve">Suministros de productos innovadores y nuevos negocios. </t>
  </si>
  <si>
    <t xml:space="preserve">Cabinas de MT </t>
  </si>
  <si>
    <t xml:space="preserve">Mantenimiento y recarga de extintores. </t>
  </si>
  <si>
    <t xml:space="preserve">Materiales para protección de accidentes </t>
  </si>
  <si>
    <t xml:space="preserve">Diseño civil </t>
  </si>
  <si>
    <t xml:space="preserve">Transporte y Gestion de residuos peligrosos </t>
  </si>
  <si>
    <t xml:space="preserve">Rehabilitación de edificios civiles y trabajos extraordinarios de mantenimieno </t>
  </si>
  <si>
    <t xml:space="preserve">Servicios Cloud en ambito IaaS PaaS e SaaS </t>
  </si>
  <si>
    <t xml:space="preserve">Transformadores y autotransformadores de Potencia AT/AT y AT/MT hasta 220KV </t>
  </si>
  <si>
    <t xml:space="preserve">Rectificadores </t>
  </si>
  <si>
    <t xml:space="preserve">Otras puestas a tierra </t>
  </si>
  <si>
    <t xml:space="preserve">Mantenimiento de Transformadores sumergidos en Aceite. </t>
  </si>
  <si>
    <t xml:space="preserve">Paneles fotovoltaicos - trabajos </t>
  </si>
  <si>
    <t xml:space="preserve">Descontaminación </t>
  </si>
  <si>
    <t xml:space="preserve">Mantenimiento y reparación del generador </t>
  </si>
  <si>
    <t xml:space="preserve">Trabajos en redes de fibra óptica. </t>
  </si>
  <si>
    <t xml:space="preserve">Gastos de trámites, inspecciones y permisos </t>
  </si>
  <si>
    <t xml:space="preserve">Suministro de varios materiales eléctricos de baja tensión, comprables a través de un catálogo electrónico en línea, de las principales marcas </t>
  </si>
  <si>
    <t xml:space="preserve">Apoyos especiales para líneas. </t>
  </si>
  <si>
    <t xml:space="preserve">Servicios de administración de personal (administración, trabajo interino) </t>
  </si>
  <si>
    <t>Servicios profesionales sobre asuntos institucionales o reglamentarios (OP 11)</t>
  </si>
  <si>
    <t xml:space="preserve">Monitorización de la vibración </t>
  </si>
  <si>
    <t xml:space="preserve">Mantenimiento de turbinas hidráulicas </t>
  </si>
  <si>
    <t xml:space="preserve">Tratamiento de las herramientas de maquinaria </t>
  </si>
  <si>
    <t xml:space="preserve">Cabinas metálicas prefabricadas de MT/BT completas con toda equipación eléctrica y cables conectores de MT. </t>
  </si>
  <si>
    <t xml:space="preserve">Cables fibra óptica </t>
  </si>
  <si>
    <t xml:space="preserve">Servicios de asistencia para obra civil </t>
  </si>
  <si>
    <t xml:space="preserve">Sistemas de inspección de plantas industriales usando drones para el mantenimiento y la seguridad de la infraestructura </t>
  </si>
  <si>
    <t xml:space="preserve">Operaciones aduaneras </t>
  </si>
  <si>
    <t xml:space="preserve">Interruptor MT de Subestación (no RMU, no celda) </t>
  </si>
  <si>
    <t xml:space="preserve">Quemadores y componentes del sistema de combustión en caldera </t>
  </si>
  <si>
    <t>Cuadros eléctricos principales y de maniobra del motor de BT</t>
  </si>
  <si>
    <t xml:space="preserve">Mantenimiento de edificios </t>
  </si>
  <si>
    <t xml:space="preserve">Maquinaria y equipos para laboratorios químicos </t>
  </si>
  <si>
    <t xml:space="preserve">Equipos de laboratorio - mantenimiento y reparación </t>
  </si>
  <si>
    <t>Caracterización, diseño, remediación, puesta en seguridad de sitios contaminados</t>
  </si>
  <si>
    <t xml:space="preserve"> Inspecciones y explotación de equipos de medida</t>
  </si>
  <si>
    <t xml:space="preserve">Mantenimiento, calibración y reparación de instrumentos de medición </t>
  </si>
  <si>
    <t xml:space="preserve">Sistemas contraincendios(detección y  extinción) </t>
  </si>
  <si>
    <t xml:space="preserve">Productos y reactivos para laboratorios químicos </t>
  </si>
  <si>
    <t xml:space="preserve">Filtros para líquidos </t>
  </si>
  <si>
    <t xml:space="preserve">Sistemas de calefacción, ventilación y aire acondicionado (HVAC) para locales industriales </t>
  </si>
  <si>
    <t>Suministro de piezas de recambio para diversas bombas</t>
  </si>
  <si>
    <t xml:space="preserve">Alquiler de grúas y vehículos especiales con operador </t>
  </si>
  <si>
    <t xml:space="preserve">Producciones publicitarias (películas-fotos-música-textos-vídeos) </t>
  </si>
  <si>
    <t xml:space="preserve">Equipos de prueba (horquilla de conexión, comprobadores de tensión, etc) </t>
  </si>
  <si>
    <t xml:space="preserve">Logistica de marketing. </t>
  </si>
  <si>
    <t xml:space="preserve">Diseño y tratamientos gráficos, creaciones multimedia </t>
  </si>
  <si>
    <t xml:space="preserve">Pruebas y medición eléctricas en maquinaria, equipos y sistemas de protección </t>
  </si>
  <si>
    <t xml:space="preserve">Paneles rectificadores y UPS </t>
  </si>
  <si>
    <t>Intercambiadores de calor, desaireadores y condensadores de vapor al vacío</t>
  </si>
  <si>
    <t xml:space="preserve">Tuercas y tornillos </t>
  </si>
  <si>
    <t xml:space="preserve">Molinos de carbón - accesorios y repuestos </t>
  </si>
  <si>
    <t xml:space="preserve">Pintura industrial. </t>
  </si>
  <si>
    <t xml:space="preserve">Mobiliario de oficina y accesorios </t>
  </si>
  <si>
    <t xml:space="preserve">Agua industrial para ciclo térmico </t>
  </si>
  <si>
    <t xml:space="preserve">Servicio de mantenimiento de partes de las plantas con vapor a presión </t>
  </si>
  <si>
    <t xml:space="preserve">Repuestos y  Accesorios de máquinas eléctricas </t>
  </si>
  <si>
    <t xml:space="preserve">Válvulas para usos especiales </t>
  </si>
  <si>
    <t xml:space="preserve">Bombas centrífugas </t>
  </si>
  <si>
    <t xml:space="preserve">Rejillas y limpia rejillas </t>
  </si>
  <si>
    <t xml:space="preserve">Instrumentación Mecánica. </t>
  </si>
  <si>
    <t xml:space="preserve">Sistemas de automatización y regulación para centrales hidroeléctricas </t>
  </si>
  <si>
    <t>Mantenimiento de tuberias a presión y montaje mecánico de estructuras metálicas y equipos varios</t>
  </si>
  <si>
    <t xml:space="preserve">Reactivos principales para operación </t>
  </si>
  <si>
    <t xml:space="preserve">Servicios de impuestos y contabilidad </t>
  </si>
  <si>
    <t xml:space="preserve">Vigilancia y seguridad </t>
  </si>
  <si>
    <t xml:space="preserve">Mantenimiento de los sistemas de videovigilancia </t>
  </si>
  <si>
    <t xml:space="preserve">Servicios y los servicios especializados de seguridad. </t>
  </si>
  <si>
    <t xml:space="preserve">Válvulas neumáticas de todo/nada y de regulación para plantas termoeléctricas </t>
  </si>
  <si>
    <t xml:space="preserve">Sistemas de muestreo </t>
  </si>
  <si>
    <t xml:space="preserve">Limpieza civil en entornos industriales </t>
  </si>
  <si>
    <t xml:space="preserve">Mantenimiento del equipo y de los sistemas tecnológicos </t>
  </si>
  <si>
    <t xml:space="preserve">Equipos de conexión de radio </t>
  </si>
  <si>
    <t xml:space="preserve">Servicios de lectura remota de gestión de la energía </t>
  </si>
  <si>
    <t xml:space="preserve">Herrajes de acero para líneas de BT </t>
  </si>
  <si>
    <t>Servicios de diseño y desarrollo de productos innovadores y nuevos negocios</t>
  </si>
  <si>
    <t xml:space="preserve">Depósito y almacenamiento </t>
  </si>
  <si>
    <t>Responsable Calificación</t>
  </si>
  <si>
    <t>Responsable Compras</t>
  </si>
  <si>
    <t>Correo calificación</t>
  </si>
  <si>
    <t>Correo compras</t>
  </si>
  <si>
    <t>Jennifer Rubio</t>
  </si>
  <si>
    <t>jennifer.rubio@enel.com</t>
  </si>
  <si>
    <t>Francy Boada</t>
  </si>
  <si>
    <t>francy.boada@enel.com</t>
  </si>
  <si>
    <t>Jorge Jamaica</t>
  </si>
  <si>
    <t>jorge.jamaica@enel.com</t>
  </si>
  <si>
    <t>Monica Mesa</t>
  </si>
  <si>
    <t>monica.mesa@enel.com</t>
  </si>
  <si>
    <t>Anny Leal</t>
  </si>
  <si>
    <t>anny.leal@enel.com</t>
  </si>
  <si>
    <t>Luis Aparicio</t>
  </si>
  <si>
    <t>luis.aparicio@enel.com</t>
  </si>
  <si>
    <t>Marcela Maldonado</t>
  </si>
  <si>
    <t>marcela.maldonado@enel.com</t>
  </si>
  <si>
    <t>Andrea Sarmiento</t>
  </si>
  <si>
    <t>andrea.sarmiento@enel.com</t>
  </si>
  <si>
    <t>Mes de apertura</t>
  </si>
  <si>
    <t>julio</t>
  </si>
  <si>
    <t>febrero</t>
  </si>
  <si>
    <t>marzo</t>
  </si>
  <si>
    <t>septiembre</t>
  </si>
  <si>
    <t>mayo</t>
  </si>
  <si>
    <t>enero</t>
  </si>
  <si>
    <t>abril</t>
  </si>
  <si>
    <t>junio</t>
  </si>
  <si>
    <t>octubre</t>
  </si>
  <si>
    <t>agosto</t>
  </si>
  <si>
    <t>noviembre</t>
  </si>
  <si>
    <t>Descripción GM</t>
  </si>
  <si>
    <t>FORMACIÓN CERTIFICADA PARA REALIZAR TRABAJO EN ALTURAS PARA CENTRALES DE GENERACIÓN Y PROYECTOS.</t>
  </si>
  <si>
    <t>SERVICIO TÉCNICO PARA SOPORTE TECNICO ESPECIALIZADO PARA MANEJO INTEGRAL DE ASBESTO</t>
  </si>
  <si>
    <t>Diseño, Suministro e Instalación de Señalización industrial EGP TGx</t>
  </si>
  <si>
    <t>Servicio de inspección, ensayo, pruebas de  aislamiento y de Rigidez eléctrica a equipos individuales y colectivos en las centrales de generación y proyectos</t>
  </si>
  <si>
    <t>Servicio de Formación, Entrenamiento y Certificación para Trabajo Seguro en Espacios Confinados</t>
  </si>
  <si>
    <t xml:space="preserve">Servicios especilizado para la gestión de riesgo mecanico e inspección tecnica de herramientas manuales, electricas, mecanicas_Enfoque SST </t>
  </si>
  <si>
    <t>Servicio de FORMACIÓN CALIFICADA PARA ACTIVIDADES DE IZAJE DE CARGAS para las instalaciones Centrales de Generación Colombia y Proyectos.</t>
  </si>
  <si>
    <t>Servicio especializado para respuesta ante  emergencias en tareas de alto riesgo</t>
  </si>
  <si>
    <t xml:space="preserve">Suministro de elementos para respuesta a emergencias integrales ( Salud, Incendios, Quimicos). </t>
  </si>
  <si>
    <t>Servicio de soporte especializado para  articulación y soporte en esquema de respuesta a emergencias para incendios forestales, incendios estructurales y de evento natural.</t>
  </si>
  <si>
    <t>Suministro y reposición de los insumos de salud de los botiquines de emergencia médica necesarios en todas las centrales y proyectos.</t>
  </si>
  <si>
    <t xml:space="preserve"> servicio de Implementación de la estrategia de cultura, metodologia de la seguridad con enfoque hacia el cero absoluto en eventos de seguridad y salud en el trabajo para las instalaciones de las tecnologías Hidroeléctricas, térmicas, Wind &amp; Solar y proyectos de generación en construcción.</t>
  </si>
  <si>
    <t>Servicio de aseguramiento y control de acceso desde HSEQ de las personas, equipos, vehículos y maquinarias de las empresas contratistas, subcontratistas y/o Enel a los sitios en construcción.</t>
  </si>
  <si>
    <t xml:space="preserve">Monitoreo de Calidad del Aire, Emisones, Ruido y olores para Termicas, Hidricas y Solares. </t>
  </si>
  <si>
    <t>Suministro de elementos y señalización Ambiental:  materiales para el kit de emergencias ambientales -canecas de residuos centrales de generación Colombia, equipos fauna y señalización: zonas de inundación, manejo de fauna y manejo forestal, señalizacion de acopios y almacenamientos de residuos.</t>
  </si>
  <si>
    <t>Simulacros PDGR Hidricas, Renovables y Termicas.</t>
  </si>
  <si>
    <t>Programa de Socializaciones PDGR Hidricas, Renovables y Termicas con comunidades y autoridades locales.</t>
  </si>
  <si>
    <t>Actualización Ambiental PDGR Hidricas, Renovables y Termicas.</t>
  </si>
  <si>
    <t xml:space="preserve">Estudios de Caudal Ambiental Centrales Hidricas </t>
  </si>
  <si>
    <t>Contratación Estructuración Implementación de la Fase 1- Plan de Compensaciones.</t>
  </si>
  <si>
    <t>Proceso de Contatación Plan de Compensaciones Programa 1: Restauración, Recuperación y Manejo de Humedales.</t>
  </si>
  <si>
    <t xml:space="preserve">Proceso de Contatación Plan de Compensaciones Programa 2: Reforestación. </t>
  </si>
  <si>
    <t xml:space="preserve">Proceso de Contatación Plan de Compensaciones Programa 3: Conservación Áreas de importancia hídrica. </t>
  </si>
  <si>
    <t xml:space="preserve">Proceso de Contatación Plan de Compensaciones Programa 4:  Abastecimiento Hídrico. </t>
  </si>
  <si>
    <t xml:space="preserve">Proceso de Contatación Plan de Compensaciones Programa 5: Rehabilitación Rondas Hídricas. </t>
  </si>
  <si>
    <t>Servicio de Guardabosques Casetas Embalse Muña.</t>
  </si>
  <si>
    <t xml:space="preserve">Mantenimiento del embalse El Quimbo. </t>
  </si>
  <si>
    <t>Control de crecimiento de macrófitas embalse de Betania.</t>
  </si>
  <si>
    <t xml:space="preserve">Rescate de peces en embalses El Quimbo y Betania (embalse, aguas abajo y durante mantenimientos). </t>
  </si>
  <si>
    <t xml:space="preserve">Ejecución labores de arqueología Tramo II Vía perimetral, puertos, Distrito. </t>
  </si>
  <si>
    <t xml:space="preserve">Manejo y monitoreo de fauna silvestre, feral y doméstica Centrales Betania y Quimbo. </t>
  </si>
  <si>
    <t>Actualización Plan de Manejo Ambiental y Plan de Seguimiento y Monitoreo de las Centrales Quimbo y Betania.</t>
  </si>
  <si>
    <t xml:space="preserve">DISEÑO, INSTALACIÓN Y MANTENIMIENTO DE ESTACIONES AUTOMÁTICAS Y ESTRUCTURAS ANEXAS PUNTOS MGE1 Y MGE4 RÍO MAGDALENA. </t>
  </si>
  <si>
    <t xml:space="preserve">Elaboración de EIAs, PTO y SRFA de fuentes de materiales en el área de influencia directa de Central Quimbo. </t>
  </si>
  <si>
    <t xml:space="preserve">Servicios especializados para la evaluación del supervisor es a cargo delos contratistas que operan en Enel Green Power y Thermal Generation (en adelante, ENEL),  que permita evaluar los conocimientos y habilidades del personal que desempeña la función de supervisor.  </t>
  </si>
  <si>
    <t xml:space="preserve">Servicio de implementacion  y seguimiento a  Planes de Gestión de Riesgo de  Desastres para Centrales de Generación ENEL COLOMBIA. </t>
  </si>
  <si>
    <t xml:space="preserve">Servicio especializado para diagnostico y planes de mejora de sistemas contraincendios para centrales de generación fotovoltaicas en ENEL COLOMBIA.  </t>
  </si>
  <si>
    <t>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t>
  </si>
  <si>
    <t xml:space="preserve">Elaboración del plan de gestion de riesgos de desastre de conformidad a los requerimientos del decreto 2157 de 2017 "por medio del cual se adoptan directrices generales para la elaboración del plan de gestión del riesgo de desastres para las empresas públicos y privadas en el marco del artículo 42 de la ley 1523 de 2012" y el diligenciamiento del formato TT10 y aseguramiento del cargue en el sistema definido por la superintendencia de servicios públicos domiciliarios </t>
  </si>
  <si>
    <t>Mantenimiento programado preventivo, correctivos, trabajos por emergencia, rutinarios y pruebas electricas transformadores en las centrales de generación Paraiso, Guaca, Laguneta, Limonar, Salto II, Tequendama, Charquito, Dario Valencia Samper, Betania, El Quimbo, Estacion de Bombeo Muña, Guavio, Solares y Termozipa</t>
  </si>
  <si>
    <t>Preparación, limpieza y pintura del piso en el área de casa de máquinas de la central Termozipa, asegurando el uso de materiales industriales de alta resistencia y el cumplimiento de los estándares técnicos y de seguridad establecidos para este tipo de instalaciones.</t>
  </si>
  <si>
    <t>Operaciones comerciales en fronteras del mercado no regulado de Enel - Contrato Comercial</t>
  </si>
  <si>
    <t>Operaciones de terreno en fronteras del mercado no regulado de Enel - Contratos Operativos</t>
  </si>
  <si>
    <t>Operación Integral del Defensor del Cliente e Interacción con Autoridades de Control y Stakeholders se desarrollará en la localización que se requiera de acuerdo con la operación de los procesos y las necesidades identificadas por LA COMPAÑÍA dentro de su zona de operación.</t>
  </si>
  <si>
    <t xml:space="preserve">Monto estimado en Millones de € </t>
  </si>
  <si>
    <t>Monto_MEUR</t>
  </si>
  <si>
    <t>Año</t>
  </si>
  <si>
    <t>Mes_num</t>
  </si>
  <si>
    <t>Fecha_apertura</t>
  </si>
  <si>
    <t>Estado</t>
  </si>
  <si>
    <t>Por lanzar</t>
  </si>
  <si>
    <t>Servicio Tecnico Help Desk - Power Plants and Corporate Offices</t>
  </si>
  <si>
    <t>En proceso</t>
  </si>
  <si>
    <t>Adjudicada</t>
  </si>
  <si>
    <t>Aplazada</t>
  </si>
  <si>
    <t>Desierta</t>
  </si>
  <si>
    <t>Nombre</t>
  </si>
  <si>
    <t>Foto</t>
  </si>
  <si>
    <t>Mes apertura</t>
  </si>
  <si>
    <t xml:space="preserve">GM: </t>
  </si>
  <si>
    <t xml:space="preserve">Seleccionar: </t>
  </si>
  <si>
    <t xml:space="preserve">Cartera: </t>
  </si>
  <si>
    <t xml:space="preserve">Buscar: </t>
  </si>
  <si>
    <t>Detalle</t>
  </si>
  <si>
    <t>Servicio mantenimiento  de cámaras, pantallas y alarmas para la linea de negocio de e-mobility</t>
  </si>
  <si>
    <t>Licitacion_OK</t>
  </si>
  <si>
    <t>Cajas para Medidores Metálicas</t>
  </si>
  <si>
    <t>EL SERVICIO DE OPERADOR LOGÍSTICO INTEGRAL DE CARGA Y AGENCIAMIENTO ADUANERO PARA LAS OPERACIONES DE IMPORTACIÓN Y/O EXPORTACIÓN DE ENEL COLOMBIA S.A. E.S.P.</t>
  </si>
  <si>
    <t>Reemplazo de módulos de EDI</t>
  </si>
  <si>
    <t>Technical Support &amp; training CU SUNGROW planta Guayepo1&amp;2</t>
  </si>
  <si>
    <t>Servicio mantenimiento de cámaras, pantallas y alarmas para la linea de negocio de e-mobility</t>
  </si>
  <si>
    <t>Servicios de medición de Reputación</t>
  </si>
  <si>
    <t>Suministro servidor para los accesos remotos de Solar EGP&amp;TGx</t>
  </si>
  <si>
    <t>Acuerdo Marco para la prestación de servicio para el alquiler y suministro de grupos electrógenos para atención de emergencias y urgencias a demanda MSA ( Master Service Agreement)</t>
  </si>
  <si>
    <t>Servicio de diagnóstico, Mantenimiento y reparación de equipos telecontrolados y sus accesorios</t>
  </si>
  <si>
    <t>O&amp;M STC Evaluacion patologica y habilitacion y/o construcción de la estructura planta filtracion DVS</t>
  </si>
  <si>
    <t>O&amp;M STC Recuperación de sistema de drenaje en el talud posterior DVS</t>
  </si>
  <si>
    <t>O&amp;M STC Recuperación cerramiento perimetral Estación de Bombeo Muña</t>
  </si>
  <si>
    <t>Material AP (Fotocontroles - Balastos - otros)</t>
  </si>
  <si>
    <t>Equipos de videovigilancia y sensorización</t>
  </si>
  <si>
    <t>TS-CROSS Montaje y puesta en servicio de sistema de red contra incendios planta de oxigeno Quimbo</t>
  </si>
  <si>
    <t>Servicio de Instalación de cargadores para movilidad eléctrica</t>
  </si>
  <si>
    <t>Se requiere contar con un contrato marco para el suministro de lubricantes (aceites y grasas para los equipos de la central Termozipa)</t>
  </si>
  <si>
    <t>Fabricación y suministro de 2 catalinas para los pulverizadores de las unidade 2, 3 4 y 5 de Termozipa</t>
  </si>
  <si>
    <t>Servicio de Ingeniería, Suministro y Construcción de Sistema de Almacenamiento de Energía con Baterías (SAEB) de 360 kVA para la Subestación MT/MT del Municipio de La Unión, de manera que se garantice la calidad del servicio en la zona.</t>
  </si>
  <si>
    <t>SERVICIO DE ADMINISTRACIÓN Y MANTENIMIENTO DE FLOTA PROPIA DE VEHÍCULOS</t>
  </si>
  <si>
    <t>Servicio de inspección, ensayo, pruebas de aislamiento y de Rigidez eléctrica a equipos individuales y colectivos en las centrales de generación y proyectos</t>
  </si>
  <si>
    <t>Suministro e instalacion de sistemas de monitoreo remoto de subestaciones</t>
  </si>
  <si>
    <t>Servicios especilizado para la gestión de riesgo mecanico e inspección tecnica de herramientas manuales, electricas, mecanicas_Enfoque SST</t>
  </si>
  <si>
    <t>Servicio especializado para respuesta ante emergencias en tareas de alto riesgo</t>
  </si>
  <si>
    <t>Suministro de elementos para respuesta a emergencias integrales ( Salud, Incendios, Quimicos).</t>
  </si>
  <si>
    <t>Servicio de soporte especializado para articulación y soporte en esquema de respuesta a emergencias para incendios forestales, incendios estructurales y de evento natural.</t>
  </si>
  <si>
    <t>servicio de Implementación de la estrategia de cultura, metodologia de la seguridad con enfoque hacia el cero absoluto en eventos de seguridad y salud en el trabajo para las instalaciones de las tecnologías Hidroeléctricas, térmicas, Wind &amp; Solar y proyectos de generación en construcción.</t>
  </si>
  <si>
    <t>Servicio de análisis de estándares para proyectos de sistemas de almacenamiento de energía por baterías SAEB incluido la infraestructura de comisionamiento para alinear los aspectos técnicos, mecánicos, eléctricos, electrónicos, civil, medio ambiente, calidad, seguridad, social, administrativo y financiero de Enel Grids.</t>
  </si>
  <si>
    <t>Servicio de software para levantamiento y gestión de información técnica</t>
  </si>
  <si>
    <t>Servicio técnico y administrativo para la gestión de permisos de intervención de espacio público, ambientales y prediales en la construcción y/o normalización de infraestructura eléctrica de ENEL</t>
  </si>
  <si>
    <t>Suministro de cableado para plantas solares (Cableado solar, Cable MT, Cable BT, Fibra optica, etc). Dealer cables para todas las plantas solares de Colombia por 3+2 años .</t>
  </si>
  <si>
    <t>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años para todas las plantas solares de Colombia.</t>
  </si>
  <si>
    <t>Mantenimiento y pruebas para equipos de patio de subestaciones, celdas MT y transformadores de media tensión y potencia, para todas las plantas solares de colombia x 3 años _ Sinergia</t>
  </si>
  <si>
    <t>SUMINISTRO, CAPACITACIÓN Y SOPORTE DE SISTEMA DE SEGUIMIENTO PARA LAS PLANTAS SOLARES PV GUAYEPO1&amp;2, FUNDACIÓN, LA LOMA Y EL PASO por 36 meses</t>
  </si>
  <si>
    <t>Suministro de materiales electricos de baja tensión para plantas solares ( empalmes y terminales, interruptores, reles de control, relevadores, fuentes, fusibles, ventiladores). Dealer/contrato abierto. incluye lo que no se encuentra incluido en catalogo para todas las plantas solares por 3+2 años</t>
  </si>
  <si>
    <t>Servicios de fabricación de contacto y/o empaques.*Fabricacion de conexiones (Cable tipo soldador para filtros RC, conexiones flexibles, conexiones tranzadas, etc) , terminales de conexion, contactos, barajes de cobre, empaquetadura.para todas las plantas solares x3 años</t>
  </si>
  <si>
    <t>Ejecución del Plan de Gestión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t>
  </si>
  <si>
    <t>Limpieza de módulos fotovoltaicos en PV La Loma, PV Fundación, PV Guayepo 1, 2&amp;3, PV El Paso y PV Atlántico, PV Guayepo 3 y opcional PV Valledupar x 3+2 años</t>
  </si>
  <si>
    <t>Reparación de transformadores Marco para todas las plantas solares x 3 años</t>
  </si>
  <si>
    <t>Suministro de materiales para High Voltage y S/E (Interruptores de potencia, PTs, CTs, Seccionadores, etc.) para plantas solares. Marcas ABB, Hitachi, GE y SIEMENSx 3 años</t>
  </si>
  <si>
    <t>Mantenimiento de servicios auxiliares, grupos electrogenos, tablero y SUMINISTRO REPUESTOS PLANTA DIESEL_ todas las plantas x 3 años + 2 opcionales</t>
  </si>
  <si>
    <t>Suministro, instalacion y pruebas PPC (El Paso y La Loma)- Regulación- x 3 años</t>
  </si>
  <si>
    <t>Mantenimiento de sistema de puesta a tierras, mediciones y suministro de material de SPT para todas las plantas solares x 3 años</t>
  </si>
  <si>
    <t>Servicio de homologación y normalizacion de datos de red para la migracion a los nuevos sistemas SCADA - ADMS</t>
  </si>
  <si>
    <t>TS-CROSS Servicio Mantenimiento de los sistemas de medición de vibraciones de las Centrales Guavio y Betania</t>
  </si>
  <si>
    <t>O&amp;M STM Contrato Marco Reparación y Rebabbitado Cojinetes</t>
  </si>
  <si>
    <t>Diseño y suministro de Sistema Anti aves +Anti Iguanas x 24 meses para todas las plantas solares</t>
  </si>
  <si>
    <t>Mantenimiento sistema de controladores de bahía y protecciones electricas ( relés númericos) x 36 meses para todas las plantas solares</t>
  </si>
  <si>
    <t>Suministro de motores electricos para trackers para todas las plantas solares de Colombia x 3 años compatibles con los motores Soltec</t>
  </si>
  <si>
    <t>Elaboración del plan de gestion de riesgos de desastre de conformidad a los requerimientos del decreto 2157 de 2017 "por medio del cual se adoptan directrices generales para la elaboración del plan de gestión del riesgo de desastres para las empresas públicos y privadas en el marco del artículo 42 de la ley 1523 de 2012" y el diligenciamiento del formato TT10 y aseguramiento del cargue en el sistema definido por la superintendencia de servicios públicos domiciliarios</t>
  </si>
  <si>
    <t>Suministro de repuestos y servicio de mantenimiento correctivo para fibra optica, pruebas, fusión y certificación por 36 meses para todas las plantas solares</t>
  </si>
  <si>
    <t>Monitoreo de Calidad del Aire, Emisones, Ruido y olores para Termicas, Hidricas y Solares.</t>
  </si>
  <si>
    <t>Suministro de elementos y señalización Ambiental: materiales para el kit de emergencias ambientales -canecas de residuos centrales de generación Colombia, equipos fauna y señalización: zonas de inundación, manejo de fauna y manejo forestal, señalizacion de acopios y almacenamientos de residuos.</t>
  </si>
  <si>
    <t>Inspecciones termograficas con drone por 3 años para todas las plantas solares</t>
  </si>
  <si>
    <t>Estudios de Caudal Ambiental Centrales Hidricas</t>
  </si>
  <si>
    <t>Servicio de Agenciamiento Aduanero para soportar todas las operaciones de Importacion y Exportacoin de Ingenieria y Construccoin EGP.</t>
  </si>
  <si>
    <t>Proceso de Contatación Plan de Compensaciones Programa 2: Reforestación.</t>
  </si>
  <si>
    <t>Proceso de Contatación Plan de Compensaciones Programa 3: Conservación Áreas de importancia hídrica.</t>
  </si>
  <si>
    <t>Proceso de Contatación Plan de Compensaciones Programa 4: Abastecimiento Hídrico.</t>
  </si>
  <si>
    <t>MODERNIZACIÓN SISTEMAS ELECTROMECANICO TORRES DE REFRIGERACION EB MUÑA</t>
  </si>
  <si>
    <t>Proceso de Contatación Plan de Compensaciones Programa 5: Rehabilitación Rondas Hídricas.</t>
  </si>
  <si>
    <t>MANTENIMIENTO DE SISTEMAS Y EQUIPOS HVAC EN AREAS INDUSTRIALES Y CENTROS DE PROCESAMIENTO DE DATOS DE LA CENTRAL TERMOZIPA</t>
  </si>
  <si>
    <t>Mantenimiento del embalse El Quimbo.</t>
  </si>
  <si>
    <t>Calibracion de equipos de pruebas propios adquieridos por internalizacion de O&amp;M solar para todas las plantas solares x 36 años (No son medidores de energia, ni piranometros)</t>
  </si>
  <si>
    <t>Rescate de peces en embalses El Quimbo y Betania (embalse, aguas abajo y durante mantenimientos).</t>
  </si>
  <si>
    <t>INSPECCIONES TERMOGRAFICAS UNICAMENTE STRING BOX / STRING INVERTER PLANTAS SOLARES COL_ PARA TODAS LAS PLANTAS DE COLOMBIA x 12 meses</t>
  </si>
  <si>
    <t>Ejecución labores de arqueología Tramo II Vía perimetral, puertos, Distrito.</t>
  </si>
  <si>
    <t>Manejo y monitoreo de fauna silvestre, feral y doméstica Centrales Betania y Quimbo.</t>
  </si>
  <si>
    <t>Calibracion de medidores y mantenimiento de fronteras comerciales para todas las plantas de colombia x 3 +2 años _ Sinergia</t>
  </si>
  <si>
    <t>DISEÑO, INSTALACIÓN Y MANTENIMIENTO DE ESTACIONES AUTOMÁTICAS Y ESTRUCTURAS ANEXAS PUNTOS MGE1 Y MGE4 RÍO MAGDALENA.</t>
  </si>
  <si>
    <t>Estudios electricos: Estudios de protecciones, calidad de energia, coordinacion de aislamiento y modelamiento para todas las plantas solares x3 años +2 opc_ Sinergia</t>
  </si>
  <si>
    <t>Suministro e instalación de sistemas automáticos contra incendio en 86 módulos inversores en PFV La Loma x 12 meses</t>
  </si>
  <si>
    <t>Implementacion sistema de extincion de incendios en a CU PV EL PASO x 36 meses</t>
  </si>
  <si>
    <t>Suministro de Productos Quimicos: Incluye Alcohol Isopropilici, Limpiador de Contactos, Espuma de poliuretano Sika Boom , Lubricantes, desengrasantes entre otros para todas las plantas solares _ Sinergia</t>
  </si>
  <si>
    <t>SUMINISTRO REPUESTOS FILTROS AUTOLIMPIANTES SISTEMA REFRIGERACION QUIMBO</t>
  </si>
  <si>
    <t>suministro de filtros para cabinas de inversion todas las plantas solares x 36 meses</t>
  </si>
  <si>
    <t>Elaboración de EIAs, PTO y SRFA de fuentes de materiales en el área de influencia directa de Central Quimbo.</t>
  </si>
  <si>
    <t>Contrato marco para obra civiles para las plantas solares de colombia (Zona Norte)x 3 años _ Sinergia</t>
  </si>
  <si>
    <t>Adecuación bodega Plantas solares Atlantico y Guayepo 3 por 12 meses</t>
  </si>
  <si>
    <t>Suministro etiquetas Zebra para proyecto etiquetado bodegas x 3 años para todas las plantas solares de colombia</t>
  </si>
  <si>
    <t>Suministro de Drones para inspecciones termograficas en lineas de transmisión y subcampos solares por 12 meses</t>
  </si>
  <si>
    <t>Wirescan Digital Full Online for the Guayepo PV park: Wirescan Digital License, LIRA Live kits (3 units), Wirescan Digital License, full trainning, proyecto piloto Soporte tecnico cross x 12 meses piloto para Guayepo I y II en 3 circuitos</t>
  </si>
  <si>
    <t>Plan maestro de Sistemas Contra Incendios Parques Solares Colombia x 12 meses</t>
  </si>
  <si>
    <t>Suministro de sistema de extinción acuamovil &amp; Mantenimiento para pv La Loma, Fundación y Guayepo.</t>
  </si>
  <si>
    <t>Suministro y cambio de flexiconduit de cableado de protecciones mecanicas transformador ppal x 12 meses</t>
  </si>
  <si>
    <t>Contrato Marco para el suministro de instrumentación para los sistemas de control y supervisión de CRB</t>
  </si>
  <si>
    <t>Suministro de Repuestos criticos marca ABB para los sistemas de reguladores de Tensión de PAGUA</t>
  </si>
  <si>
    <t>Suministro de Repuestos criticos marca Andritz para los sistemas de reguladores de velocidad y Tensión de Salto, Laguneta y DVS</t>
  </si>
  <si>
    <t>SUMINISTRO DE ACEITES Y LUBRICANTES CRB</t>
  </si>
  <si>
    <t>Adquisición de serpentines (intercambiador del cojinete turbina) e Intercambiadores del cojinete superior Limonar/Laguneta</t>
  </si>
  <si>
    <t>FABRICACION Y SUMINISTRO DE PERNOS ROTOR-EJE UNIDADES DVS Y PAGUA Y PERNOS TUBERIA DE CARGA CENTRAL DVS</t>
  </si>
  <si>
    <t>RECUPERACION BLINDAJES Y PLATAFORMAS(REJAS, BARANDAS, SOPORTERIA) FOSOS DE TURBINA PAGUA</t>
  </si>
  <si>
    <t>RECUPERACION ELECTROMECANICO SISTEMA DE REFRIGERACIÓN PAGUA ( Filtros dango, proton, electrovalvulas, tuberia paraflow, conjunto motor-bomba)</t>
  </si>
  <si>
    <t>RECUPERACIÓN SISTEMAS HIDRAULICOS LIMPIAREJAS Y EQUIPOS ELECTROMECANICOS BOCATOMAS CRB Y EB MUÑA</t>
  </si>
  <si>
    <t>REACONDICIONAMIENTO PERFIL HIDRAULICO RODETES CRB</t>
  </si>
  <si>
    <t>Inspecciones y acompañamiento Ingreso a túneles y conducciones para CRB</t>
  </si>
  <si>
    <t>Se requiere el suministro de los cuerpos moledores para reposición y cambio en los pulverizadores</t>
  </si>
  <si>
    <t>Suministro de acoples y cadenas de transmisión de potencia</t>
  </si>
  <si>
    <t>SUMINISTRO DE ELEMENTOS Y REPUESTOS PARA EL MANTENIMIENTO AVR PARA TODAS LAS UNIDADES DE LA CENTRAL TERMOZIPA</t>
  </si>
  <si>
    <t>Servicios especializados para la evaluación del supervisor es a cargo delos contratistas que operan en Enel Green Power y Thermal Generation (en adelante, ENEL), que permita evaluar los conocimientos y habilidades del personal que desempeña la función de supervisor.</t>
  </si>
  <si>
    <t>Servicio de implementacion y seguimiento a Planes de Gestión de Riesgo de Desastres para Centrales de Generación ENEL COLOMBIA.</t>
  </si>
  <si>
    <t>Servicio especializado para diagnostico y planes de mejora de sistemas contraincendios para centrales de generación fotovoltaicas en ENEL COLOMBIA.</t>
  </si>
  <si>
    <t>Actualización tecnológica de audio y video Edificio técnico</t>
  </si>
  <si>
    <t>MODERNIZACIÓN DE MALACATE DUCTOS GUAVIO</t>
  </si>
  <si>
    <t>Suministro de las válvulas de recirculación paras las unidades 2, 3, 4 y 5 de Termozipa</t>
  </si>
  <si>
    <t>Servicio de instalación de barandas, escaleras , pintura, fabricación de rejillas, guardapiés y plataformas para la Central Termozipa</t>
  </si>
  <si>
    <t>RECUPERACIÓN DE LA SUPERVISION SEÑALES EN DUCTOS GUAVIO</t>
  </si>
  <si>
    <t>RECUPERACION SISTEMAS PTAP Y REFRIGERACION CRB</t>
  </si>
  <si>
    <t>O&amp;M -HOP Operación y Mantenimiento Estaciones Tecnología Solar</t>
  </si>
  <si>
    <t>SERVICIOS DE SEGURIDAD Y VIGILANCIA zona centro</t>
  </si>
  <si>
    <t>SERVICIOS DE SEGURIDAD Y VIGILANCIA zona norte</t>
  </si>
  <si>
    <t>Suministro, instalación y recuperación de válvulas de descarga de agua de circulación de la central termozipa.</t>
  </si>
  <si>
    <t>Contrato marco para el mantenimiento válvulas de control de la central Termozipa.</t>
  </si>
  <si>
    <t>TRANSPORTE Y DISPOSICIÓN FINAL DE CENIZA COMO RESIDUO PELIGROSO Y NO PELIGROSO</t>
  </si>
  <si>
    <t>SUMINISTRO DE ACEITE LUBRICANTES CENTRALES HIDROELÉCTRICAS</t>
  </si>
  <si>
    <t>Centro Control Telegestión</t>
  </si>
  <si>
    <t>Servicio de atención, gestión y seguimiento de peticiones, quejas, reclamos, actividades de apoyo administrativo de atención de emergencias, mantenimiento y otros bajo la modalidad de Contrato Marco (Backoffice) Lote 1 y lote 2</t>
  </si>
  <si>
    <t>Compras</t>
  </si>
  <si>
    <t>Calificación</t>
  </si>
  <si>
    <t>Color</t>
  </si>
  <si>
    <t>#55be5a</t>
  </si>
  <si>
    <t>#41b9e6</t>
  </si>
  <si>
    <t>#0555fa</t>
  </si>
  <si>
    <t>#ff5a0f</t>
  </si>
  <si>
    <t>#ff0f64</t>
  </si>
  <si>
    <t>#461D7B</t>
  </si>
  <si>
    <t>Monto estimado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</si>
</sst>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 M€&quot;"/>
  </numFmts>
  <fonts count="16" x14ac:knownFonts="1">
    <font>
      <sz val="11"/>
      <color indexed="8"/>
      <name val="Aptos Narrow"/>
      <family val="2"/>
      <scheme val="minor"/>
    </font>
    <font>
      <sz val="11"/>
      <color theme="0"/>
      <name val="Aptos Narrow"/>
      <family val="2"/>
      <scheme val="minor"/>
    </font>
    <font>
      <b/>
      <sz val="11"/>
      <color theme="0"/>
      <name val="Calibri"/>
      <family val="2"/>
    </font>
    <font>
      <sz val="11"/>
      <color indexed="8"/>
      <name val="Aptos"/>
      <family val="2"/>
    </font>
    <font>
      <sz val="12"/>
      <color rgb="FF2F2F2F"/>
      <name val="Aptos"/>
      <family val="2"/>
    </font>
    <font>
      <sz val="11"/>
      <color theme="0"/>
      <name val="Aptos"/>
      <family val="2"/>
    </font>
    <font>
      <b/>
      <sz val="14"/>
      <color rgb="FF2F2F2F"/>
      <name val="Aptos"/>
      <family val="2"/>
    </font>
    <font>
      <sz val="11"/>
      <color rgb="FF2F2F2F"/>
      <name val="Aptos"/>
      <family val="2"/>
    </font>
    <font>
      <sz val="12"/>
      <color indexed="8"/>
      <name val="Aptos"/>
      <family val="2"/>
    </font>
    <font>
      <sz val="18"/>
      <color rgb="FF2F2F2F"/>
      <name val="Aptos"/>
      <family val="2"/>
    </font>
    <font>
      <sz val="18"/>
      <color indexed="8"/>
      <name val="Aptos"/>
      <family val="2"/>
    </font>
    <font>
      <b/>
      <sz val="24"/>
      <color theme="1"/>
      <name val="Aptos"/>
      <family val="2"/>
    </font>
    <font>
      <b/>
      <sz val="18"/>
      <color rgb="FF2F2F2F"/>
      <name val="Aptos"/>
      <family val="2"/>
    </font>
    <font>
      <sz val="18"/>
      <color theme="0"/>
      <name val="Aptos"/>
      <family val="2"/>
    </font>
    <font>
      <sz val="14"/>
      <color rgb="FF2F2F2F"/>
      <name val="Aptos"/>
      <family val="2"/>
    </font>
    <font>
      <b/>
      <sz val="12"/>
      <color rgb="FF2F2F2F"/>
      <name val="Aptos"/>
      <family val="2"/>
    </font>
  </fonts>
  <fills count="12">
    <fill>
      <patternFill patternType="none"/>
    </fill>
    <fill>
      <patternFill patternType="gray125"/>
    </fill>
    <fill>
      <patternFill patternType="solid">
        <fgColor theme="9"/>
        <bgColor indexed="64"/>
      </patternFill>
    </fill>
    <fill>
      <patternFill patternType="solid">
        <fgColor rgb="FFC6C6C6"/>
        <bgColor indexed="64"/>
      </patternFill>
    </fill>
    <fill>
      <patternFill patternType="solid">
        <fgColor rgb="FF41B9E6"/>
        <bgColor indexed="64"/>
      </patternFill>
    </fill>
    <fill>
      <patternFill patternType="solid">
        <fgColor theme="0"/>
        <bgColor indexed="64"/>
      </patternFill>
    </fill>
    <fill>
      <patternFill patternType="solid">
        <fgColor rgb="FFFFFF9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3">
    <border>
      <left/>
      <right/>
      <top/>
      <bottom/>
      <diagonal/>
    </border>
    <border>
      <left/>
      <right/>
      <top style="thin">
        <color rgb="FF41B9E6"/>
      </top>
      <bottom/>
      <diagonal/>
    </border>
    <border>
      <left/>
      <right style="dashed">
        <color theme="0"/>
      </right>
      <top/>
      <bottom/>
      <diagonal/>
    </border>
  </borders>
  <cellStyleXfs count="1">
    <xf numFmtId="0" fontId="0" fillId="0" borderId="0"/>
  </cellStyleXfs>
  <cellXfs count="49">
    <xf numFmtId="0" fontId="0" fillId="0" borderId="0" xfId="0"/>
    <xf numFmtId="0" fontId="0" fillId="0" borderId="0" xfId="0" applyAlignment="1">
      <alignment vertical="top"/>
    </xf>
    <xf numFmtId="2" fontId="0" fillId="0" borderId="0" xfId="0" applyNumberFormat="1" applyAlignment="1">
      <alignment vertical="top"/>
    </xf>
    <xf numFmtId="49" fontId="0" fillId="0" borderId="0" xfId="0" applyNumberFormat="1" applyAlignment="1">
      <alignment vertical="top" wrapText="1"/>
    </xf>
    <xf numFmtId="0" fontId="2" fillId="2" borderId="0" xfId="0" applyFont="1" applyFill="1" applyAlignment="1">
      <alignment wrapText="1"/>
    </xf>
    <xf numFmtId="0" fontId="2" fillId="2" borderId="0" xfId="0" applyFont="1" applyFill="1"/>
    <xf numFmtId="0" fontId="1" fillId="0" borderId="0" xfId="0" applyFont="1"/>
    <xf numFmtId="49" fontId="0" fillId="0" borderId="0" xfId="0" applyNumberFormat="1" applyAlignment="1">
      <alignment horizontal="left" vertical="top"/>
    </xf>
    <xf numFmtId="14" fontId="0" fillId="0" borderId="0" xfId="0" applyNumberFormat="1"/>
    <xf numFmtId="0" fontId="0" fillId="6" borderId="0" xfId="0" applyFill="1"/>
    <xf numFmtId="0" fontId="0" fillId="7" borderId="0" xfId="0" applyFill="1"/>
    <xf numFmtId="0" fontId="0" fillId="8" borderId="0" xfId="0" applyFill="1"/>
    <xf numFmtId="0" fontId="0" fillId="9" borderId="0" xfId="0" applyFill="1"/>
    <xf numFmtId="0" fontId="3" fillId="0" borderId="0" xfId="0" applyFont="1"/>
    <xf numFmtId="0" fontId="3" fillId="0" borderId="0" xfId="0" applyFont="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3" fillId="5" borderId="0" xfId="0" applyFont="1" applyFill="1"/>
    <xf numFmtId="0" fontId="3" fillId="0" borderId="0" xfId="0" applyFont="1" applyAlignment="1">
      <alignment wrapText="1"/>
    </xf>
    <xf numFmtId="14" fontId="3" fillId="0" borderId="0" xfId="0" applyNumberFormat="1" applyFont="1"/>
    <xf numFmtId="49" fontId="4" fillId="0" borderId="0" xfId="0" applyNumberFormat="1" applyFont="1" applyAlignment="1">
      <alignment horizontal="center" vertical="center" wrapText="1"/>
    </xf>
    <xf numFmtId="0" fontId="4" fillId="0" borderId="0" xfId="0" applyFont="1" applyAlignment="1">
      <alignment horizontal="left" vertical="center"/>
    </xf>
    <xf numFmtId="0" fontId="5" fillId="5" borderId="0" xfId="0" applyFont="1" applyFill="1" applyAlignment="1">
      <alignment vertical="center" wrapText="1"/>
    </xf>
    <xf numFmtId="0" fontId="4" fillId="0" borderId="1"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xf>
    <xf numFmtId="0" fontId="7" fillId="0" borderId="0" xfId="0" applyFont="1"/>
    <xf numFmtId="0" fontId="4" fillId="0" borderId="1" xfId="0" applyFont="1" applyBorder="1" applyAlignment="1">
      <alignment horizontal="left" vertical="center" wrapText="1"/>
    </xf>
    <xf numFmtId="0" fontId="4" fillId="0" borderId="1" xfId="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8" fillId="5" borderId="0" xfId="0" applyFont="1" applyFill="1" applyAlignment="1">
      <alignment wrapText="1"/>
    </xf>
    <xf numFmtId="0" fontId="4" fillId="10" borderId="1" xfId="0" applyFont="1" applyFill="1" applyBorder="1" applyAlignment="1" applyProtection="1">
      <alignment horizontal="center" vertical="center"/>
      <protection locked="0"/>
    </xf>
    <xf numFmtId="0" fontId="9" fillId="0" borderId="0" xfId="0" applyFont="1" applyAlignment="1">
      <alignment vertical="center"/>
    </xf>
    <xf numFmtId="0" fontId="10" fillId="5" borderId="0" xfId="0" applyFont="1" applyFill="1" applyAlignment="1">
      <alignment vertical="center"/>
    </xf>
    <xf numFmtId="0" fontId="7" fillId="0" borderId="0" xfId="0" applyFont="1" applyAlignment="1">
      <alignment vertical="center"/>
    </xf>
    <xf numFmtId="0" fontId="12" fillId="0" borderId="0" xfId="0" applyFont="1" applyAlignment="1">
      <alignment horizontal="left" vertical="center" wrapText="1"/>
    </xf>
    <xf numFmtId="0" fontId="10" fillId="5" borderId="0" xfId="0" applyFont="1" applyFill="1" applyAlignment="1">
      <alignment horizontal="left" vertical="center" wrapText="1"/>
    </xf>
    <xf numFmtId="0" fontId="13" fillId="11" borderId="0" xfId="0" applyFont="1" applyFill="1" applyAlignment="1">
      <alignment vertical="center"/>
    </xf>
    <xf numFmtId="0" fontId="3" fillId="11" borderId="0" xfId="0" applyFont="1" applyFill="1"/>
    <xf numFmtId="0" fontId="4" fillId="0" borderId="0" xfId="0" applyFont="1" applyAlignment="1">
      <alignment vertical="center"/>
    </xf>
    <xf numFmtId="0" fontId="0" fillId="0" borderId="0" xfId="0" applyAlignment="1">
      <alignment wrapText="1"/>
    </xf>
    <xf numFmtId="164" fontId="11" fillId="0" borderId="0" xfId="0" applyNumberFormat="1" applyFont="1" applyAlignment="1">
      <alignment horizontal="center" vertical="center" wrapText="1"/>
    </xf>
    <xf numFmtId="0" fontId="14" fillId="10" borderId="0" xfId="0" applyFont="1" applyFill="1" applyAlignment="1" applyProtection="1">
      <alignment horizontal="center" vertical="center"/>
      <protection locked="0"/>
    </xf>
    <xf numFmtId="0" fontId="4" fillId="7" borderId="0" xfId="0" applyFont="1" applyFill="1" applyAlignment="1" applyProtection="1">
      <alignment horizontal="center" vertical="center"/>
      <protection locked="0"/>
    </xf>
    <xf numFmtId="0" fontId="4" fillId="4" borderId="2" xfId="0" applyFont="1" applyFill="1" applyBorder="1" applyAlignment="1">
      <alignment horizontal="right" vertical="center"/>
    </xf>
    <xf numFmtId="0" fontId="14" fillId="3" borderId="2" xfId="0" applyFont="1" applyFill="1" applyBorder="1" applyAlignment="1">
      <alignment horizontal="right" vertical="center"/>
    </xf>
    <xf numFmtId="0" fontId="4" fillId="3" borderId="0" xfId="0" applyFont="1" applyFill="1" applyAlignment="1">
      <alignment vertical="center" wrapText="1"/>
    </xf>
    <xf numFmtId="0" fontId="15" fillId="0" borderId="0" xfId="0" applyFont="1" applyAlignment="1">
      <alignment wrapText="1"/>
    </xf>
    <xf numFmtId="0" fontId="4" fillId="0" borderId="0" xfId="0" applyFont="1" applyAlignment="1">
      <alignment horizontal="left" vertical="center" wrapText="1"/>
    </xf>
    <xf numFmtId="0" fontId="3" fillId="0" borderId="0" xfId="0" applyFont="1" applyAlignment="1">
      <alignment horizontal="center" vertical="top"/>
    </xf>
  </cellXfs>
  <cellStyles count="1">
    <cellStyle name="Normal" xfId="0" builtinId="0"/>
  </cellStyles>
  <dxfs count="79">
    <dxf>
      <font>
        <color theme="1"/>
      </font>
      <fill>
        <patternFill>
          <bgColor theme="9" tint="0.39994506668294322"/>
        </patternFill>
      </fill>
    </dxf>
    <dxf>
      <font>
        <color theme="1"/>
      </font>
      <fill>
        <patternFill>
          <bgColor theme="4" tint="0.39994506668294322"/>
        </patternFill>
      </fill>
    </dxf>
    <dxf>
      <fill>
        <patternFill>
          <bgColor theme="5" tint="0.39994506668294322"/>
        </patternFill>
      </fill>
    </dxf>
    <dxf>
      <font>
        <b val="0"/>
        <i val="0"/>
        <strike val="0"/>
        <color theme="1"/>
      </font>
      <numFmt numFmtId="0" formatCode="General"/>
      <fill>
        <patternFill>
          <bgColor rgb="FFFFFF99"/>
        </patternFill>
      </fill>
      <border>
        <left style="thin">
          <color theme="0"/>
        </left>
        <right style="thin">
          <color theme="0"/>
        </right>
        <top style="thin">
          <color theme="0"/>
        </top>
        <bottom style="thin">
          <color theme="0"/>
        </bottom>
        <vertical/>
        <horizontal/>
      </border>
    </dxf>
    <dxf>
      <fill>
        <patternFill>
          <bgColor theme="5" tint="0.39994506668294322"/>
        </patternFill>
      </fill>
    </dxf>
    <dxf>
      <font>
        <color theme="0"/>
      </font>
      <fill>
        <patternFill>
          <bgColor rgb="FFFF0F64"/>
        </patternFill>
      </fill>
    </dxf>
    <dxf>
      <font>
        <color theme="0"/>
      </font>
      <fill>
        <patternFill>
          <bgColor rgb="FF461D7B"/>
        </patternFill>
      </fill>
    </dxf>
    <dxf>
      <font>
        <color theme="0"/>
      </font>
      <fill>
        <patternFill>
          <bgColor rgb="FF0555FA"/>
        </patternFill>
      </fill>
    </dxf>
    <dxf>
      <font>
        <color theme="0"/>
      </font>
      <fill>
        <patternFill>
          <bgColor rgb="FF55BE5A"/>
        </patternFill>
      </fill>
    </dxf>
    <dxf>
      <font>
        <color theme="0"/>
      </font>
      <fill>
        <patternFill>
          <bgColor rgb="FF41B9E6"/>
        </patternFill>
      </fill>
    </dxf>
    <dxf>
      <font>
        <color theme="0"/>
      </font>
      <fill>
        <patternFill>
          <bgColor rgb="FF41B9E6"/>
        </patternFill>
      </fill>
    </dxf>
    <dxf>
      <font>
        <color theme="0"/>
      </font>
      <fill>
        <patternFill>
          <bgColor rgb="FFFF5A0F"/>
        </patternFill>
      </fill>
    </dxf>
    <dxf>
      <font>
        <color theme="0"/>
      </font>
      <fill>
        <patternFill>
          <bgColor rgb="FFFF5A0F"/>
        </patternFill>
      </fill>
    </dxf>
    <dxf>
      <font>
        <color theme="0"/>
      </font>
      <fill>
        <patternFill>
          <bgColor rgb="FF461D7B"/>
        </patternFill>
      </fill>
    </dxf>
    <dxf>
      <font>
        <color theme="0"/>
      </font>
      <fill>
        <patternFill>
          <bgColor rgb="FF55BE5A"/>
        </patternFill>
      </fill>
    </dxf>
    <dxf>
      <font>
        <color theme="0"/>
      </font>
      <fill>
        <patternFill>
          <bgColor rgb="FF0555FA"/>
        </patternFill>
      </fill>
    </dxf>
    <dxf>
      <font>
        <color theme="0"/>
      </font>
      <fill>
        <patternFill>
          <bgColor rgb="FF41B9E6"/>
        </patternFill>
      </fill>
    </dxf>
    <dxf>
      <font>
        <color theme="0"/>
      </font>
      <fill>
        <patternFill>
          <bgColor rgb="FF41B9E6"/>
        </patternFill>
      </fill>
    </dxf>
    <dxf>
      <font>
        <color theme="0"/>
      </font>
      <fill>
        <patternFill>
          <bgColor rgb="FFFF5A0F"/>
        </patternFill>
      </fill>
    </dxf>
    <dxf>
      <font>
        <color theme="0"/>
      </font>
      <fill>
        <patternFill>
          <bgColor rgb="FFFF0F64"/>
        </patternFill>
      </fill>
    </dxf>
    <dxf>
      <font>
        <color theme="0"/>
      </font>
      <fill>
        <patternFill>
          <bgColor rgb="FFFF5A0F"/>
        </patternFill>
      </fill>
    </dxf>
    <dxf>
      <font>
        <b val="0"/>
        <i val="0"/>
        <strike val="0"/>
        <color theme="1"/>
      </font>
      <numFmt numFmtId="0" formatCode="General"/>
      <fill>
        <patternFill>
          <bgColor rgb="FFFFFF99"/>
        </patternFill>
      </fill>
      <border>
        <left style="thin">
          <color theme="0"/>
        </left>
        <right style="thin">
          <color theme="0"/>
        </right>
        <top style="thin">
          <color theme="0"/>
        </top>
        <bottom style="thin">
          <color theme="0"/>
        </bottom>
        <vertical/>
        <horizontal/>
      </border>
    </dxf>
    <dxf>
      <font>
        <color theme="1"/>
      </font>
      <fill>
        <patternFill>
          <bgColor theme="4" tint="0.39994506668294322"/>
        </patternFill>
      </fill>
    </dxf>
    <dxf>
      <font>
        <color theme="1"/>
      </font>
      <fill>
        <patternFill>
          <bgColor theme="9" tint="0.39994506668294322"/>
        </patternFill>
      </fill>
    </dxf>
    <dxf>
      <fill>
        <patternFill>
          <bgColor theme="5" tint="0.39994506668294322"/>
        </patternFill>
      </fill>
    </dxf>
    <dxf>
      <fill>
        <patternFill>
          <bgColor theme="5" tint="0.39994506668294322"/>
        </patternFill>
      </fill>
    </dxf>
    <dxf>
      <font>
        <b/>
        <i val="0"/>
        <color rgb="FFFF5A0F"/>
      </font>
    </dxf>
    <dxf>
      <font>
        <b/>
        <i val="0"/>
        <color rgb="FFFF5A0F"/>
      </font>
    </dxf>
    <dxf>
      <font>
        <b/>
        <i val="0"/>
        <color rgb="FFFF0F64"/>
      </font>
    </dxf>
    <dxf>
      <font>
        <b/>
        <i val="0"/>
        <color rgb="FF0555FA"/>
      </font>
    </dxf>
    <dxf>
      <font>
        <b/>
        <i val="0"/>
        <color rgb="FF55BE5A"/>
      </font>
    </dxf>
    <dxf>
      <font>
        <b/>
        <i val="0"/>
        <color rgb="FF461D7B"/>
      </font>
    </dxf>
    <dxf>
      <font>
        <b/>
        <i val="0"/>
        <color rgb="FF41B9E6"/>
      </font>
    </dxf>
    <dxf>
      <font>
        <b/>
        <i val="0"/>
        <color rgb="FF41B9E6"/>
      </font>
    </dxf>
    <dxf>
      <font>
        <strike val="0"/>
      </font>
      <fill>
        <patternFill>
          <fgColor theme="7" tint="0.79998168889431442"/>
          <bgColor theme="7" tint="0.79998168889431442"/>
        </patternFill>
      </fill>
    </dxf>
    <dxf>
      <font>
        <b/>
        <i val="0"/>
        <color rgb="FFFF5A0F"/>
      </font>
    </dxf>
    <dxf>
      <font>
        <b/>
        <i val="0"/>
        <color rgb="FF41B9E6"/>
      </font>
    </dxf>
    <dxf>
      <font>
        <b/>
        <i val="0"/>
        <color rgb="FF461D7B"/>
      </font>
    </dxf>
    <dxf>
      <font>
        <b/>
        <i val="0"/>
        <color rgb="FF55BE5A"/>
      </font>
    </dxf>
    <dxf>
      <font>
        <b/>
        <i val="0"/>
        <color rgb="FFFF0F64"/>
      </font>
    </dxf>
    <dxf>
      <font>
        <b/>
        <i val="0"/>
        <color rgb="FFFF5A0F"/>
      </font>
    </dxf>
    <dxf>
      <font>
        <b/>
        <i val="0"/>
        <color rgb="FF41B9E6"/>
      </font>
    </dxf>
    <dxf>
      <font>
        <b/>
        <i val="0"/>
        <color rgb="FF0555FA"/>
      </font>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alignment horizontal="general" vertical="bottom" textRotation="0" wrapText="1" indent="0" justifyLastLine="0" shrinkToFit="0" readingOrder="0"/>
      <protection locked="1" hidden="0"/>
    </dxf>
    <dxf>
      <protection locked="1" hidden="0"/>
    </dxf>
    <dxf>
      <protection locked="1" hidden="0"/>
    </dxf>
    <dxf>
      <protection locked="1" hidden="0"/>
    </dxf>
    <dxf>
      <protection locked="1" hidden="0"/>
    </dxf>
    <dxf>
      <numFmt numFmtId="0" formatCode="General"/>
      <protection locked="1" hidden="0"/>
    </dxf>
    <dxf>
      <numFmt numFmtId="19" formatCode="dd/mm/yyyy"/>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30" formatCode="@"/>
      <alignment horizontal="general" vertical="top" textRotation="0" wrapText="1" indent="0" justifyLastLine="0" shrinkToFit="0" readingOrder="0"/>
    </dxf>
    <dxf>
      <numFmt numFmtId="2" formatCode="0.00"/>
      <alignment horizontal="general" vertical="top"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indexed="64"/>
          <bgColor rgb="FFFFFF00"/>
        </patternFill>
      </fill>
    </dxf>
  </dxfs>
  <tableStyles count="0" defaultTableStyle="TableStyleMedium2" defaultPivotStyle="PivotStyleLight16"/>
  <colors>
    <mruColors>
      <color rgb="FF2F2F2F"/>
      <color rgb="FFFF0F64"/>
      <color rgb="FFFF5A0F"/>
      <color rgb="FF41B9E6"/>
      <color rgb="FF461D7B"/>
      <color rgb="FF55BE5A"/>
      <color rgb="FF0555FA"/>
      <color rgb="FFFFFF99"/>
      <color rgb="FFC6C6C6"/>
      <color rgb="FFF3F5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connections" Target="connections.xml"/><Relationship Id="rId12" Type="http://schemas.microsoft.com/office/2017/06/relationships/rdRichValue" Target="richData/rdrichvalue.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22/10/relationships/richValueRel" Target="richData/richValueRel.xml"/><Relationship Id="rId5" Type="http://schemas.openxmlformats.org/officeDocument/2006/relationships/worksheet" Target="worksheets/sheet5.xml"/><Relationship Id="rId15" Type="http://schemas.microsoft.com/office/2022/11/relationships/FeaturePropertyBag" Target="featurePropertyBag/featurePropertyBag.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1.svg"/><Relationship Id="rId7" Type="http://schemas.openxmlformats.org/officeDocument/2006/relationships/image" Target="../media/image15.sv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sv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641804</xdr:colOff>
      <xdr:row>1</xdr:row>
      <xdr:rowOff>12248</xdr:rowOff>
    </xdr:from>
    <xdr:to>
      <xdr:col>1</xdr:col>
      <xdr:colOff>886251</xdr:colOff>
      <xdr:row>2</xdr:row>
      <xdr:rowOff>2074</xdr:rowOff>
    </xdr:to>
    <xdr:pic>
      <xdr:nvPicPr>
        <xdr:cNvPr id="11" name="Imagen 10">
          <a:extLst>
            <a:ext uri="{FF2B5EF4-FFF2-40B4-BE49-F238E27FC236}">
              <a16:creationId xmlns:a16="http://schemas.microsoft.com/office/drawing/2014/main" id="{201314D2-7471-17B0-709E-0FEAC1D91F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1804" y="366034"/>
          <a:ext cx="941506" cy="343611"/>
        </a:xfrm>
        <a:prstGeom prst="rect">
          <a:avLst/>
        </a:prstGeom>
      </xdr:spPr>
    </xdr:pic>
    <xdr:clientData/>
  </xdr:twoCellAnchor>
  <xdr:twoCellAnchor>
    <xdr:from>
      <xdr:col>3</xdr:col>
      <xdr:colOff>313417</xdr:colOff>
      <xdr:row>2</xdr:row>
      <xdr:rowOff>326118</xdr:rowOff>
    </xdr:from>
    <xdr:to>
      <xdr:col>17</xdr:col>
      <xdr:colOff>342900</xdr:colOff>
      <xdr:row>4</xdr:row>
      <xdr:rowOff>49438</xdr:rowOff>
    </xdr:to>
    <xdr:sp macro="" textlink="">
      <xdr:nvSpPr>
        <xdr:cNvPr id="2" name="Rectángulo 1">
          <a:extLst>
            <a:ext uri="{FF2B5EF4-FFF2-40B4-BE49-F238E27FC236}">
              <a16:creationId xmlns:a16="http://schemas.microsoft.com/office/drawing/2014/main" id="{28EAD51C-4349-A7BD-56E9-5338041F9547}"/>
            </a:ext>
          </a:extLst>
        </xdr:cNvPr>
        <xdr:cNvSpPr/>
      </xdr:nvSpPr>
      <xdr:spPr>
        <a:xfrm>
          <a:off x="3825761" y="1040493"/>
          <a:ext cx="7887608" cy="473414"/>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s-MX" sz="2000" b="1">
              <a:solidFill>
                <a:srgbClr val="2F2F2F"/>
              </a:solidFill>
              <a:latin typeface="Roobert ENEL" panose="00000500000000000000" pitchFamily="50" charset="0"/>
            </a:rPr>
            <a:t>Plan de Compras </a:t>
          </a:r>
          <a:r>
            <a:rPr lang="es-MX" sz="2000" b="0">
              <a:solidFill>
                <a:srgbClr val="2F2F2F"/>
              </a:solidFill>
              <a:latin typeface="Roobert ENEL" panose="00000500000000000000" pitchFamily="50" charset="0"/>
            </a:rPr>
            <a:t>– Vista Proveedores</a:t>
          </a:r>
        </a:p>
      </xdr:txBody>
    </xdr:sp>
    <xdr:clientData/>
  </xdr:twoCellAnchor>
  <xdr:twoCellAnchor>
    <xdr:from>
      <xdr:col>0</xdr:col>
      <xdr:colOff>691469</xdr:colOff>
      <xdr:row>2</xdr:row>
      <xdr:rowOff>381000</xdr:rowOff>
    </xdr:from>
    <xdr:to>
      <xdr:col>3</xdr:col>
      <xdr:colOff>14286</xdr:colOff>
      <xdr:row>4</xdr:row>
      <xdr:rowOff>7254</xdr:rowOff>
    </xdr:to>
    <xdr:sp macro="" textlink="">
      <xdr:nvSpPr>
        <xdr:cNvPr id="4" name="Diagrama de flujo: proceso alternativo 3">
          <a:extLst>
            <a:ext uri="{FF2B5EF4-FFF2-40B4-BE49-F238E27FC236}">
              <a16:creationId xmlns:a16="http://schemas.microsoft.com/office/drawing/2014/main" id="{79B47EBE-5539-64FC-C315-305BC936238F}"/>
            </a:ext>
          </a:extLst>
        </xdr:cNvPr>
        <xdr:cNvSpPr/>
      </xdr:nvSpPr>
      <xdr:spPr>
        <a:xfrm>
          <a:off x="691469" y="1092200"/>
          <a:ext cx="2853417" cy="375554"/>
        </a:xfrm>
        <a:prstGeom prst="flowChartAlternateProcess">
          <a:avLst/>
        </a:prstGeom>
        <a:noFill/>
        <a:ln w="28575" cap="flat" cmpd="sng" algn="ctr">
          <a:solidFill>
            <a:srgbClr val="41B9E6"/>
          </a:solidFill>
          <a:prstDash val="solid"/>
          <a:round/>
          <a:headEnd type="none" w="med" len="med"/>
          <a:tailEnd type="none" w="med" len="med"/>
        </a:ln>
        <a:effectLst>
          <a:outerShdw blurRad="63500" sx="102000" sy="102000" algn="ctr" rotWithShape="0">
            <a:prstClr val="black">
              <a:alpha val="20000"/>
            </a:prstClr>
          </a:outerShdw>
        </a:effectLst>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es-MX" sz="1100"/>
        </a:p>
      </xdr:txBody>
    </xdr:sp>
    <xdr:clientData/>
  </xdr:twoCellAnchor>
  <xdr:twoCellAnchor>
    <xdr:from>
      <xdr:col>0</xdr:col>
      <xdr:colOff>582837</xdr:colOff>
      <xdr:row>4</xdr:row>
      <xdr:rowOff>225880</xdr:rowOff>
    </xdr:from>
    <xdr:to>
      <xdr:col>3</xdr:col>
      <xdr:colOff>122913</xdr:colOff>
      <xdr:row>9</xdr:row>
      <xdr:rowOff>149680</xdr:rowOff>
    </xdr:to>
    <xdr:sp macro="" textlink="">
      <xdr:nvSpPr>
        <xdr:cNvPr id="5" name="Rectángulo: esquinas redondeadas 4">
          <a:extLst>
            <a:ext uri="{FF2B5EF4-FFF2-40B4-BE49-F238E27FC236}">
              <a16:creationId xmlns:a16="http://schemas.microsoft.com/office/drawing/2014/main" id="{9C36ECED-3853-405B-ACB6-C3515B6FEC82}"/>
            </a:ext>
          </a:extLst>
        </xdr:cNvPr>
        <xdr:cNvSpPr/>
      </xdr:nvSpPr>
      <xdr:spPr>
        <a:xfrm>
          <a:off x="582837" y="1681844"/>
          <a:ext cx="3050719" cy="1760765"/>
        </a:xfrm>
        <a:prstGeom prst="roundRect">
          <a:avLst>
            <a:gd name="adj" fmla="val 2718"/>
          </a:avLst>
        </a:prstGeom>
        <a:noFill/>
        <a:ln w="28575" cap="flat" cmpd="sng" algn="ctr">
          <a:solidFill>
            <a:schemeClr val="bg1"/>
          </a:solidFill>
          <a:prstDash val="solid"/>
          <a:round/>
          <a:headEnd type="none" w="med" len="med"/>
          <a:tailEnd type="none" w="med" len="med"/>
        </a:ln>
        <a:effectLst>
          <a:outerShdw blurRad="63500" sx="102000" sy="102000" algn="ctr" rotWithShape="0">
            <a:srgbClr val="2F2F2F">
              <a:alpha val="20000"/>
            </a:srgbClr>
          </a:outerShdw>
        </a:effectLst>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es-MX" sz="1100"/>
        </a:p>
      </xdr:txBody>
    </xdr:sp>
    <xdr:clientData/>
  </xdr:twoCellAnchor>
  <xdr:twoCellAnchor>
    <xdr:from>
      <xdr:col>1</xdr:col>
      <xdr:colOff>1832</xdr:colOff>
      <xdr:row>5</xdr:row>
      <xdr:rowOff>0</xdr:rowOff>
    </xdr:from>
    <xdr:to>
      <xdr:col>3</xdr:col>
      <xdr:colOff>5422</xdr:colOff>
      <xdr:row>7</xdr:row>
      <xdr:rowOff>7254</xdr:rowOff>
    </xdr:to>
    <xdr:sp macro="" textlink="">
      <xdr:nvSpPr>
        <xdr:cNvPr id="6" name="Rectángulo: esquinas redondeadas 5">
          <a:extLst>
            <a:ext uri="{FF2B5EF4-FFF2-40B4-BE49-F238E27FC236}">
              <a16:creationId xmlns:a16="http://schemas.microsoft.com/office/drawing/2014/main" id="{1C0423C8-05FB-4EAB-9A8D-F58623EF6A2F}"/>
            </a:ext>
          </a:extLst>
        </xdr:cNvPr>
        <xdr:cNvSpPr/>
      </xdr:nvSpPr>
      <xdr:spPr>
        <a:xfrm>
          <a:off x="700332" y="1892300"/>
          <a:ext cx="2835690" cy="705754"/>
        </a:xfrm>
        <a:prstGeom prst="roundRect">
          <a:avLst>
            <a:gd name="adj" fmla="val 7687"/>
          </a:avLst>
        </a:prstGeom>
        <a:noFill/>
        <a:ln w="28575" cap="flat" cmpd="sng" algn="ctr">
          <a:solidFill>
            <a:srgbClr val="C6C6C6"/>
          </a:solidFill>
          <a:prstDash val="solid"/>
          <a:round/>
          <a:headEnd type="none" w="med" len="med"/>
          <a:tailEnd type="none" w="med" len="med"/>
        </a:ln>
        <a:effectLst>
          <a:outerShdw blurRad="63500" sx="102000" sy="102000" algn="ctr" rotWithShape="0">
            <a:prstClr val="black">
              <a:alpha val="20000"/>
            </a:prstClr>
          </a:outerShdw>
        </a:effectLst>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es-MX" sz="1100"/>
        </a:p>
      </xdr:txBody>
    </xdr:sp>
    <xdr:clientData/>
  </xdr:twoCellAnchor>
  <xdr:twoCellAnchor>
    <xdr:from>
      <xdr:col>1</xdr:col>
      <xdr:colOff>1552</xdr:colOff>
      <xdr:row>8</xdr:row>
      <xdr:rowOff>9977</xdr:rowOff>
    </xdr:from>
    <xdr:to>
      <xdr:col>3</xdr:col>
      <xdr:colOff>9784</xdr:colOff>
      <xdr:row>9</xdr:row>
      <xdr:rowOff>7253</xdr:rowOff>
    </xdr:to>
    <xdr:sp macro="" textlink="">
      <xdr:nvSpPr>
        <xdr:cNvPr id="7" name="Rectángulo: esquinas redondeadas 6">
          <a:extLst>
            <a:ext uri="{FF2B5EF4-FFF2-40B4-BE49-F238E27FC236}">
              <a16:creationId xmlns:a16="http://schemas.microsoft.com/office/drawing/2014/main" id="{E0A46BDD-082C-4D78-971A-F22DC8D2AC47}"/>
            </a:ext>
          </a:extLst>
        </xdr:cNvPr>
        <xdr:cNvSpPr/>
      </xdr:nvSpPr>
      <xdr:spPr>
        <a:xfrm>
          <a:off x="692115" y="2962727"/>
          <a:ext cx="2830013" cy="354464"/>
        </a:xfrm>
        <a:prstGeom prst="roundRect">
          <a:avLst>
            <a:gd name="adj" fmla="val 7687"/>
          </a:avLst>
        </a:prstGeom>
        <a:noFill/>
        <a:ln w="28575" cap="flat" cmpd="sng" algn="ctr">
          <a:solidFill>
            <a:srgbClr val="C6C6C6"/>
          </a:solidFill>
          <a:prstDash val="solid"/>
          <a:round/>
          <a:headEnd type="none" w="med" len="med"/>
          <a:tailEnd type="none" w="med" len="med"/>
        </a:ln>
        <a:effectLst>
          <a:outerShdw blurRad="63500" sx="102000" sy="102000" algn="ctr" rotWithShape="0">
            <a:prstClr val="black">
              <a:alpha val="20000"/>
            </a:prstClr>
          </a:outerShdw>
        </a:effectLst>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es-MX" sz="1100"/>
        </a:p>
      </xdr:txBody>
    </xdr:sp>
    <xdr:clientData/>
  </xdr:twoCellAnchor>
  <xdr:twoCellAnchor>
    <xdr:from>
      <xdr:col>3</xdr:col>
      <xdr:colOff>342900</xdr:colOff>
      <xdr:row>4</xdr:row>
      <xdr:rowOff>293461</xdr:rowOff>
    </xdr:from>
    <xdr:to>
      <xdr:col>18</xdr:col>
      <xdr:colOff>190500</xdr:colOff>
      <xdr:row>50</xdr:row>
      <xdr:rowOff>145148</xdr:rowOff>
    </xdr:to>
    <xdr:sp macro="" textlink="">
      <xdr:nvSpPr>
        <xdr:cNvPr id="8" name="Rectángulo: esquinas redondeadas 7">
          <a:extLst>
            <a:ext uri="{FF2B5EF4-FFF2-40B4-BE49-F238E27FC236}">
              <a16:creationId xmlns:a16="http://schemas.microsoft.com/office/drawing/2014/main" id="{946C2183-85F5-4FF6-B3C0-7660AED2C0BC}"/>
            </a:ext>
          </a:extLst>
        </xdr:cNvPr>
        <xdr:cNvSpPr/>
      </xdr:nvSpPr>
      <xdr:spPr>
        <a:xfrm>
          <a:off x="3867150" y="1749425"/>
          <a:ext cx="8787493" cy="16248294"/>
        </a:xfrm>
        <a:prstGeom prst="roundRect">
          <a:avLst>
            <a:gd name="adj" fmla="val 882"/>
          </a:avLst>
        </a:prstGeom>
        <a:noFill/>
        <a:ln w="9525" cap="flat" cmpd="sng" algn="ctr">
          <a:solidFill>
            <a:schemeClr val="bg1"/>
          </a:solidFill>
          <a:prstDash val="solid"/>
          <a:round/>
          <a:headEnd type="none" w="med" len="med"/>
          <a:tailEnd type="none" w="med" len="med"/>
        </a:ln>
        <a:effectLst>
          <a:outerShdw blurRad="50800" sx="101000" sy="101000" algn="ctr" rotWithShape="0">
            <a:prstClr val="black">
              <a:alpha val="20000"/>
            </a:prstClr>
          </a:outerShdw>
        </a:effectLst>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es-MX" sz="1100"/>
        </a:p>
      </xdr:txBody>
    </xdr:sp>
    <xdr:clientData/>
  </xdr:twoCellAnchor>
  <xdr:twoCellAnchor editAs="oneCell">
    <xdr:from>
      <xdr:col>1</xdr:col>
      <xdr:colOff>115661</xdr:colOff>
      <xdr:row>3</xdr:row>
      <xdr:rowOff>75421</xdr:rowOff>
    </xdr:from>
    <xdr:to>
      <xdr:col>1</xdr:col>
      <xdr:colOff>324528</xdr:colOff>
      <xdr:row>3</xdr:row>
      <xdr:rowOff>296888</xdr:rowOff>
    </xdr:to>
    <xdr:pic>
      <xdr:nvPicPr>
        <xdr:cNvPr id="10" name="Gráfico 9" descr="Lupa con relleno sólido">
          <a:extLst>
            <a:ext uri="{FF2B5EF4-FFF2-40B4-BE49-F238E27FC236}">
              <a16:creationId xmlns:a16="http://schemas.microsoft.com/office/drawing/2014/main" id="{DD55E2D0-17FB-D9D8-B428-740CA6F96B5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14161" y="1180321"/>
          <a:ext cx="211588" cy="219401"/>
        </a:xfrm>
        <a:prstGeom prst="rect">
          <a:avLst/>
        </a:prstGeom>
      </xdr:spPr>
    </xdr:pic>
    <xdr:clientData/>
  </xdr:twoCellAnchor>
  <xdr:twoCellAnchor editAs="oneCell">
    <xdr:from>
      <xdr:col>1</xdr:col>
      <xdr:colOff>218623</xdr:colOff>
      <xdr:row>5</xdr:row>
      <xdr:rowOff>28122</xdr:rowOff>
    </xdr:from>
    <xdr:to>
      <xdr:col>1</xdr:col>
      <xdr:colOff>507295</xdr:colOff>
      <xdr:row>5</xdr:row>
      <xdr:rowOff>313698</xdr:rowOff>
    </xdr:to>
    <xdr:pic>
      <xdr:nvPicPr>
        <xdr:cNvPr id="13" name="Gráfico 12" descr="Caja de embalaje abierta con relleno sólido">
          <a:extLst>
            <a:ext uri="{FF2B5EF4-FFF2-40B4-BE49-F238E27FC236}">
              <a16:creationId xmlns:a16="http://schemas.microsoft.com/office/drawing/2014/main" id="{220BAC74-49BE-E60F-C680-9D696FC6DFA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917123" y="1920422"/>
          <a:ext cx="285295" cy="287642"/>
        </a:xfrm>
        <a:prstGeom prst="rect">
          <a:avLst/>
        </a:prstGeom>
      </xdr:spPr>
    </xdr:pic>
    <xdr:clientData/>
  </xdr:twoCellAnchor>
  <xdr:twoCellAnchor editAs="oneCell">
    <xdr:from>
      <xdr:col>1</xdr:col>
      <xdr:colOff>53522</xdr:colOff>
      <xdr:row>8</xdr:row>
      <xdr:rowOff>25401</xdr:rowOff>
    </xdr:from>
    <xdr:to>
      <xdr:col>1</xdr:col>
      <xdr:colOff>380889</xdr:colOff>
      <xdr:row>9</xdr:row>
      <xdr:rowOff>8367</xdr:rowOff>
    </xdr:to>
    <xdr:pic>
      <xdr:nvPicPr>
        <xdr:cNvPr id="15" name="Gráfico 14" descr="Cartera con relleno sólido">
          <a:extLst>
            <a:ext uri="{FF2B5EF4-FFF2-40B4-BE49-F238E27FC236}">
              <a16:creationId xmlns:a16="http://schemas.microsoft.com/office/drawing/2014/main" id="{55CC6BFE-BFC1-DAB7-7681-869A47DC2CB3}"/>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752022" y="2971801"/>
          <a:ext cx="327367" cy="328839"/>
        </a:xfrm>
        <a:prstGeom prst="rect">
          <a:avLst/>
        </a:prstGeom>
      </xdr:spPr>
    </xdr:pic>
    <xdr:clientData/>
  </xdr:twoCellAnchor>
  <xdr:twoCellAnchor>
    <xdr:from>
      <xdr:col>19</xdr:col>
      <xdr:colOff>0</xdr:colOff>
      <xdr:row>4</xdr:row>
      <xdr:rowOff>276225</xdr:rowOff>
    </xdr:from>
    <xdr:to>
      <xdr:col>23</xdr:col>
      <xdr:colOff>217717</xdr:colOff>
      <xdr:row>15</xdr:row>
      <xdr:rowOff>238122</xdr:rowOff>
    </xdr:to>
    <xdr:sp macro="" textlink="">
      <xdr:nvSpPr>
        <xdr:cNvPr id="3" name="Rectángulo: esquinas redondeadas 2">
          <a:extLst>
            <a:ext uri="{FF2B5EF4-FFF2-40B4-BE49-F238E27FC236}">
              <a16:creationId xmlns:a16="http://schemas.microsoft.com/office/drawing/2014/main" id="{AEDBC642-5105-4C73-A3A1-D6D192F3D8EA}"/>
            </a:ext>
          </a:extLst>
        </xdr:cNvPr>
        <xdr:cNvSpPr/>
      </xdr:nvSpPr>
      <xdr:spPr>
        <a:xfrm>
          <a:off x="12940393" y="1732189"/>
          <a:ext cx="4531181" cy="3976004"/>
        </a:xfrm>
        <a:prstGeom prst="roundRect">
          <a:avLst>
            <a:gd name="adj" fmla="val 1007"/>
          </a:avLst>
        </a:prstGeom>
        <a:noFill/>
        <a:ln w="28575" cap="flat" cmpd="sng" algn="ctr">
          <a:solidFill>
            <a:schemeClr val="bg1"/>
          </a:solidFill>
          <a:prstDash val="solid"/>
          <a:round/>
          <a:headEnd type="none" w="med" len="med"/>
          <a:tailEnd type="none" w="med" len="med"/>
        </a:ln>
        <a:effectLst>
          <a:outerShdw blurRad="63500" sx="102000" sy="102000" algn="ctr" rotWithShape="0">
            <a:srgbClr val="2F2F2F">
              <a:alpha val="20000"/>
            </a:srgbClr>
          </a:outerShdw>
        </a:effectLst>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es-MX" sz="1100"/>
        </a:p>
      </xdr:txBody>
    </xdr:sp>
    <xdr:clientData/>
  </xdr:twoCellAnchor>
  <xdr:twoCellAnchor>
    <xdr:from>
      <xdr:col>19</xdr:col>
      <xdr:colOff>250369</xdr:colOff>
      <xdr:row>5</xdr:row>
      <xdr:rowOff>1</xdr:rowOff>
    </xdr:from>
    <xdr:to>
      <xdr:col>21</xdr:col>
      <xdr:colOff>0</xdr:colOff>
      <xdr:row>6</xdr:row>
      <xdr:rowOff>27215</xdr:rowOff>
    </xdr:to>
    <xdr:sp macro="" textlink="">
      <xdr:nvSpPr>
        <xdr:cNvPr id="9" name="Rectángulo: esquinas redondeadas 8">
          <a:extLst>
            <a:ext uri="{FF2B5EF4-FFF2-40B4-BE49-F238E27FC236}">
              <a16:creationId xmlns:a16="http://schemas.microsoft.com/office/drawing/2014/main" id="{0A037ABB-ECBF-46AA-8C6C-2F58622BEDC7}"/>
            </a:ext>
          </a:extLst>
        </xdr:cNvPr>
        <xdr:cNvSpPr/>
      </xdr:nvSpPr>
      <xdr:spPr>
        <a:xfrm>
          <a:off x="13190762" y="1891394"/>
          <a:ext cx="2525488" cy="367392"/>
        </a:xfrm>
        <a:prstGeom prst="roundRect">
          <a:avLst>
            <a:gd name="adj" fmla="val 7687"/>
          </a:avLst>
        </a:prstGeom>
        <a:noFill/>
        <a:ln w="28575" cap="flat" cmpd="sng" algn="ctr">
          <a:solidFill>
            <a:srgbClr val="C6C6C6"/>
          </a:solidFill>
          <a:prstDash val="solid"/>
          <a:round/>
          <a:headEnd type="none" w="med" len="med"/>
          <a:tailEnd type="none" w="med" len="med"/>
        </a:ln>
        <a:effectLst>
          <a:outerShdw blurRad="63500" sx="102000" sy="102000" algn="ctr" rotWithShape="0">
            <a:prstClr val="black">
              <a:alpha val="20000"/>
            </a:prstClr>
          </a:outerShdw>
        </a:effectLst>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es-MX" sz="1100"/>
        </a:p>
      </xdr:txBody>
    </xdr:sp>
    <xdr:clientData/>
  </xdr:twoCellAnchor>
  <xdr:twoCellAnchor>
    <xdr:from>
      <xdr:col>18</xdr:col>
      <xdr:colOff>435428</xdr:colOff>
      <xdr:row>6</xdr:row>
      <xdr:rowOff>190500</xdr:rowOff>
    </xdr:from>
    <xdr:to>
      <xdr:col>24</xdr:col>
      <xdr:colOff>13607</xdr:colOff>
      <xdr:row>6</xdr:row>
      <xdr:rowOff>190500</xdr:rowOff>
    </xdr:to>
    <xdr:cxnSp macro="">
      <xdr:nvCxnSpPr>
        <xdr:cNvPr id="14" name="Conector recto 13">
          <a:extLst>
            <a:ext uri="{FF2B5EF4-FFF2-40B4-BE49-F238E27FC236}">
              <a16:creationId xmlns:a16="http://schemas.microsoft.com/office/drawing/2014/main" id="{221EB24E-E696-C23A-7FF8-CDCB0D93A3FF}"/>
            </a:ext>
          </a:extLst>
        </xdr:cNvPr>
        <xdr:cNvCxnSpPr/>
      </xdr:nvCxnSpPr>
      <xdr:spPr>
        <a:xfrm>
          <a:off x="12899571" y="2422071"/>
          <a:ext cx="4612822" cy="0"/>
        </a:xfrm>
        <a:prstGeom prst="line">
          <a:avLst/>
        </a:prstGeom>
      </xdr:spPr>
      <xdr:style>
        <a:lnRef idx="2">
          <a:schemeClr val="accent4"/>
        </a:lnRef>
        <a:fillRef idx="0">
          <a:schemeClr val="accent4"/>
        </a:fillRef>
        <a:effectRef idx="1">
          <a:schemeClr val="accent4"/>
        </a:effectRef>
        <a:fontRef idx="minor">
          <a:schemeClr val="tx1"/>
        </a:fontRef>
      </xdr:style>
    </xdr:cxnSp>
    <xdr:clientData/>
  </xdr:twoCellAnchor>
  <xdr:twoCellAnchor>
    <xdr:from>
      <xdr:col>18</xdr:col>
      <xdr:colOff>440870</xdr:colOff>
      <xdr:row>8</xdr:row>
      <xdr:rowOff>176893</xdr:rowOff>
    </xdr:from>
    <xdr:to>
      <xdr:col>24</xdr:col>
      <xdr:colOff>12244</xdr:colOff>
      <xdr:row>8</xdr:row>
      <xdr:rowOff>176893</xdr:rowOff>
    </xdr:to>
    <xdr:cxnSp macro="">
      <xdr:nvCxnSpPr>
        <xdr:cNvPr id="16" name="Conector recto 15">
          <a:extLst>
            <a:ext uri="{FF2B5EF4-FFF2-40B4-BE49-F238E27FC236}">
              <a16:creationId xmlns:a16="http://schemas.microsoft.com/office/drawing/2014/main" id="{6671F0BF-367E-467F-AC3A-18331C0DA593}"/>
            </a:ext>
          </a:extLst>
        </xdr:cNvPr>
        <xdr:cNvCxnSpPr/>
      </xdr:nvCxnSpPr>
      <xdr:spPr>
        <a:xfrm>
          <a:off x="12905013" y="3116036"/>
          <a:ext cx="4606017" cy="0"/>
        </a:xfrm>
        <a:prstGeom prst="line">
          <a:avLst/>
        </a:prstGeom>
        <a:ln>
          <a:solidFill>
            <a:schemeClr val="bg1">
              <a:lumMod val="95000"/>
            </a:schemeClr>
          </a:solidFil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18</xdr:col>
      <xdr:colOff>438149</xdr:colOff>
      <xdr:row>10</xdr:row>
      <xdr:rowOff>191861</xdr:rowOff>
    </xdr:from>
    <xdr:to>
      <xdr:col>24</xdr:col>
      <xdr:colOff>12243</xdr:colOff>
      <xdr:row>10</xdr:row>
      <xdr:rowOff>191861</xdr:rowOff>
    </xdr:to>
    <xdr:cxnSp macro="">
      <xdr:nvCxnSpPr>
        <xdr:cNvPr id="17" name="Conector recto 16">
          <a:extLst>
            <a:ext uri="{FF2B5EF4-FFF2-40B4-BE49-F238E27FC236}">
              <a16:creationId xmlns:a16="http://schemas.microsoft.com/office/drawing/2014/main" id="{7F23CAC1-681F-4D18-B75A-29A8E0BAD00F}"/>
            </a:ext>
          </a:extLst>
        </xdr:cNvPr>
        <xdr:cNvCxnSpPr/>
      </xdr:nvCxnSpPr>
      <xdr:spPr>
        <a:xfrm>
          <a:off x="12902292" y="3838575"/>
          <a:ext cx="4608737" cy="0"/>
        </a:xfrm>
        <a:prstGeom prst="line">
          <a:avLst/>
        </a:prstGeom>
        <a:ln>
          <a:solidFill>
            <a:schemeClr val="bg1">
              <a:lumMod val="95000"/>
            </a:schemeClr>
          </a:solidFil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18</xdr:col>
      <xdr:colOff>440870</xdr:colOff>
      <xdr:row>12</xdr:row>
      <xdr:rowOff>151040</xdr:rowOff>
    </xdr:from>
    <xdr:to>
      <xdr:col>24</xdr:col>
      <xdr:colOff>12243</xdr:colOff>
      <xdr:row>12</xdr:row>
      <xdr:rowOff>151040</xdr:rowOff>
    </xdr:to>
    <xdr:cxnSp macro="">
      <xdr:nvCxnSpPr>
        <xdr:cNvPr id="18" name="Conector recto 17">
          <a:extLst>
            <a:ext uri="{FF2B5EF4-FFF2-40B4-BE49-F238E27FC236}">
              <a16:creationId xmlns:a16="http://schemas.microsoft.com/office/drawing/2014/main" id="{96AA6153-28D6-44C9-B0A1-FB6CB4BDAF41}"/>
            </a:ext>
          </a:extLst>
        </xdr:cNvPr>
        <xdr:cNvCxnSpPr/>
      </xdr:nvCxnSpPr>
      <xdr:spPr>
        <a:xfrm>
          <a:off x="12905013" y="4559754"/>
          <a:ext cx="4606016" cy="0"/>
        </a:xfrm>
        <a:prstGeom prst="line">
          <a:avLst/>
        </a:prstGeom>
        <a:ln>
          <a:solidFill>
            <a:schemeClr val="bg1">
              <a:lumMod val="95000"/>
            </a:schemeClr>
          </a:solidFil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18</xdr:col>
      <xdr:colOff>449173</xdr:colOff>
      <xdr:row>7</xdr:row>
      <xdr:rowOff>69262</xdr:rowOff>
    </xdr:from>
    <xdr:to>
      <xdr:col>19</xdr:col>
      <xdr:colOff>183431</xdr:colOff>
      <xdr:row>7</xdr:row>
      <xdr:rowOff>315690</xdr:rowOff>
    </xdr:to>
    <xdr:sp macro="" textlink="">
      <xdr:nvSpPr>
        <xdr:cNvPr id="19" name="Triángulo isósceles 18">
          <a:extLst>
            <a:ext uri="{FF2B5EF4-FFF2-40B4-BE49-F238E27FC236}">
              <a16:creationId xmlns:a16="http://schemas.microsoft.com/office/drawing/2014/main" id="{02ADBA32-74ED-A94F-3D4C-C2C2317E2EAC}"/>
            </a:ext>
          </a:extLst>
        </xdr:cNvPr>
        <xdr:cNvSpPr/>
      </xdr:nvSpPr>
      <xdr:spPr>
        <a:xfrm rot="5400000">
          <a:off x="12895356" y="2672579"/>
          <a:ext cx="246428" cy="210508"/>
        </a:xfrm>
        <a:prstGeom prst="triangle">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18</xdr:col>
      <xdr:colOff>445091</xdr:colOff>
      <xdr:row>9</xdr:row>
      <xdr:rowOff>78788</xdr:rowOff>
    </xdr:from>
    <xdr:to>
      <xdr:col>19</xdr:col>
      <xdr:colOff>179349</xdr:colOff>
      <xdr:row>9</xdr:row>
      <xdr:rowOff>326577</xdr:rowOff>
    </xdr:to>
    <xdr:sp macro="" textlink="">
      <xdr:nvSpPr>
        <xdr:cNvPr id="20" name="Triángulo isósceles 19">
          <a:extLst>
            <a:ext uri="{FF2B5EF4-FFF2-40B4-BE49-F238E27FC236}">
              <a16:creationId xmlns:a16="http://schemas.microsoft.com/office/drawing/2014/main" id="{B845D30F-DFBA-481A-BDFF-AAA04C04281E}"/>
            </a:ext>
          </a:extLst>
        </xdr:cNvPr>
        <xdr:cNvSpPr/>
      </xdr:nvSpPr>
      <xdr:spPr>
        <a:xfrm rot="5400000">
          <a:off x="12890593" y="3390358"/>
          <a:ext cx="247789" cy="210508"/>
        </a:xfrm>
        <a:prstGeom prst="triangle">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18</xdr:col>
      <xdr:colOff>446452</xdr:colOff>
      <xdr:row>11</xdr:row>
      <xdr:rowOff>62460</xdr:rowOff>
    </xdr:from>
    <xdr:to>
      <xdr:col>19</xdr:col>
      <xdr:colOff>180710</xdr:colOff>
      <xdr:row>11</xdr:row>
      <xdr:rowOff>314330</xdr:rowOff>
    </xdr:to>
    <xdr:sp macro="" textlink="">
      <xdr:nvSpPr>
        <xdr:cNvPr id="21" name="Triángulo isósceles 20">
          <a:extLst>
            <a:ext uri="{FF2B5EF4-FFF2-40B4-BE49-F238E27FC236}">
              <a16:creationId xmlns:a16="http://schemas.microsoft.com/office/drawing/2014/main" id="{222AF615-2AFE-4EF4-9B9D-2CA4809C0E13}"/>
            </a:ext>
          </a:extLst>
        </xdr:cNvPr>
        <xdr:cNvSpPr/>
      </xdr:nvSpPr>
      <xdr:spPr>
        <a:xfrm rot="5400000">
          <a:off x="12889914" y="4110855"/>
          <a:ext cx="251870" cy="210508"/>
        </a:xfrm>
        <a:prstGeom prst="triangle">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18</xdr:col>
      <xdr:colOff>447813</xdr:colOff>
      <xdr:row>13</xdr:row>
      <xdr:rowOff>223024</xdr:rowOff>
    </xdr:from>
    <xdr:to>
      <xdr:col>19</xdr:col>
      <xdr:colOff>182071</xdr:colOff>
      <xdr:row>14</xdr:row>
      <xdr:rowOff>123828</xdr:rowOff>
    </xdr:to>
    <xdr:sp macro="" textlink="">
      <xdr:nvSpPr>
        <xdr:cNvPr id="22" name="Triángulo isósceles 21">
          <a:extLst>
            <a:ext uri="{FF2B5EF4-FFF2-40B4-BE49-F238E27FC236}">
              <a16:creationId xmlns:a16="http://schemas.microsoft.com/office/drawing/2014/main" id="{AFB0A082-0771-43BE-94DC-1693A4D6C257}"/>
            </a:ext>
          </a:extLst>
        </xdr:cNvPr>
        <xdr:cNvSpPr/>
      </xdr:nvSpPr>
      <xdr:spPr>
        <a:xfrm rot="5400000">
          <a:off x="12889915" y="5007565"/>
          <a:ext cx="254590" cy="210508"/>
        </a:xfrm>
        <a:prstGeom prst="triangle">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20</xdr:col>
      <xdr:colOff>21770</xdr:colOff>
      <xdr:row>18</xdr:row>
      <xdr:rowOff>12245</xdr:rowOff>
    </xdr:from>
    <xdr:to>
      <xdr:col>23</xdr:col>
      <xdr:colOff>8162</xdr:colOff>
      <xdr:row>19</xdr:row>
      <xdr:rowOff>28576</xdr:rowOff>
    </xdr:to>
    <xdr:sp macro="" textlink="">
      <xdr:nvSpPr>
        <xdr:cNvPr id="23" name="Diagrama de flujo: proceso alternativo 22">
          <a:extLst>
            <a:ext uri="{FF2B5EF4-FFF2-40B4-BE49-F238E27FC236}">
              <a16:creationId xmlns:a16="http://schemas.microsoft.com/office/drawing/2014/main" id="{B64586C1-4D0A-49A6-88DA-38EABD287FF1}"/>
            </a:ext>
          </a:extLst>
        </xdr:cNvPr>
        <xdr:cNvSpPr/>
      </xdr:nvSpPr>
      <xdr:spPr>
        <a:xfrm>
          <a:off x="13154364" y="6584495"/>
          <a:ext cx="4582204" cy="373519"/>
        </a:xfrm>
        <a:prstGeom prst="flowChartAlternateProcess">
          <a:avLst/>
        </a:prstGeom>
        <a:noFill/>
        <a:ln w="28575" cap="flat" cmpd="sng" algn="ctr">
          <a:solidFill>
            <a:schemeClr val="bg2">
              <a:lumMod val="90000"/>
            </a:schemeClr>
          </a:solidFill>
          <a:prstDash val="solid"/>
          <a:round/>
          <a:headEnd type="none" w="med" len="med"/>
          <a:tailEnd type="none" w="med" len="med"/>
        </a:ln>
        <a:effectLst>
          <a:outerShdw blurRad="63500" sx="102000" sy="102000" algn="ctr" rotWithShape="0">
            <a:prstClr val="black">
              <a:alpha val="20000"/>
            </a:prstClr>
          </a:outerShdw>
        </a:effectLst>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es-MX" sz="1100"/>
        </a:p>
      </xdr:txBody>
    </xdr:sp>
    <xdr:clientData/>
  </xdr:twoCellAnchor>
  <xdr:twoCellAnchor>
    <xdr:from>
      <xdr:col>20</xdr:col>
      <xdr:colOff>21770</xdr:colOff>
      <xdr:row>26</xdr:row>
      <xdr:rowOff>1360</xdr:rowOff>
    </xdr:from>
    <xdr:to>
      <xdr:col>23</xdr:col>
      <xdr:colOff>12244</xdr:colOff>
      <xdr:row>27</xdr:row>
      <xdr:rowOff>9526</xdr:rowOff>
    </xdr:to>
    <xdr:sp macro="" textlink="">
      <xdr:nvSpPr>
        <xdr:cNvPr id="24" name="Diagrama de flujo: proceso alternativo 23">
          <a:extLst>
            <a:ext uri="{FF2B5EF4-FFF2-40B4-BE49-F238E27FC236}">
              <a16:creationId xmlns:a16="http://schemas.microsoft.com/office/drawing/2014/main" id="{F496D113-4B13-40C4-AAE5-11B84B6BBCBA}"/>
            </a:ext>
          </a:extLst>
        </xdr:cNvPr>
        <xdr:cNvSpPr/>
      </xdr:nvSpPr>
      <xdr:spPr>
        <a:xfrm>
          <a:off x="13220699" y="9009289"/>
          <a:ext cx="4508045" cy="361951"/>
        </a:xfrm>
        <a:prstGeom prst="flowChartAlternateProcess">
          <a:avLst/>
        </a:prstGeom>
        <a:noFill/>
        <a:ln w="28575" cap="flat" cmpd="sng" algn="ctr">
          <a:solidFill>
            <a:schemeClr val="bg2">
              <a:lumMod val="90000"/>
            </a:schemeClr>
          </a:solidFill>
          <a:prstDash val="solid"/>
          <a:round/>
          <a:headEnd type="none" w="med" len="med"/>
          <a:tailEnd type="none" w="med" len="med"/>
        </a:ln>
        <a:effectLst>
          <a:outerShdw blurRad="63500" sx="102000" sy="102000" algn="ctr" rotWithShape="0">
            <a:prstClr val="black">
              <a:alpha val="20000"/>
            </a:prstClr>
          </a:outerShdw>
        </a:effectLst>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es-MX" sz="1100"/>
        </a:p>
      </xdr:txBody>
    </xdr:sp>
    <xdr:clientData/>
  </xdr:twoCellAnchor>
  <xdr:twoCellAnchor>
    <xdr:from>
      <xdr:col>0</xdr:col>
      <xdr:colOff>578752</xdr:colOff>
      <xdr:row>10</xdr:row>
      <xdr:rowOff>10882</xdr:rowOff>
    </xdr:from>
    <xdr:to>
      <xdr:col>3</xdr:col>
      <xdr:colOff>124271</xdr:colOff>
      <xdr:row>39</xdr:row>
      <xdr:rowOff>21090</xdr:rowOff>
    </xdr:to>
    <xdr:sp macro="" textlink="">
      <xdr:nvSpPr>
        <xdr:cNvPr id="12" name="Rectángulo: esquinas redondeadas 11">
          <a:extLst>
            <a:ext uri="{FF2B5EF4-FFF2-40B4-BE49-F238E27FC236}">
              <a16:creationId xmlns:a16="http://schemas.microsoft.com/office/drawing/2014/main" id="{458283D1-EC69-4AA8-8FC3-F3A34FE489AE}"/>
            </a:ext>
          </a:extLst>
        </xdr:cNvPr>
        <xdr:cNvSpPr/>
      </xdr:nvSpPr>
      <xdr:spPr>
        <a:xfrm>
          <a:off x="578752" y="3678007"/>
          <a:ext cx="3057863" cy="10416271"/>
        </a:xfrm>
        <a:prstGeom prst="roundRect">
          <a:avLst>
            <a:gd name="adj" fmla="val 2718"/>
          </a:avLst>
        </a:prstGeom>
        <a:noFill/>
        <a:ln w="28575" cap="flat" cmpd="sng" algn="ctr">
          <a:solidFill>
            <a:schemeClr val="bg1"/>
          </a:solidFill>
          <a:prstDash val="solid"/>
          <a:round/>
          <a:headEnd type="none" w="med" len="med"/>
          <a:tailEnd type="none" w="med" len="med"/>
        </a:ln>
        <a:effectLst>
          <a:outerShdw blurRad="63500" sx="102000" sy="102000" algn="ctr" rotWithShape="0">
            <a:srgbClr val="2F2F2F">
              <a:alpha val="20000"/>
            </a:srgbClr>
          </a:outerShdw>
        </a:effectLst>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buNone/>
          </a:pPr>
          <a:r>
            <a:rPr lang="es-MX" sz="1600" b="1">
              <a:solidFill>
                <a:srgbClr val="FF0F64"/>
              </a:solidFill>
              <a:latin typeface="Roobert ENEL" panose="00000500000000000000" pitchFamily="50" charset="0"/>
            </a:rPr>
            <a:t>Instructivo de uso – Plan de Compras</a:t>
          </a:r>
        </a:p>
        <a:p>
          <a:pPr>
            <a:buNone/>
          </a:pPr>
          <a:endParaRPr lang="es-MX" sz="1400" b="1">
            <a:solidFill>
              <a:schemeClr val="tx1"/>
            </a:solidFill>
            <a:latin typeface="Roobert ENEL" panose="00000500000000000000" pitchFamily="50" charset="0"/>
          </a:endParaRPr>
        </a:p>
        <a:p>
          <a:pPr>
            <a:buFont typeface="+mj-lt"/>
            <a:buAutoNum type="arabicPeriod"/>
          </a:pPr>
          <a:r>
            <a:rPr lang="es-MX" sz="1400" b="1">
              <a:solidFill>
                <a:schemeClr val="tx1"/>
              </a:solidFill>
              <a:latin typeface="Roobert ENEL" panose="00000500000000000000" pitchFamily="50" charset="0"/>
            </a:rPr>
            <a:t>Filtra la información</a:t>
          </a:r>
          <a:br>
            <a:rPr lang="es-MX" sz="1200">
              <a:solidFill>
                <a:schemeClr val="tx1"/>
              </a:solidFill>
              <a:latin typeface="Roobert ENEL" panose="00000500000000000000" pitchFamily="50" charset="0"/>
            </a:rPr>
          </a:br>
          <a:r>
            <a:rPr lang="es-MX" sz="1200">
              <a:solidFill>
                <a:srgbClr val="2F2F2F"/>
              </a:solidFill>
              <a:latin typeface="Roobert ENEL" panose="00000500000000000000" pitchFamily="50" charset="0"/>
            </a:rPr>
            <a:t>Utiliza los filtros disponibles para acotar la información por </a:t>
          </a:r>
          <a:r>
            <a:rPr lang="es-MX" sz="1200" b="1">
              <a:solidFill>
                <a:schemeClr val="tx1"/>
              </a:solidFill>
              <a:latin typeface="Roobert ENEL" panose="00000500000000000000" pitchFamily="50" charset="0"/>
            </a:rPr>
            <a:t>Cartera</a:t>
          </a:r>
          <a:r>
            <a:rPr lang="es-MX" sz="1200">
              <a:solidFill>
                <a:schemeClr val="tx1"/>
              </a:solidFill>
              <a:latin typeface="Roobert ENEL" panose="00000500000000000000" pitchFamily="50" charset="0"/>
            </a:rPr>
            <a:t> y </a:t>
          </a:r>
          <a:r>
            <a:rPr lang="es-MX" sz="1200" b="1">
              <a:solidFill>
                <a:schemeClr val="tx1"/>
              </a:solidFill>
              <a:latin typeface="Roobert ENEL" panose="00000500000000000000" pitchFamily="50" charset="0"/>
            </a:rPr>
            <a:t>GM</a:t>
          </a:r>
          <a:r>
            <a:rPr lang="es-MX" sz="1200">
              <a:solidFill>
                <a:schemeClr val="tx1"/>
              </a:solidFill>
              <a:latin typeface="Roobert ENEL" panose="00000500000000000000" pitchFamily="50" charset="0"/>
            </a:rPr>
            <a:t>.</a:t>
          </a:r>
          <a:br>
            <a:rPr lang="es-MX" sz="1200">
              <a:solidFill>
                <a:schemeClr val="tx1"/>
              </a:solidFill>
              <a:latin typeface="Roobert ENEL" panose="00000500000000000000" pitchFamily="50" charset="0"/>
            </a:rPr>
          </a:br>
          <a:r>
            <a:rPr lang="es-MX" sz="1200">
              <a:solidFill>
                <a:srgbClr val="2F2F2F"/>
              </a:solidFill>
              <a:latin typeface="Roobert ENEL" panose="00000500000000000000" pitchFamily="50" charset="0"/>
            </a:rPr>
            <a:t>Adicionalmente, puedes usar el </a:t>
          </a:r>
          <a:r>
            <a:rPr lang="es-MX" sz="1200" b="1">
              <a:solidFill>
                <a:schemeClr val="tx1"/>
              </a:solidFill>
              <a:latin typeface="Roobert ENEL" panose="00000500000000000000" pitchFamily="50" charset="0"/>
            </a:rPr>
            <a:t>buscador de texto</a:t>
          </a:r>
          <a:r>
            <a:rPr lang="es-MX" sz="1200">
              <a:solidFill>
                <a:schemeClr val="tx1"/>
              </a:solidFill>
              <a:latin typeface="Roobert ENEL" panose="00000500000000000000" pitchFamily="50" charset="0"/>
            </a:rPr>
            <a:t> </a:t>
          </a:r>
          <a:r>
            <a:rPr lang="es-MX" sz="1200">
              <a:solidFill>
                <a:srgbClr val="2F2F2F"/>
              </a:solidFill>
              <a:latin typeface="Roobert ENEL" panose="00000500000000000000" pitchFamily="50" charset="0"/>
            </a:rPr>
            <a:t>para encontrar licitaciones por nombre, descripción u otros términos clave.</a:t>
          </a:r>
        </a:p>
        <a:p>
          <a:pPr>
            <a:buFont typeface="+mj-lt"/>
            <a:buAutoNum type="arabicPeriod"/>
          </a:pPr>
          <a:endParaRPr lang="es-MX" sz="1200">
            <a:solidFill>
              <a:schemeClr val="tx1"/>
            </a:solidFill>
            <a:latin typeface="Roobert ENEL" panose="00000500000000000000" pitchFamily="50" charset="0"/>
          </a:endParaRPr>
        </a:p>
        <a:p>
          <a:pPr>
            <a:buFont typeface="+mj-lt"/>
            <a:buAutoNum type="arabicPeriod"/>
          </a:pPr>
          <a:r>
            <a:rPr lang="es-MX" sz="1400" b="1">
              <a:solidFill>
                <a:schemeClr val="tx1"/>
              </a:solidFill>
              <a:latin typeface="Roobert ENEL" panose="00000500000000000000" pitchFamily="50" charset="0"/>
            </a:rPr>
            <a:t>Buscador por GM</a:t>
          </a:r>
          <a:br>
            <a:rPr lang="es-MX" sz="1200">
              <a:solidFill>
                <a:schemeClr val="tx1"/>
              </a:solidFill>
              <a:latin typeface="Roobert ENEL" panose="00000500000000000000" pitchFamily="50" charset="0"/>
            </a:rPr>
          </a:br>
          <a:r>
            <a:rPr lang="es-MX" sz="1200">
              <a:solidFill>
                <a:srgbClr val="2F2F2F"/>
              </a:solidFill>
              <a:latin typeface="Roobert ENEL" panose="00000500000000000000" pitchFamily="50" charset="0"/>
            </a:rPr>
            <a:t>El buscador por </a:t>
          </a:r>
          <a:r>
            <a:rPr lang="es-MX" sz="1200" b="1">
              <a:solidFill>
                <a:schemeClr val="tx1"/>
              </a:solidFill>
              <a:latin typeface="Roobert ENEL" panose="00000500000000000000" pitchFamily="50" charset="0"/>
            </a:rPr>
            <a:t>GM</a:t>
          </a:r>
          <a:r>
            <a:rPr lang="es-MX" sz="1200">
              <a:solidFill>
                <a:schemeClr val="tx1"/>
              </a:solidFill>
              <a:latin typeface="Roobert ENEL" panose="00000500000000000000" pitchFamily="50" charset="0"/>
            </a:rPr>
            <a:t> </a:t>
          </a:r>
          <a:r>
            <a:rPr lang="es-MX" sz="1200">
              <a:solidFill>
                <a:srgbClr val="2F2F2F"/>
              </a:solidFill>
              <a:latin typeface="Roobert ENEL" panose="00000500000000000000" pitchFamily="50" charset="0"/>
            </a:rPr>
            <a:t>permite localizar licitaciones asociadas a un grupo específico.</a:t>
          </a:r>
          <a:br>
            <a:rPr lang="es-MX" sz="1200">
              <a:solidFill>
                <a:schemeClr val="tx1"/>
              </a:solidFill>
              <a:latin typeface="Roobert ENEL" panose="00000500000000000000" pitchFamily="50" charset="0"/>
            </a:rPr>
          </a:br>
          <a:r>
            <a:rPr lang="es-MX" sz="1200" b="1">
              <a:solidFill>
                <a:schemeClr val="tx1"/>
              </a:solidFill>
              <a:latin typeface="Roobert ENEL" panose="00000500000000000000" pitchFamily="50" charset="0"/>
            </a:rPr>
            <a:t>Importante:</a:t>
          </a:r>
          <a:r>
            <a:rPr lang="es-MX" sz="1200">
              <a:solidFill>
                <a:schemeClr val="tx1"/>
              </a:solidFill>
              <a:latin typeface="Roobert ENEL" panose="00000500000000000000" pitchFamily="50" charset="0"/>
            </a:rPr>
            <a:t> </a:t>
          </a:r>
          <a:r>
            <a:rPr lang="es-MX" sz="1200">
              <a:solidFill>
                <a:srgbClr val="2F2F2F"/>
              </a:solidFill>
              <a:latin typeface="Roobert ENEL" panose="00000500000000000000" pitchFamily="50" charset="0"/>
            </a:rPr>
            <a:t>aunque utilices este buscador</a:t>
          </a:r>
          <a:r>
            <a:rPr lang="es-MX" sz="1200">
              <a:solidFill>
                <a:schemeClr val="tx1"/>
              </a:solidFill>
              <a:latin typeface="Roobert ENEL" panose="00000500000000000000" pitchFamily="50" charset="0"/>
            </a:rPr>
            <a:t>, </a:t>
          </a:r>
          <a:r>
            <a:rPr lang="es-MX" sz="1200" b="1">
              <a:solidFill>
                <a:schemeClr val="tx1"/>
              </a:solidFill>
              <a:latin typeface="Roobert ENEL" panose="00000500000000000000" pitchFamily="50" charset="0"/>
            </a:rPr>
            <a:t>siempre debes seleccionar el GM en "Seleccionar" </a:t>
          </a:r>
          <a:r>
            <a:rPr lang="es-MX" sz="1200">
              <a:solidFill>
                <a:srgbClr val="2F2F2F"/>
              </a:solidFill>
              <a:latin typeface="Roobert ENEL" panose="00000500000000000000" pitchFamily="50" charset="0"/>
            </a:rPr>
            <a:t>para que el se aplique el filtro en la tabla.</a:t>
          </a:r>
        </a:p>
        <a:p>
          <a:pPr>
            <a:buFont typeface="+mj-lt"/>
            <a:buAutoNum type="arabicPeriod"/>
          </a:pPr>
          <a:endParaRPr lang="es-MX" sz="1200">
            <a:solidFill>
              <a:schemeClr val="tx1"/>
            </a:solidFill>
            <a:latin typeface="Roobert ENEL" panose="00000500000000000000" pitchFamily="50" charset="0"/>
          </a:endParaRPr>
        </a:p>
        <a:p>
          <a:pPr>
            <a:buFont typeface="+mj-lt"/>
            <a:buAutoNum type="arabicPeriod"/>
          </a:pPr>
          <a:r>
            <a:rPr lang="es-MX" sz="1400" b="1">
              <a:solidFill>
                <a:schemeClr val="tx1"/>
              </a:solidFill>
              <a:latin typeface="Roobert ENEL" panose="00000500000000000000" pitchFamily="50" charset="0"/>
            </a:rPr>
            <a:t>Selecciona una licitación</a:t>
          </a:r>
          <a:br>
            <a:rPr lang="es-MX" sz="1200">
              <a:solidFill>
                <a:schemeClr val="tx1"/>
              </a:solidFill>
              <a:latin typeface="Roobert ENEL" panose="00000500000000000000" pitchFamily="50" charset="0"/>
            </a:rPr>
          </a:br>
          <a:r>
            <a:rPr lang="es-MX" sz="1200">
              <a:solidFill>
                <a:srgbClr val="2F2F2F"/>
              </a:solidFill>
              <a:latin typeface="Roobert ENEL" panose="00000500000000000000" pitchFamily="50" charset="0"/>
            </a:rPr>
            <a:t>Para consultar el detalle</a:t>
          </a:r>
          <a:r>
            <a:rPr lang="es-MX" sz="1200">
              <a:solidFill>
                <a:schemeClr val="tx1"/>
              </a:solidFill>
              <a:latin typeface="Roobert ENEL" panose="00000500000000000000" pitchFamily="50" charset="0"/>
            </a:rPr>
            <a:t>, </a:t>
          </a:r>
          <a:r>
            <a:rPr lang="es-MX" sz="1200" b="1">
              <a:solidFill>
                <a:schemeClr val="tx1"/>
              </a:solidFill>
              <a:latin typeface="Roobert ENEL" panose="00000500000000000000" pitchFamily="50" charset="0"/>
            </a:rPr>
            <a:t>haz clic en la casilla de Detalle (✔)</a:t>
          </a:r>
          <a:r>
            <a:rPr lang="es-MX" sz="1200">
              <a:solidFill>
                <a:schemeClr val="tx1"/>
              </a:solidFill>
              <a:latin typeface="Roobert ENEL" panose="00000500000000000000" pitchFamily="50" charset="0"/>
            </a:rPr>
            <a:t> </a:t>
          </a:r>
          <a:r>
            <a:rPr lang="es-MX" sz="1200">
              <a:solidFill>
                <a:srgbClr val="2F2F2F"/>
              </a:solidFill>
              <a:latin typeface="Roobert ENEL" panose="00000500000000000000" pitchFamily="50" charset="0"/>
            </a:rPr>
            <a:t>ubicada junto a la licitación de tu interés.</a:t>
          </a:r>
          <a:br>
            <a:rPr lang="es-MX" sz="1200">
              <a:solidFill>
                <a:schemeClr val="tx1"/>
              </a:solidFill>
              <a:latin typeface="Roobert ENEL" panose="00000500000000000000" pitchFamily="50" charset="0"/>
            </a:rPr>
          </a:br>
          <a:r>
            <a:rPr lang="es-MX" sz="1200">
              <a:solidFill>
                <a:srgbClr val="2F2F2F"/>
              </a:solidFill>
              <a:latin typeface="Roobert ENEL" panose="00000500000000000000" pitchFamily="50" charset="0"/>
            </a:rPr>
            <a:t>Aunque visualmente puedan aparecer varias casillas marcadas</a:t>
          </a:r>
          <a:r>
            <a:rPr lang="es-MX" sz="1200">
              <a:solidFill>
                <a:schemeClr val="tx1"/>
              </a:solidFill>
              <a:latin typeface="Roobert ENEL" panose="00000500000000000000" pitchFamily="50" charset="0"/>
            </a:rPr>
            <a:t>, </a:t>
          </a:r>
          <a:r>
            <a:rPr lang="es-MX" sz="1200" b="1">
              <a:solidFill>
                <a:schemeClr val="tx1"/>
              </a:solidFill>
              <a:latin typeface="Roobert ENEL" panose="00000500000000000000" pitchFamily="50" charset="0"/>
            </a:rPr>
            <a:t>el sistema tomará como válida la última selección realizada</a:t>
          </a:r>
          <a:r>
            <a:rPr lang="es-MX" sz="1200">
              <a:solidFill>
                <a:schemeClr val="tx1"/>
              </a:solidFill>
              <a:latin typeface="Roobert ENEL" panose="00000500000000000000" pitchFamily="50" charset="0"/>
            </a:rPr>
            <a:t>.</a:t>
          </a:r>
        </a:p>
        <a:p>
          <a:pPr>
            <a:buFont typeface="+mj-lt"/>
            <a:buAutoNum type="arabicPeriod"/>
          </a:pPr>
          <a:endParaRPr lang="es-MX" sz="1200">
            <a:solidFill>
              <a:schemeClr val="tx1"/>
            </a:solidFill>
            <a:latin typeface="Roobert ENEL" panose="00000500000000000000" pitchFamily="50" charset="0"/>
          </a:endParaRPr>
        </a:p>
        <a:p>
          <a:pPr>
            <a:buFont typeface="+mj-lt"/>
            <a:buAutoNum type="arabicPeriod"/>
          </a:pPr>
          <a:r>
            <a:rPr lang="es-MX" sz="1400" b="1">
              <a:solidFill>
                <a:schemeClr val="tx1"/>
              </a:solidFill>
              <a:latin typeface="Roobert ENEL" panose="00000500000000000000" pitchFamily="50" charset="0"/>
            </a:rPr>
            <a:t>Consulta el detalle de la licitación</a:t>
          </a:r>
          <a:br>
            <a:rPr lang="es-MX" sz="1200">
              <a:solidFill>
                <a:schemeClr val="tx1"/>
              </a:solidFill>
              <a:latin typeface="Roobert ENEL" panose="00000500000000000000" pitchFamily="50" charset="0"/>
            </a:rPr>
          </a:br>
          <a:r>
            <a:rPr lang="es-MX" sz="1200">
              <a:solidFill>
                <a:srgbClr val="2F2F2F"/>
              </a:solidFill>
              <a:latin typeface="Roobert ENEL" panose="00000500000000000000" pitchFamily="50" charset="0"/>
            </a:rPr>
            <a:t>Una vez seleccionada la licitación, el panel lateral se actualizará automáticamente mostrando:</a:t>
          </a:r>
        </a:p>
        <a:p>
          <a:pPr marL="742950" lvl="1" indent="-285750">
            <a:buFont typeface="+mj-lt"/>
            <a:buAutoNum type="arabicPeriod"/>
          </a:pPr>
          <a:r>
            <a:rPr lang="es-MX" sz="1200">
              <a:solidFill>
                <a:srgbClr val="2F2F2F"/>
              </a:solidFill>
              <a:latin typeface="Roobert ENEL" panose="00000500000000000000" pitchFamily="50" charset="0"/>
            </a:rPr>
            <a:t>Información general de la licitación</a:t>
          </a:r>
        </a:p>
        <a:p>
          <a:pPr marL="742950" lvl="1" indent="-285750">
            <a:buFont typeface="+mj-lt"/>
            <a:buAutoNum type="arabicPeriod"/>
          </a:pPr>
          <a:r>
            <a:rPr lang="es-MX" sz="1200">
              <a:solidFill>
                <a:srgbClr val="2F2F2F"/>
              </a:solidFill>
              <a:latin typeface="Roobert ENEL" panose="00000500000000000000" pitchFamily="50" charset="0"/>
            </a:rPr>
            <a:t>Responsables de compras y calificación</a:t>
          </a:r>
        </a:p>
        <a:p>
          <a:pPr marL="742950" lvl="1" indent="-285750">
            <a:buFont typeface="+mj-lt"/>
            <a:buAutoNum type="arabicPeriod"/>
          </a:pPr>
          <a:r>
            <a:rPr lang="es-MX" sz="1200">
              <a:solidFill>
                <a:srgbClr val="2F2F2F"/>
              </a:solidFill>
              <a:latin typeface="Roobert ENEL" panose="00000500000000000000" pitchFamily="50" charset="0"/>
            </a:rPr>
            <a:t>Datos de contacto asociados</a:t>
          </a:r>
        </a:p>
        <a:p>
          <a:pPr>
            <a:buNone/>
          </a:pPr>
          <a:endParaRPr lang="es-MX" sz="1200">
            <a:solidFill>
              <a:schemeClr val="tx1"/>
            </a:solidFill>
            <a:latin typeface="Roobert ENEL" panose="00000500000000000000" pitchFamily="50" charset="0"/>
          </a:endParaRPr>
        </a:p>
        <a:p>
          <a:pPr>
            <a:buNone/>
          </a:pPr>
          <a:r>
            <a:rPr lang="es-MX" sz="1200" b="1">
              <a:solidFill>
                <a:schemeClr val="tx1"/>
              </a:solidFill>
              <a:latin typeface="Roobert ENEL" panose="00000500000000000000" pitchFamily="50" charset="0"/>
            </a:rPr>
            <a:t>5.Limpiar filtros / nueva búsqueda</a:t>
          </a:r>
          <a:br>
            <a:rPr lang="es-MX" sz="1200">
              <a:solidFill>
                <a:schemeClr val="tx1"/>
              </a:solidFill>
              <a:latin typeface="Roobert ENEL" panose="00000500000000000000" pitchFamily="50" charset="0"/>
            </a:rPr>
          </a:br>
          <a:r>
            <a:rPr lang="es-MX" sz="1200">
              <a:solidFill>
                <a:srgbClr val="2F2F2F"/>
              </a:solidFill>
              <a:latin typeface="Roobert ENEL" panose="00000500000000000000" pitchFamily="50" charset="0"/>
            </a:rPr>
            <a:t>Para restablecer la información y realizar una nueva búsqueda</a:t>
          </a:r>
          <a:r>
            <a:rPr lang="es-MX" sz="1200">
              <a:solidFill>
                <a:schemeClr val="tx1"/>
              </a:solidFill>
              <a:latin typeface="Roobert ENEL" panose="00000500000000000000" pitchFamily="50" charset="0"/>
            </a:rPr>
            <a:t>, </a:t>
          </a:r>
          <a:r>
            <a:rPr lang="es-MX" sz="1200" b="1">
              <a:solidFill>
                <a:schemeClr val="tx1"/>
              </a:solidFill>
              <a:latin typeface="Roobert ENEL" panose="00000500000000000000" pitchFamily="50" charset="0"/>
            </a:rPr>
            <a:t>borra manualmente el contenido de los campos de búsqueda y filtros</a:t>
          </a:r>
          <a:r>
            <a:rPr lang="es-MX" sz="1200">
              <a:solidFill>
                <a:schemeClr val="tx1"/>
              </a:solidFill>
              <a:latin typeface="Roobert ENEL" panose="00000500000000000000" pitchFamily="50" charset="0"/>
            </a:rPr>
            <a:t> </a:t>
          </a:r>
          <a:r>
            <a:rPr lang="es-MX" sz="1200">
              <a:solidFill>
                <a:srgbClr val="2F2F2F"/>
              </a:solidFill>
              <a:latin typeface="Roobert ENEL" panose="00000500000000000000" pitchFamily="50" charset="0"/>
            </a:rPr>
            <a:t>(deja la celda en blanco).</a:t>
          </a:r>
          <a:br>
            <a:rPr lang="es-MX" sz="1200">
              <a:solidFill>
                <a:srgbClr val="2F2F2F"/>
              </a:solidFill>
              <a:latin typeface="Roobert ENEL" panose="00000500000000000000" pitchFamily="50" charset="0"/>
            </a:rPr>
          </a:br>
          <a:r>
            <a:rPr lang="es-MX" sz="1200" i="1">
              <a:solidFill>
                <a:srgbClr val="2F2F2F"/>
              </a:solidFill>
              <a:latin typeface="Roobert ENEL" panose="00000500000000000000" pitchFamily="50" charset="0"/>
            </a:rPr>
            <a:t>Nota:</a:t>
          </a:r>
          <a:r>
            <a:rPr lang="es-MX" sz="1200">
              <a:solidFill>
                <a:srgbClr val="2F2F2F"/>
              </a:solidFill>
              <a:latin typeface="Roobert ENEL" panose="00000500000000000000" pitchFamily="50" charset="0"/>
            </a:rPr>
            <a:t> no basta con volver a escribir encima; para “limpiar”, debe quedar</a:t>
          </a:r>
          <a:r>
            <a:rPr lang="es-MX" sz="1200">
              <a:solidFill>
                <a:schemeClr val="tx1"/>
              </a:solidFill>
              <a:latin typeface="Roobert ENEL" panose="00000500000000000000" pitchFamily="50" charset="0"/>
            </a:rPr>
            <a:t> </a:t>
          </a:r>
          <a:r>
            <a:rPr lang="es-MX" sz="1200" b="1">
              <a:solidFill>
                <a:schemeClr val="tx1"/>
              </a:solidFill>
              <a:latin typeface="Roobert ENEL" panose="00000500000000000000" pitchFamily="50" charset="0"/>
            </a:rPr>
            <a:t>sin texto</a:t>
          </a:r>
          <a:r>
            <a:rPr lang="es-MX" sz="1200">
              <a:solidFill>
                <a:schemeClr val="tx1"/>
              </a:solidFill>
              <a:latin typeface="Roobert ENEL" panose="00000500000000000000" pitchFamily="50" charset="0"/>
            </a:rPr>
            <a:t>.</a:t>
          </a:r>
        </a:p>
        <a:p>
          <a:pPr>
            <a:buNone/>
          </a:pPr>
          <a:endParaRPr lang="es-MX" sz="1200">
            <a:solidFill>
              <a:schemeClr val="tx1"/>
            </a:solidFill>
            <a:latin typeface="Roobert ENEL" panose="00000500000000000000" pitchFamily="50" charset="0"/>
          </a:endParaRPr>
        </a:p>
        <a:p>
          <a:pPr>
            <a:buNone/>
          </a:pPr>
          <a:r>
            <a:rPr lang="es-MX" sz="1200">
              <a:solidFill>
                <a:schemeClr val="tx1"/>
              </a:solidFill>
              <a:latin typeface="Roobert ENEL" panose="00000500000000000000" pitchFamily="50" charset="0"/>
            </a:rPr>
            <a:t>📌 </a:t>
          </a:r>
          <a:r>
            <a:rPr lang="es-MX" sz="1200" i="1">
              <a:solidFill>
                <a:srgbClr val="2F2F2F"/>
              </a:solidFill>
              <a:latin typeface="Roobert ENEL" panose="00000500000000000000" pitchFamily="50" charset="0"/>
            </a:rPr>
            <a:t>Para cambiar de licitación, simplemente selecciona una nueva casilla.</a:t>
          </a:r>
          <a:endParaRPr lang="es-MX" sz="1200">
            <a:solidFill>
              <a:srgbClr val="2F2F2F"/>
            </a:solidFill>
            <a:latin typeface="Roobert ENEL" panose="00000500000000000000" pitchFamily="50" charset="0"/>
          </a:endParaRPr>
        </a:p>
        <a:p>
          <a:pPr algn="l"/>
          <a:endParaRPr lang="es-MX" sz="1100">
            <a:solidFill>
              <a:schemeClr val="tx1"/>
            </a:solidFill>
          </a:endParaRPr>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CDA36F68-BFEA-4E9D-8C64-C0ACC8C43C49}" autoFormatId="16" applyNumberFormats="0" applyBorderFormats="0" applyFontFormats="0" applyPatternFormats="0" applyAlignmentFormats="0" applyWidthHeightFormats="0">
  <queryTableRefresh nextId="18" unboundColumnsRight="1">
    <queryTableFields count="15">
      <queryTableField id="1" name="Monto_MEUR" tableColumnId="1"/>
      <queryTableField id="2" name="Licitación" tableColumnId="2"/>
      <queryTableField id="3" name="Mes de apertura" tableColumnId="3"/>
      <queryTableField id="4" name="GM" tableColumnId="4"/>
      <queryTableField id="5" name="Descripción GM" tableColumnId="5"/>
      <queryTableField id="6" name="Cartera" tableColumnId="6"/>
      <queryTableField id="7" name="Responsable Calificación" tableColumnId="7"/>
      <queryTableField id="8" name="Correo calificación" tableColumnId="8"/>
      <queryTableField id="9" name="Responsable Compras" tableColumnId="9"/>
      <queryTableField id="10" name="Correo compras" tableColumnId="10"/>
      <queryTableField id="16" name="Licitacion_OK" tableColumnId="16"/>
      <queryTableField id="11" name="Año" tableColumnId="11"/>
      <queryTableField id="12" name="Mes_num" tableColumnId="12"/>
      <queryTableField id="13" name="Fecha_apertura" tableColumnId="13"/>
      <queryTableField id="15" dataBound="0" tableColumnId="14"/>
    </queryTableFields>
  </queryTableRefresh>
</queryTable>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5</v>
  </rv>
  <rv s="0">
    <v>1</v>
    <v>5</v>
  </rv>
  <rv s="0">
    <v>2</v>
    <v>5</v>
  </rv>
  <rv s="0">
    <v>3</v>
    <v>5</v>
  </rv>
  <rv s="0">
    <v>4</v>
    <v>5</v>
  </rv>
  <rv s="0">
    <v>5</v>
    <v>5</v>
  </rv>
  <rv s="0">
    <v>6</v>
    <v>5</v>
  </rv>
  <rv s="0">
    <v>7</v>
    <v>5</v>
  </rv>
  <rv s="0">
    <v>1</v>
    <v>4</v>
  </rv>
  <rv s="0">
    <v>7</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ichValueRel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902A6A-7291-4432-B59E-E6D50715848E}" name="tbl_raw_licitaciones" displayName="tbl_raw_licitaciones" ref="A1:J440" totalsRowShown="0" headerRowDxfId="78">
  <autoFilter ref="A1:J440" xr:uid="{3C255248-728E-4D28-BD19-B02EF39AFDDD}"/>
  <tableColumns count="10">
    <tableColumn id="1" xr3:uid="{8CD6F504-C9DE-49A1-8294-1F2604A39621}" name="Monto estimado en Millones de € " dataDxfId="77"/>
    <tableColumn id="2" xr3:uid="{0F872275-28EC-4E43-BC88-3C1A5BBD5EC0}" name="Licitación" dataDxfId="76"/>
    <tableColumn id="3" xr3:uid="{CC23B538-FD57-4864-B904-97EF2607EBE7}" name="Mes de apertura" dataDxfId="75"/>
    <tableColumn id="4" xr3:uid="{014B1410-8A76-48DD-A786-B6615DCF01B8}" name="GM" dataDxfId="74"/>
    <tableColumn id="5" xr3:uid="{0657413B-09BB-43ED-932B-74099B2206F6}" name="Descripción GM" dataDxfId="73"/>
    <tableColumn id="6" xr3:uid="{9CD92427-E799-4E14-926F-9077EC0A884A}" name="Cartera"/>
    <tableColumn id="7" xr3:uid="{5F14C3FF-62D2-4136-8762-61A7315A3E1F}" name="Responsable Calificación"/>
    <tableColumn id="8" xr3:uid="{5988130B-8A48-43FE-986C-7EFC5215F079}" name="Correo calificación"/>
    <tableColumn id="9" xr3:uid="{5276C325-1CE3-48ED-A1EA-E7A689463A12}" name="Responsable Compras"/>
    <tableColumn id="10" xr3:uid="{F8B02E16-0BFD-44A7-8004-7E3986A5FE15}" name="Correo compras"/>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D92CD33-1437-4FC8-8D2E-029E485E08BB}" name="q_Licitaciones_Modelo" displayName="q_Licitaciones_Modelo" ref="A1:O440" tableType="queryTable" totalsRowShown="0" headerRowDxfId="72" dataDxfId="71">
  <autoFilter ref="A1:O440" xr:uid="{6D92CD33-1437-4FC8-8D2E-029E485E08BB}"/>
  <tableColumns count="15">
    <tableColumn id="1" xr3:uid="{7BF091D1-A6F3-46B4-9E62-1BCF0E6E4BB9}" uniqueName="1" name="Monto_MEUR" queryTableFieldId="1" dataDxfId="70"/>
    <tableColumn id="2" xr3:uid="{8331C4A7-C0B7-4F7D-A435-9603F0963006}" uniqueName="2" name="Licitación" queryTableFieldId="2" dataDxfId="69"/>
    <tableColumn id="3" xr3:uid="{0FC3C9B3-ADFE-4551-BDF9-3FEDF1C8932B}" uniqueName="3" name="Mes de apertura" queryTableFieldId="3" dataDxfId="68"/>
    <tableColumn id="4" xr3:uid="{F488AD1C-A038-49DD-8548-9B7F5255ED30}" uniqueName="4" name="GM" queryTableFieldId="4" dataDxfId="67"/>
    <tableColumn id="5" xr3:uid="{060C5AFF-99B0-4BE2-AF4E-AC30C7C563EB}" uniqueName="5" name="Descripción GM" queryTableFieldId="5" dataDxfId="66"/>
    <tableColumn id="6" xr3:uid="{2B63E1B1-BE39-4710-9796-78D4A802FFC2}" uniqueName="6" name="Cartera" queryTableFieldId="6" dataDxfId="65"/>
    <tableColumn id="7" xr3:uid="{CB163F73-85C0-4EB8-88E7-CD1EEBD25C61}" uniqueName="7" name="Responsable Calificación" queryTableFieldId="7" dataDxfId="64"/>
    <tableColumn id="8" xr3:uid="{B7111419-9B3B-4FB7-BBC3-8F6055A2A326}" uniqueName="8" name="Correo calificación" queryTableFieldId="8" dataDxfId="63"/>
    <tableColumn id="9" xr3:uid="{33DD9ECC-72F5-4DEA-A522-5F9D662CE7BE}" uniqueName="9" name="Responsable Compras" queryTableFieldId="9" dataDxfId="62"/>
    <tableColumn id="10" xr3:uid="{F64B26BE-0402-4F07-9568-C02CE8DDBFB4}" uniqueName="10" name="Correo compras" queryTableFieldId="10" dataDxfId="61"/>
    <tableColumn id="16" xr3:uid="{EC254091-9B50-4168-B483-E767717FDC0A}" uniqueName="16" name="Licitacion_OK" queryTableFieldId="16" dataDxfId="60"/>
    <tableColumn id="11" xr3:uid="{32096BE6-8EDD-4C53-9E09-1839BE4D41A4}" uniqueName="11" name="Año" queryTableFieldId="11" dataDxfId="59"/>
    <tableColumn id="12" xr3:uid="{9C853641-896F-490C-A6E5-AE26EE0F4CA1}" uniqueName="12" name="Mes_num" queryTableFieldId="12" dataDxfId="58"/>
    <tableColumn id="13" xr3:uid="{8147C78F-CC13-4657-89B9-5E688540B4A0}" uniqueName="13" name="Fecha_apertura" queryTableFieldId="13" dataDxfId="57"/>
    <tableColumn id="14" xr3:uid="{FE8ABD5E-337B-4D9A-A933-0ACAFB323BDB}" uniqueName="14" name="Estado" queryTableFieldId="15" dataDxfId="56">
      <calculatedColumnFormula>_xlfn.LET(
  _xlpm.x, _xlfn.XLOOKUP(q_Licitaciones_Modelo[[#This Row],[Licitación]], tbl_estado_licitacion[Licitación], tbl_estado_licitacion[Estado], ""),
  IF(_xlpm.x="","Por lanzar",_xlpm.x)
)</calculatedColumnFormula>
    </tableColumn>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91FF304-3099-4489-B47F-493AFF9768A4}" name="tbl_estado_licitacion" displayName="tbl_estado_licitacion" ref="A1:D440" totalsRowShown="0" headerRowDxfId="55" dataDxfId="54">
  <autoFilter ref="A1:D440" xr:uid="{191FF304-3099-4489-B47F-493AFF9768A4}"/>
  <tableColumns count="4">
    <tableColumn id="1" xr3:uid="{B84808EB-2B00-47C3-80A9-31302916ECB6}" name="Licitación" dataDxfId="53"/>
    <tableColumn id="2" xr3:uid="{2CDFAFAC-FD5F-42AC-9C11-3E5AEAA7F90C}" name="GM" dataDxfId="52"/>
    <tableColumn id="3" xr3:uid="{41706331-A915-4F36-BFF0-7E3413124A05}" name="Cartera" dataDxfId="51"/>
    <tableColumn id="4" xr3:uid="{59FB2BA0-D5BD-4680-8244-C83594ADD2CA}" name="Estado" dataDxfId="5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D46BA2-27C2-495E-A025-4EA753162E52}" name="tbl_cat_estados" displayName="tbl_cat_estados" ref="A1:A6" totalsRowShown="0" headerRowDxfId="49" dataDxfId="48">
  <autoFilter ref="A1:A6" xr:uid="{70D46BA2-27C2-495E-A025-4EA753162E52}"/>
  <tableColumns count="1">
    <tableColumn id="1" xr3:uid="{C9D6017D-32C8-42E6-A2D2-524DB36AA1B1}" name="Estado" dataDxfId="4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C966284-A819-4840-8689-FEA4D7C12E4B}" name="tbl_fotos" displayName="tbl_fotos" ref="C11:D19" totalsRowShown="0" headerRowDxfId="46" dataDxfId="45">
  <autoFilter ref="C11:D19" xr:uid="{EC966284-A819-4840-8689-FEA4D7C12E4B}"/>
  <tableColumns count="2">
    <tableColumn id="1" xr3:uid="{21DD548F-B504-4B33-8F80-3B4EA0C8906D}" name="Nombre" dataDxfId="44"/>
    <tableColumn id="2" xr3:uid="{F0722103-2B2C-4057-A5FF-060B8ABEA65A}" name="Foto" dataDxfId="4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4BC1361-245E-4682-B47C-1AA1B7C0AF5C}" name="Tabla7" displayName="Tabla7" ref="F1:G9" totalsRowShown="0">
  <autoFilter ref="F1:G9" xr:uid="{64BC1361-245E-4682-B47C-1AA1B7C0AF5C}"/>
  <tableColumns count="2">
    <tableColumn id="1" xr3:uid="{22726D46-94C6-486F-B7EB-214FE3533CFE}" name="Cartera"/>
    <tableColumn id="2" xr3:uid="{47E39942-20AF-4355-81F9-564930DA12A9}" name="Colo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55248-728E-4D28-BD19-B02EF39AFDDD}">
  <sheetPr>
    <tabColor rgb="FFFF0F64"/>
  </sheetPr>
  <dimension ref="A1:J440"/>
  <sheetViews>
    <sheetView workbookViewId="0">
      <selection activeCell="B15" sqref="B15"/>
    </sheetView>
  </sheetViews>
  <sheetFormatPr baseColWidth="10" defaultRowHeight="14.6" x14ac:dyDescent="0.4"/>
  <cols>
    <col min="1" max="1" width="32.53515625" customWidth="1"/>
    <col min="2" max="2" width="126.3046875" customWidth="1"/>
    <col min="3" max="3" width="17" customWidth="1"/>
    <col min="5" max="5" width="27.84375" customWidth="1"/>
    <col min="6" max="6" width="15.84375" bestFit="1" customWidth="1"/>
    <col min="7" max="7" width="24.3828125" customWidth="1"/>
    <col min="8" max="8" width="23.3828125" bestFit="1" customWidth="1"/>
    <col min="9" max="9" width="22.84375" bestFit="1" customWidth="1"/>
    <col min="10" max="10" width="29.3828125" bestFit="1" customWidth="1"/>
  </cols>
  <sheetData>
    <row r="1" spans="1:10" s="6" customFormat="1" x14ac:dyDescent="0.4">
      <c r="A1" s="4" t="s">
        <v>798</v>
      </c>
      <c r="B1" s="5" t="s">
        <v>394</v>
      </c>
      <c r="C1" s="5" t="s">
        <v>741</v>
      </c>
      <c r="D1" s="5" t="s">
        <v>395</v>
      </c>
      <c r="E1" s="5" t="s">
        <v>753</v>
      </c>
      <c r="F1" s="5" t="s">
        <v>393</v>
      </c>
      <c r="G1" s="5" t="s">
        <v>721</v>
      </c>
      <c r="H1" s="5" t="s">
        <v>723</v>
      </c>
      <c r="I1" s="5" t="s">
        <v>722</v>
      </c>
      <c r="J1" s="5" t="s">
        <v>724</v>
      </c>
    </row>
    <row r="2" spans="1:10" x14ac:dyDescent="0.4">
      <c r="A2" s="2">
        <v>6.3992438899999993</v>
      </c>
      <c r="B2" s="3" t="s">
        <v>1</v>
      </c>
      <c r="C2" s="1" t="s">
        <v>742</v>
      </c>
      <c r="D2" s="1" t="s">
        <v>396</v>
      </c>
      <c r="E2" s="1" t="s">
        <v>560</v>
      </c>
      <c r="F2" t="s">
        <v>389</v>
      </c>
      <c r="G2" t="s">
        <v>725</v>
      </c>
      <c r="H2" t="s">
        <v>726</v>
      </c>
      <c r="I2" t="s">
        <v>727</v>
      </c>
      <c r="J2" t="s">
        <v>728</v>
      </c>
    </row>
    <row r="3" spans="1:10" ht="29.15" x14ac:dyDescent="0.4">
      <c r="A3" s="2">
        <v>0.29329958</v>
      </c>
      <c r="B3" s="3" t="s">
        <v>3</v>
      </c>
      <c r="C3" s="1" t="s">
        <v>743</v>
      </c>
      <c r="D3" s="1" t="s">
        <v>397</v>
      </c>
      <c r="E3" s="1" t="s">
        <v>561</v>
      </c>
      <c r="F3" t="s">
        <v>389</v>
      </c>
      <c r="G3" t="s">
        <v>725</v>
      </c>
      <c r="H3" t="s">
        <v>726</v>
      </c>
      <c r="I3" t="s">
        <v>727</v>
      </c>
      <c r="J3" t="s">
        <v>728</v>
      </c>
    </row>
    <row r="4" spans="1:10" x14ac:dyDescent="0.4">
      <c r="A4" s="2">
        <v>0.15515846999999999</v>
      </c>
      <c r="B4" s="3" t="s">
        <v>4</v>
      </c>
      <c r="C4" s="1" t="s">
        <v>744</v>
      </c>
      <c r="D4" s="1" t="s">
        <v>398</v>
      </c>
      <c r="E4" s="1" t="s">
        <v>562</v>
      </c>
      <c r="F4" t="s">
        <v>389</v>
      </c>
      <c r="G4" t="s">
        <v>725</v>
      </c>
      <c r="H4" t="s">
        <v>726</v>
      </c>
      <c r="I4" t="s">
        <v>727</v>
      </c>
      <c r="J4" t="s">
        <v>728</v>
      </c>
    </row>
    <row r="5" spans="1:10" x14ac:dyDescent="0.4">
      <c r="A5" s="2">
        <v>2.1309300800000002</v>
      </c>
      <c r="B5" s="3" t="s">
        <v>5</v>
      </c>
      <c r="C5" s="1" t="s">
        <v>743</v>
      </c>
      <c r="D5" s="1" t="s">
        <v>399</v>
      </c>
      <c r="E5" s="1" t="s">
        <v>563</v>
      </c>
      <c r="F5" t="s">
        <v>389</v>
      </c>
      <c r="G5" t="s">
        <v>725</v>
      </c>
      <c r="H5" t="s">
        <v>726</v>
      </c>
      <c r="I5" t="s">
        <v>727</v>
      </c>
      <c r="J5" t="s">
        <v>728</v>
      </c>
    </row>
    <row r="6" spans="1:10" ht="29.15" x14ac:dyDescent="0.4">
      <c r="A6" s="2">
        <v>0.14551379</v>
      </c>
      <c r="B6" s="3" t="s">
        <v>6</v>
      </c>
      <c r="C6" s="1" t="s">
        <v>745</v>
      </c>
      <c r="D6" s="1" t="s">
        <v>400</v>
      </c>
      <c r="E6" s="1" t="s">
        <v>564</v>
      </c>
      <c r="F6" t="s">
        <v>389</v>
      </c>
      <c r="G6" t="s">
        <v>725</v>
      </c>
      <c r="H6" t="s">
        <v>726</v>
      </c>
      <c r="I6" t="s">
        <v>727</v>
      </c>
      <c r="J6" t="s">
        <v>728</v>
      </c>
    </row>
    <row r="7" spans="1:10" x14ac:dyDescent="0.4">
      <c r="A7" s="2">
        <v>0.12</v>
      </c>
      <c r="B7" s="3" t="s">
        <v>8</v>
      </c>
      <c r="C7" s="1" t="s">
        <v>746</v>
      </c>
      <c r="D7" s="1" t="s">
        <v>401</v>
      </c>
      <c r="E7" s="1" t="s">
        <v>565</v>
      </c>
      <c r="F7" t="s">
        <v>392</v>
      </c>
      <c r="G7" t="s">
        <v>729</v>
      </c>
      <c r="H7" t="s">
        <v>730</v>
      </c>
      <c r="I7" t="s">
        <v>731</v>
      </c>
      <c r="J7" t="s">
        <v>732</v>
      </c>
    </row>
    <row r="8" spans="1:10" x14ac:dyDescent="0.4">
      <c r="A8" s="2">
        <v>0.105</v>
      </c>
      <c r="B8" s="3" t="s">
        <v>9</v>
      </c>
      <c r="C8" s="1" t="s">
        <v>746</v>
      </c>
      <c r="D8" s="1" t="s">
        <v>401</v>
      </c>
      <c r="E8" s="1" t="s">
        <v>565</v>
      </c>
      <c r="F8" t="s">
        <v>392</v>
      </c>
      <c r="G8" t="s">
        <v>729</v>
      </c>
      <c r="H8" t="s">
        <v>730</v>
      </c>
      <c r="I8" t="s">
        <v>731</v>
      </c>
      <c r="J8" t="s">
        <v>732</v>
      </c>
    </row>
    <row r="9" spans="1:10" ht="43.75" x14ac:dyDescent="0.4">
      <c r="A9" s="2">
        <v>18.507421040000001</v>
      </c>
      <c r="B9" s="3" t="s">
        <v>10</v>
      </c>
      <c r="C9" s="1" t="s">
        <v>744</v>
      </c>
      <c r="D9" s="1" t="s">
        <v>396</v>
      </c>
      <c r="E9" s="1" t="s">
        <v>560</v>
      </c>
      <c r="F9" t="s">
        <v>389</v>
      </c>
      <c r="G9" t="s">
        <v>725</v>
      </c>
      <c r="H9" t="s">
        <v>726</v>
      </c>
      <c r="I9" t="s">
        <v>727</v>
      </c>
      <c r="J9" t="s">
        <v>728</v>
      </c>
    </row>
    <row r="10" spans="1:10" x14ac:dyDescent="0.4">
      <c r="A10" s="2">
        <v>2.2165500000000001E-2</v>
      </c>
      <c r="B10" s="3" t="s">
        <v>12</v>
      </c>
      <c r="C10" s="1" t="s">
        <v>744</v>
      </c>
      <c r="D10" s="1" t="s">
        <v>406</v>
      </c>
      <c r="E10" s="1" t="s">
        <v>570</v>
      </c>
      <c r="F10" t="s">
        <v>389</v>
      </c>
      <c r="G10" t="s">
        <v>725</v>
      </c>
      <c r="H10" t="s">
        <v>726</v>
      </c>
      <c r="I10" t="s">
        <v>727</v>
      </c>
      <c r="J10" t="s">
        <v>728</v>
      </c>
    </row>
    <row r="11" spans="1:10" ht="29.15" x14ac:dyDescent="0.4">
      <c r="A11" s="2">
        <v>2.7851101000000003</v>
      </c>
      <c r="B11" s="3" t="s">
        <v>13</v>
      </c>
      <c r="C11" s="1" t="s">
        <v>747</v>
      </c>
      <c r="D11" s="1" t="s">
        <v>396</v>
      </c>
      <c r="E11" s="1" t="s">
        <v>560</v>
      </c>
      <c r="F11" t="s">
        <v>389</v>
      </c>
      <c r="G11" t="s">
        <v>725</v>
      </c>
      <c r="H11" t="s">
        <v>726</v>
      </c>
      <c r="I11" t="s">
        <v>727</v>
      </c>
      <c r="J11" t="s">
        <v>728</v>
      </c>
    </row>
    <row r="12" spans="1:10" x14ac:dyDescent="0.4">
      <c r="A12" s="2">
        <v>5.1954760000000003E-2</v>
      </c>
      <c r="B12" s="3" t="s">
        <v>14</v>
      </c>
      <c r="C12" s="1" t="s">
        <v>747</v>
      </c>
      <c r="D12" s="1" t="s">
        <v>399</v>
      </c>
      <c r="E12" s="1" t="s">
        <v>563</v>
      </c>
      <c r="F12" t="s">
        <v>392</v>
      </c>
      <c r="G12" t="s">
        <v>729</v>
      </c>
      <c r="H12" t="s">
        <v>730</v>
      </c>
      <c r="I12" t="s">
        <v>731</v>
      </c>
      <c r="J12" t="s">
        <v>732</v>
      </c>
    </row>
    <row r="13" spans="1:10" x14ac:dyDescent="0.4">
      <c r="A13" s="2">
        <v>0.44295468999999998</v>
      </c>
      <c r="B13" s="3" t="s">
        <v>15</v>
      </c>
      <c r="C13" s="1" t="s">
        <v>748</v>
      </c>
      <c r="D13" s="1" t="s">
        <v>398</v>
      </c>
      <c r="E13" s="1" t="s">
        <v>562</v>
      </c>
      <c r="F13" t="s">
        <v>389</v>
      </c>
      <c r="G13" t="s">
        <v>725</v>
      </c>
      <c r="H13" t="s">
        <v>726</v>
      </c>
      <c r="I13" t="s">
        <v>727</v>
      </c>
      <c r="J13" t="s">
        <v>728</v>
      </c>
    </row>
    <row r="14" spans="1:10" x14ac:dyDescent="0.4">
      <c r="A14" s="2">
        <v>0.53484745999999994</v>
      </c>
      <c r="B14" s="3" t="s">
        <v>16</v>
      </c>
      <c r="C14" s="1" t="s">
        <v>749</v>
      </c>
      <c r="D14" s="1" t="s">
        <v>408</v>
      </c>
      <c r="E14" s="1" t="s">
        <v>572</v>
      </c>
      <c r="F14" t="s">
        <v>389</v>
      </c>
      <c r="G14" t="s">
        <v>725</v>
      </c>
      <c r="H14" t="s">
        <v>726</v>
      </c>
      <c r="I14" t="s">
        <v>727</v>
      </c>
      <c r="J14" t="s">
        <v>728</v>
      </c>
    </row>
    <row r="15" spans="1:10" x14ac:dyDescent="0.4">
      <c r="A15" s="2">
        <v>0.83715255</v>
      </c>
      <c r="B15" s="3" t="s">
        <v>17</v>
      </c>
      <c r="C15" s="1" t="s">
        <v>744</v>
      </c>
      <c r="D15" s="1" t="s">
        <v>409</v>
      </c>
      <c r="E15" s="1" t="s">
        <v>573</v>
      </c>
      <c r="F15" t="s">
        <v>389</v>
      </c>
      <c r="G15" t="s">
        <v>725</v>
      </c>
      <c r="H15" t="s">
        <v>726</v>
      </c>
      <c r="I15" t="s">
        <v>727</v>
      </c>
      <c r="J15" t="s">
        <v>728</v>
      </c>
    </row>
    <row r="16" spans="1:10" ht="29.15" x14ac:dyDescent="0.4">
      <c r="A16" s="2">
        <v>1.2</v>
      </c>
      <c r="B16" s="3" t="s">
        <v>18</v>
      </c>
      <c r="C16" s="1" t="s">
        <v>747</v>
      </c>
      <c r="D16" s="1" t="s">
        <v>410</v>
      </c>
      <c r="E16" s="1" t="s">
        <v>574</v>
      </c>
      <c r="F16" t="s">
        <v>0</v>
      </c>
      <c r="G16" t="s">
        <v>733</v>
      </c>
      <c r="H16" t="s">
        <v>734</v>
      </c>
      <c r="I16" t="s">
        <v>735</v>
      </c>
      <c r="J16" t="s">
        <v>736</v>
      </c>
    </row>
    <row r="17" spans="1:10" x14ac:dyDescent="0.4">
      <c r="A17" s="2">
        <v>0.22</v>
      </c>
      <c r="B17" s="3" t="s">
        <v>19</v>
      </c>
      <c r="C17" s="1" t="s">
        <v>743</v>
      </c>
      <c r="D17" s="1" t="s">
        <v>412</v>
      </c>
      <c r="E17" s="1" t="s">
        <v>577</v>
      </c>
      <c r="F17" t="s">
        <v>0</v>
      </c>
      <c r="G17" t="s">
        <v>733</v>
      </c>
      <c r="H17" t="s">
        <v>734</v>
      </c>
      <c r="I17" t="s">
        <v>735</v>
      </c>
      <c r="J17" t="s">
        <v>736</v>
      </c>
    </row>
    <row r="18" spans="1:10" x14ac:dyDescent="0.4">
      <c r="A18" s="2">
        <v>0.7</v>
      </c>
      <c r="B18" s="3" t="s">
        <v>20</v>
      </c>
      <c r="C18" s="1" t="s">
        <v>743</v>
      </c>
      <c r="D18" s="1" t="s">
        <v>413</v>
      </c>
      <c r="E18" s="1" t="s">
        <v>578</v>
      </c>
      <c r="F18" t="s">
        <v>390</v>
      </c>
      <c r="G18" t="s">
        <v>725</v>
      </c>
      <c r="H18" t="s">
        <v>726</v>
      </c>
      <c r="I18" t="s">
        <v>737</v>
      </c>
      <c r="J18" t="s">
        <v>738</v>
      </c>
    </row>
    <row r="19" spans="1:10" x14ac:dyDescent="0.4">
      <c r="A19" s="2">
        <v>4.2671779999999999E-2</v>
      </c>
      <c r="B19" s="3" t="s">
        <v>21</v>
      </c>
      <c r="C19" s="1" t="s">
        <v>744</v>
      </c>
      <c r="D19" s="1" t="s">
        <v>415</v>
      </c>
      <c r="E19" s="1" t="s">
        <v>580</v>
      </c>
      <c r="F19" t="s">
        <v>390</v>
      </c>
      <c r="G19" t="s">
        <v>725</v>
      </c>
      <c r="H19" t="s">
        <v>726</v>
      </c>
      <c r="I19" t="s">
        <v>737</v>
      </c>
      <c r="J19" t="s">
        <v>738</v>
      </c>
    </row>
    <row r="20" spans="1:10" x14ac:dyDescent="0.4">
      <c r="A20" s="2">
        <v>0.15788560000000001</v>
      </c>
      <c r="B20" s="3" t="s">
        <v>22</v>
      </c>
      <c r="C20" s="1" t="s">
        <v>743</v>
      </c>
      <c r="D20" s="1" t="s">
        <v>416</v>
      </c>
      <c r="E20" s="1" t="s">
        <v>581</v>
      </c>
      <c r="F20" t="s">
        <v>389</v>
      </c>
      <c r="G20" t="s">
        <v>725</v>
      </c>
      <c r="H20" t="s">
        <v>726</v>
      </c>
      <c r="I20" t="s">
        <v>727</v>
      </c>
      <c r="J20" t="s">
        <v>728</v>
      </c>
    </row>
    <row r="21" spans="1:10" x14ac:dyDescent="0.4">
      <c r="A21" s="2">
        <v>0.14935124</v>
      </c>
      <c r="B21" s="3" t="s">
        <v>23</v>
      </c>
      <c r="C21" s="1" t="s">
        <v>746</v>
      </c>
      <c r="D21" s="1" t="s">
        <v>417</v>
      </c>
      <c r="E21" s="1" t="s">
        <v>582</v>
      </c>
      <c r="F21" t="s">
        <v>389</v>
      </c>
      <c r="G21" t="s">
        <v>725</v>
      </c>
      <c r="H21" t="s">
        <v>726</v>
      </c>
      <c r="I21" t="s">
        <v>727</v>
      </c>
      <c r="J21" t="s">
        <v>728</v>
      </c>
    </row>
    <row r="22" spans="1:10" x14ac:dyDescent="0.4">
      <c r="A22" s="2">
        <v>0.90598999999999996</v>
      </c>
      <c r="B22" s="3" t="s">
        <v>24</v>
      </c>
      <c r="C22" s="1" t="s">
        <v>744</v>
      </c>
      <c r="D22" s="1" t="s">
        <v>418</v>
      </c>
      <c r="E22" s="1" t="s">
        <v>583</v>
      </c>
      <c r="F22" t="s">
        <v>392</v>
      </c>
      <c r="G22" t="s">
        <v>729</v>
      </c>
      <c r="H22" t="s">
        <v>730</v>
      </c>
      <c r="I22" t="s">
        <v>731</v>
      </c>
      <c r="J22" t="s">
        <v>732</v>
      </c>
    </row>
    <row r="23" spans="1:10" x14ac:dyDescent="0.4">
      <c r="A23" s="2">
        <v>1.0329889999999999</v>
      </c>
      <c r="B23" s="3" t="s">
        <v>24</v>
      </c>
      <c r="C23" s="1" t="s">
        <v>744</v>
      </c>
      <c r="D23" s="1" t="s">
        <v>418</v>
      </c>
      <c r="E23" s="1" t="s">
        <v>583</v>
      </c>
      <c r="F23" t="s">
        <v>392</v>
      </c>
      <c r="G23" t="s">
        <v>729</v>
      </c>
      <c r="H23" t="s">
        <v>730</v>
      </c>
      <c r="I23" t="s">
        <v>731</v>
      </c>
      <c r="J23" t="s">
        <v>732</v>
      </c>
    </row>
    <row r="24" spans="1:10" x14ac:dyDescent="0.4">
      <c r="A24" s="2">
        <v>0.5</v>
      </c>
      <c r="B24" s="3" t="s">
        <v>26</v>
      </c>
      <c r="C24" s="1" t="s">
        <v>748</v>
      </c>
      <c r="D24" s="1" t="s">
        <v>2</v>
      </c>
      <c r="E24" s="1" t="s">
        <v>576</v>
      </c>
      <c r="F24" t="s">
        <v>0</v>
      </c>
      <c r="G24" t="s">
        <v>733</v>
      </c>
      <c r="H24" t="s">
        <v>734</v>
      </c>
      <c r="I24" t="s">
        <v>735</v>
      </c>
      <c r="J24" t="s">
        <v>736</v>
      </c>
    </row>
    <row r="25" spans="1:10" x14ac:dyDescent="0.4">
      <c r="A25" s="2">
        <v>0.43</v>
      </c>
      <c r="B25" s="3" t="s">
        <v>27</v>
      </c>
      <c r="C25" s="1" t="s">
        <v>747</v>
      </c>
      <c r="D25" s="1" t="s">
        <v>419</v>
      </c>
      <c r="E25" s="1" t="s">
        <v>584</v>
      </c>
      <c r="F25" t="s">
        <v>0</v>
      </c>
      <c r="G25" t="s">
        <v>733</v>
      </c>
      <c r="H25" t="s">
        <v>734</v>
      </c>
      <c r="I25" t="s">
        <v>735</v>
      </c>
      <c r="J25" t="s">
        <v>736</v>
      </c>
    </row>
    <row r="26" spans="1:10" x14ac:dyDescent="0.4">
      <c r="A26" s="2">
        <v>0.6</v>
      </c>
      <c r="B26" s="3" t="s">
        <v>28</v>
      </c>
      <c r="C26" s="1" t="s">
        <v>744</v>
      </c>
      <c r="D26" s="1" t="s">
        <v>420</v>
      </c>
      <c r="E26" s="1" t="s">
        <v>585</v>
      </c>
      <c r="F26" t="s">
        <v>0</v>
      </c>
      <c r="G26" t="s">
        <v>733</v>
      </c>
      <c r="H26" t="s">
        <v>734</v>
      </c>
      <c r="I26" t="s">
        <v>735</v>
      </c>
      <c r="J26" t="s">
        <v>736</v>
      </c>
    </row>
    <row r="27" spans="1:10" x14ac:dyDescent="0.4">
      <c r="A27" s="2">
        <v>0.5</v>
      </c>
      <c r="B27" s="3" t="s">
        <v>29</v>
      </c>
      <c r="C27" s="1" t="s">
        <v>748</v>
      </c>
      <c r="D27" s="1" t="s">
        <v>2</v>
      </c>
      <c r="E27" s="1" t="s">
        <v>576</v>
      </c>
      <c r="F27" t="s">
        <v>0</v>
      </c>
      <c r="G27" t="s">
        <v>733</v>
      </c>
      <c r="H27" t="s">
        <v>734</v>
      </c>
      <c r="I27" t="s">
        <v>735</v>
      </c>
      <c r="J27" t="s">
        <v>736</v>
      </c>
    </row>
    <row r="28" spans="1:10" x14ac:dyDescent="0.4">
      <c r="A28" s="2">
        <v>1.8</v>
      </c>
      <c r="B28" s="3" t="s">
        <v>30</v>
      </c>
      <c r="C28" s="1" t="s">
        <v>743</v>
      </c>
      <c r="D28" s="1" t="s">
        <v>2</v>
      </c>
      <c r="E28" s="1" t="s">
        <v>576</v>
      </c>
      <c r="F28" t="s">
        <v>0</v>
      </c>
      <c r="G28" t="s">
        <v>733</v>
      </c>
      <c r="H28" t="s">
        <v>734</v>
      </c>
      <c r="I28" t="s">
        <v>735</v>
      </c>
      <c r="J28" t="s">
        <v>736</v>
      </c>
    </row>
    <row r="29" spans="1:10" x14ac:dyDescent="0.4">
      <c r="A29" s="2">
        <v>1.1000000000000001</v>
      </c>
      <c r="B29" s="3" t="s">
        <v>32</v>
      </c>
      <c r="C29" s="1" t="s">
        <v>747</v>
      </c>
      <c r="D29" s="1" t="s">
        <v>2</v>
      </c>
      <c r="E29" s="1" t="s">
        <v>576</v>
      </c>
      <c r="F29" t="s">
        <v>0</v>
      </c>
      <c r="G29" t="s">
        <v>733</v>
      </c>
      <c r="H29" t="s">
        <v>734</v>
      </c>
      <c r="I29" t="s">
        <v>735</v>
      </c>
      <c r="J29" t="s">
        <v>736</v>
      </c>
    </row>
    <row r="30" spans="1:10" x14ac:dyDescent="0.4">
      <c r="A30" s="2">
        <v>0.99</v>
      </c>
      <c r="B30" s="3" t="s">
        <v>33</v>
      </c>
      <c r="C30" s="1" t="s">
        <v>747</v>
      </c>
      <c r="D30" s="1" t="s">
        <v>2</v>
      </c>
      <c r="E30" s="1" t="s">
        <v>576</v>
      </c>
      <c r="F30" t="s">
        <v>0</v>
      </c>
      <c r="G30" t="s">
        <v>733</v>
      </c>
      <c r="H30" t="s">
        <v>734</v>
      </c>
      <c r="I30" t="s">
        <v>735</v>
      </c>
      <c r="J30" t="s">
        <v>736</v>
      </c>
    </row>
    <row r="31" spans="1:10" x14ac:dyDescent="0.4">
      <c r="A31" s="2">
        <v>0.2</v>
      </c>
      <c r="B31" s="3" t="s">
        <v>34</v>
      </c>
      <c r="C31" s="1" t="s">
        <v>747</v>
      </c>
      <c r="D31" s="1" t="s">
        <v>421</v>
      </c>
      <c r="E31" s="1" t="s">
        <v>586</v>
      </c>
      <c r="F31" t="s">
        <v>0</v>
      </c>
      <c r="G31" t="s">
        <v>733</v>
      </c>
      <c r="H31" t="s">
        <v>734</v>
      </c>
      <c r="I31" t="s">
        <v>735</v>
      </c>
      <c r="J31" t="s">
        <v>736</v>
      </c>
    </row>
    <row r="32" spans="1:10" x14ac:dyDescent="0.4">
      <c r="A32" s="2">
        <v>3.246893</v>
      </c>
      <c r="B32" s="3" t="s">
        <v>35</v>
      </c>
      <c r="C32" s="1" t="s">
        <v>747</v>
      </c>
      <c r="D32" s="1" t="s">
        <v>422</v>
      </c>
      <c r="E32" s="1" t="s">
        <v>587</v>
      </c>
      <c r="F32" t="s">
        <v>0</v>
      </c>
      <c r="G32" t="s">
        <v>733</v>
      </c>
      <c r="H32" t="s">
        <v>734</v>
      </c>
      <c r="I32" t="s">
        <v>735</v>
      </c>
      <c r="J32" t="s">
        <v>736</v>
      </c>
    </row>
    <row r="33" spans="1:10" x14ac:dyDescent="0.4">
      <c r="A33" s="2">
        <v>0.7</v>
      </c>
      <c r="B33" s="3" t="s">
        <v>36</v>
      </c>
      <c r="C33" s="1" t="s">
        <v>747</v>
      </c>
      <c r="D33" s="1" t="s">
        <v>412</v>
      </c>
      <c r="E33" s="1" t="s">
        <v>577</v>
      </c>
      <c r="F33" t="s">
        <v>0</v>
      </c>
      <c r="G33" t="s">
        <v>733</v>
      </c>
      <c r="H33" t="s">
        <v>734</v>
      </c>
      <c r="I33" t="s">
        <v>735</v>
      </c>
      <c r="J33" t="s">
        <v>736</v>
      </c>
    </row>
    <row r="34" spans="1:10" x14ac:dyDescent="0.4">
      <c r="A34" s="2">
        <v>3.46</v>
      </c>
      <c r="B34" s="3" t="s">
        <v>37</v>
      </c>
      <c r="C34" s="1" t="s">
        <v>749</v>
      </c>
      <c r="D34" s="1" t="s">
        <v>424</v>
      </c>
      <c r="E34" s="1" t="s">
        <v>589</v>
      </c>
      <c r="F34" t="s">
        <v>0</v>
      </c>
      <c r="G34" t="s">
        <v>733</v>
      </c>
      <c r="H34" t="s">
        <v>734</v>
      </c>
      <c r="I34" t="s">
        <v>735</v>
      </c>
      <c r="J34" t="s">
        <v>736</v>
      </c>
    </row>
    <row r="35" spans="1:10" x14ac:dyDescent="0.4">
      <c r="A35" s="2">
        <v>20.6</v>
      </c>
      <c r="B35" s="3" t="s">
        <v>38</v>
      </c>
      <c r="C35" s="1" t="s">
        <v>743</v>
      </c>
      <c r="D35" s="1" t="s">
        <v>427</v>
      </c>
      <c r="E35" s="1" t="s">
        <v>592</v>
      </c>
      <c r="F35" t="s">
        <v>0</v>
      </c>
      <c r="G35" t="s">
        <v>733</v>
      </c>
      <c r="H35" t="s">
        <v>734</v>
      </c>
      <c r="I35" t="s">
        <v>735</v>
      </c>
      <c r="J35" t="s">
        <v>736</v>
      </c>
    </row>
    <row r="36" spans="1:10" ht="29.15" x14ac:dyDescent="0.4">
      <c r="A36" s="2">
        <v>0.38084899999999999</v>
      </c>
      <c r="B36" s="3" t="s">
        <v>39</v>
      </c>
      <c r="C36" s="1" t="s">
        <v>747</v>
      </c>
      <c r="D36" s="1" t="s">
        <v>428</v>
      </c>
      <c r="E36" s="1" t="s">
        <v>593</v>
      </c>
      <c r="F36" t="s">
        <v>392</v>
      </c>
      <c r="G36" t="s">
        <v>729</v>
      </c>
      <c r="H36" t="s">
        <v>730</v>
      </c>
      <c r="I36" t="s">
        <v>731</v>
      </c>
      <c r="J36" t="s">
        <v>732</v>
      </c>
    </row>
    <row r="37" spans="1:10" x14ac:dyDescent="0.4">
      <c r="A37" s="2">
        <v>0.89205064000000001</v>
      </c>
      <c r="B37" s="3" t="s">
        <v>42</v>
      </c>
      <c r="C37" s="1" t="s">
        <v>744</v>
      </c>
      <c r="D37" s="1" t="s">
        <v>429</v>
      </c>
      <c r="E37" s="1" t="s">
        <v>594</v>
      </c>
      <c r="F37" t="s">
        <v>389</v>
      </c>
      <c r="G37" t="s">
        <v>725</v>
      </c>
      <c r="H37" t="s">
        <v>726</v>
      </c>
      <c r="I37" t="s">
        <v>727</v>
      </c>
      <c r="J37" t="s">
        <v>728</v>
      </c>
    </row>
    <row r="38" spans="1:10" x14ac:dyDescent="0.4">
      <c r="A38" s="2">
        <v>0.18</v>
      </c>
      <c r="B38" s="3" t="s">
        <v>43</v>
      </c>
      <c r="C38" s="1" t="s">
        <v>748</v>
      </c>
      <c r="D38" s="1" t="s">
        <v>431</v>
      </c>
      <c r="E38" s="1" t="s">
        <v>596</v>
      </c>
      <c r="F38" t="s">
        <v>391</v>
      </c>
      <c r="G38" t="s">
        <v>725</v>
      </c>
      <c r="H38" t="s">
        <v>726</v>
      </c>
      <c r="I38" t="s">
        <v>739</v>
      </c>
      <c r="J38" t="s">
        <v>740</v>
      </c>
    </row>
    <row r="39" spans="1:10" x14ac:dyDescent="0.4">
      <c r="A39" s="2">
        <v>0.59199999999999997</v>
      </c>
      <c r="B39" s="3" t="s">
        <v>44</v>
      </c>
      <c r="C39" s="1" t="s">
        <v>743</v>
      </c>
      <c r="D39" s="1" t="s">
        <v>432</v>
      </c>
      <c r="E39" s="1" t="s">
        <v>597</v>
      </c>
      <c r="F39" t="s">
        <v>391</v>
      </c>
      <c r="G39" t="s">
        <v>725</v>
      </c>
      <c r="H39" t="s">
        <v>726</v>
      </c>
      <c r="I39" t="s">
        <v>739</v>
      </c>
      <c r="J39" t="s">
        <v>740</v>
      </c>
    </row>
    <row r="40" spans="1:10" x14ac:dyDescent="0.4">
      <c r="A40" s="2">
        <v>0.39500000000000002</v>
      </c>
      <c r="B40" s="3" t="s">
        <v>45</v>
      </c>
      <c r="C40" s="1" t="s">
        <v>748</v>
      </c>
      <c r="D40" s="1" t="s">
        <v>432</v>
      </c>
      <c r="E40" s="1" t="s">
        <v>597</v>
      </c>
      <c r="F40" t="s">
        <v>391</v>
      </c>
      <c r="G40" t="s">
        <v>725</v>
      </c>
      <c r="H40" t="s">
        <v>726</v>
      </c>
      <c r="I40" t="s">
        <v>739</v>
      </c>
      <c r="J40" t="s">
        <v>740</v>
      </c>
    </row>
    <row r="41" spans="1:10" x14ac:dyDescent="0.4">
      <c r="A41" s="2">
        <v>8.0000000000000002E-3</v>
      </c>
      <c r="B41" s="3" t="s">
        <v>46</v>
      </c>
      <c r="C41" s="1" t="s">
        <v>743</v>
      </c>
      <c r="D41" s="1" t="s">
        <v>402</v>
      </c>
      <c r="E41" s="1" t="s">
        <v>566</v>
      </c>
      <c r="F41" t="s">
        <v>390</v>
      </c>
      <c r="G41" t="s">
        <v>725</v>
      </c>
      <c r="H41" t="s">
        <v>726</v>
      </c>
      <c r="I41" t="s">
        <v>737</v>
      </c>
      <c r="J41" t="s">
        <v>738</v>
      </c>
    </row>
    <row r="42" spans="1:10" ht="29.15" x14ac:dyDescent="0.4">
      <c r="A42" s="2">
        <v>0.36</v>
      </c>
      <c r="B42" s="3" t="s">
        <v>47</v>
      </c>
      <c r="C42" s="1" t="s">
        <v>747</v>
      </c>
      <c r="D42" s="1" t="s">
        <v>434</v>
      </c>
      <c r="E42" s="1" t="s">
        <v>598</v>
      </c>
      <c r="F42" t="s">
        <v>25</v>
      </c>
      <c r="G42" t="s">
        <v>733</v>
      </c>
      <c r="H42" t="s">
        <v>734</v>
      </c>
      <c r="I42" t="s">
        <v>735</v>
      </c>
      <c r="J42" t="s">
        <v>736</v>
      </c>
    </row>
    <row r="43" spans="1:10" x14ac:dyDescent="0.4">
      <c r="A43" s="2">
        <v>0.26500000000000001</v>
      </c>
      <c r="B43" s="3" t="s">
        <v>48</v>
      </c>
      <c r="C43" s="1" t="s">
        <v>747</v>
      </c>
      <c r="D43" s="1" t="s">
        <v>413</v>
      </c>
      <c r="E43" s="1" t="s">
        <v>578</v>
      </c>
      <c r="F43" t="s">
        <v>25</v>
      </c>
      <c r="G43" t="s">
        <v>733</v>
      </c>
      <c r="H43" t="s">
        <v>734</v>
      </c>
      <c r="I43" t="s">
        <v>735</v>
      </c>
      <c r="J43" t="s">
        <v>736</v>
      </c>
    </row>
    <row r="44" spans="1:10" x14ac:dyDescent="0.4">
      <c r="A44" s="2">
        <v>0.25</v>
      </c>
      <c r="B44" s="3" t="s">
        <v>49</v>
      </c>
      <c r="C44" s="1" t="s">
        <v>747</v>
      </c>
      <c r="D44" s="1" t="s">
        <v>435</v>
      </c>
      <c r="E44" s="1" t="s">
        <v>599</v>
      </c>
      <c r="F44" t="s">
        <v>391</v>
      </c>
      <c r="G44" t="s">
        <v>725</v>
      </c>
      <c r="H44" t="s">
        <v>726</v>
      </c>
      <c r="I44" t="s">
        <v>739</v>
      </c>
      <c r="J44" t="s">
        <v>740</v>
      </c>
    </row>
    <row r="45" spans="1:10" x14ac:dyDescent="0.4">
      <c r="A45" s="2">
        <v>1.0969800000000001</v>
      </c>
      <c r="B45" s="3" t="s">
        <v>50</v>
      </c>
      <c r="C45" s="1" t="s">
        <v>747</v>
      </c>
      <c r="D45" s="1" t="s">
        <v>436</v>
      </c>
      <c r="E45" s="1" t="s">
        <v>600</v>
      </c>
      <c r="F45" t="s">
        <v>392</v>
      </c>
      <c r="G45" t="s">
        <v>729</v>
      </c>
      <c r="H45" t="s">
        <v>730</v>
      </c>
      <c r="I45" t="s">
        <v>731</v>
      </c>
      <c r="J45" t="s">
        <v>732</v>
      </c>
    </row>
    <row r="46" spans="1:10" ht="29.15" x14ac:dyDescent="0.4">
      <c r="A46" s="2">
        <v>8.0900910000000006E-2</v>
      </c>
      <c r="B46" s="3" t="s">
        <v>51</v>
      </c>
      <c r="C46" s="1" t="s">
        <v>744</v>
      </c>
      <c r="D46" s="1" t="s">
        <v>404</v>
      </c>
      <c r="E46" s="1" t="s">
        <v>568</v>
      </c>
      <c r="F46" t="s">
        <v>391</v>
      </c>
      <c r="G46" t="s">
        <v>725</v>
      </c>
      <c r="H46" t="s">
        <v>726</v>
      </c>
      <c r="I46" t="s">
        <v>739</v>
      </c>
      <c r="J46" t="s">
        <v>740</v>
      </c>
    </row>
    <row r="47" spans="1:10" x14ac:dyDescent="0.4">
      <c r="A47" s="2">
        <v>0.122153</v>
      </c>
      <c r="B47" s="3" t="s">
        <v>52</v>
      </c>
      <c r="C47" s="1" t="s">
        <v>750</v>
      </c>
      <c r="D47" s="1" t="s">
        <v>437</v>
      </c>
      <c r="E47" s="1" t="s">
        <v>601</v>
      </c>
      <c r="F47" t="s">
        <v>392</v>
      </c>
      <c r="G47" t="s">
        <v>729</v>
      </c>
      <c r="H47" t="s">
        <v>730</v>
      </c>
      <c r="I47" t="s">
        <v>731</v>
      </c>
      <c r="J47" t="s">
        <v>732</v>
      </c>
    </row>
    <row r="48" spans="1:10" x14ac:dyDescent="0.4">
      <c r="A48" s="2">
        <v>0.18541099999999999</v>
      </c>
      <c r="B48" s="3" t="s">
        <v>53</v>
      </c>
      <c r="C48" s="1" t="s">
        <v>750</v>
      </c>
      <c r="D48" s="1" t="s">
        <v>437</v>
      </c>
      <c r="E48" s="1" t="s">
        <v>601</v>
      </c>
      <c r="F48" t="s">
        <v>392</v>
      </c>
      <c r="G48" t="s">
        <v>729</v>
      </c>
      <c r="H48" t="s">
        <v>730</v>
      </c>
      <c r="I48" t="s">
        <v>731</v>
      </c>
      <c r="J48" t="s">
        <v>732</v>
      </c>
    </row>
    <row r="49" spans="1:10" x14ac:dyDescent="0.4">
      <c r="A49" s="2">
        <v>0.25913095999999997</v>
      </c>
      <c r="B49" s="3" t="s">
        <v>54</v>
      </c>
      <c r="C49" s="1" t="s">
        <v>747</v>
      </c>
      <c r="D49" s="1" t="s">
        <v>438</v>
      </c>
      <c r="E49" s="1" t="s">
        <v>602</v>
      </c>
      <c r="F49" t="s">
        <v>392</v>
      </c>
      <c r="G49" t="s">
        <v>729</v>
      </c>
      <c r="H49" t="s">
        <v>730</v>
      </c>
      <c r="I49" t="s">
        <v>731</v>
      </c>
      <c r="J49" t="s">
        <v>732</v>
      </c>
    </row>
    <row r="50" spans="1:10" x14ac:dyDescent="0.4">
      <c r="A50" s="2">
        <v>0.20622105999999998</v>
      </c>
      <c r="B50" s="3" t="s">
        <v>55</v>
      </c>
      <c r="C50" s="1" t="s">
        <v>747</v>
      </c>
      <c r="D50" s="1" t="s">
        <v>399</v>
      </c>
      <c r="E50" s="1" t="s">
        <v>563</v>
      </c>
      <c r="F50" t="s">
        <v>392</v>
      </c>
      <c r="G50" t="s">
        <v>729</v>
      </c>
      <c r="H50" t="s">
        <v>730</v>
      </c>
      <c r="I50" t="s">
        <v>731</v>
      </c>
      <c r="J50" t="s">
        <v>732</v>
      </c>
    </row>
    <row r="51" spans="1:10" x14ac:dyDescent="0.4">
      <c r="A51" s="2">
        <v>4.6023092800000001</v>
      </c>
      <c r="B51" s="3" t="s">
        <v>56</v>
      </c>
      <c r="C51" s="1" t="s">
        <v>749</v>
      </c>
      <c r="D51" s="1" t="s">
        <v>439</v>
      </c>
      <c r="E51" s="1" t="s">
        <v>603</v>
      </c>
      <c r="F51" t="s">
        <v>389</v>
      </c>
      <c r="G51" t="s">
        <v>725</v>
      </c>
      <c r="H51" t="s">
        <v>726</v>
      </c>
      <c r="I51" t="s">
        <v>727</v>
      </c>
      <c r="J51" t="s">
        <v>728</v>
      </c>
    </row>
    <row r="52" spans="1:10" x14ac:dyDescent="0.4">
      <c r="A52" s="2">
        <v>8.0740070000000011E-2</v>
      </c>
      <c r="B52" s="3" t="s">
        <v>58</v>
      </c>
      <c r="C52" s="1" t="s">
        <v>751</v>
      </c>
      <c r="D52" s="1" t="s">
        <v>441</v>
      </c>
      <c r="E52" s="1" t="s">
        <v>604</v>
      </c>
      <c r="F52" t="s">
        <v>390</v>
      </c>
      <c r="G52" t="s">
        <v>725</v>
      </c>
      <c r="H52" t="s">
        <v>726</v>
      </c>
      <c r="I52" t="s">
        <v>737</v>
      </c>
      <c r="J52" t="s">
        <v>738</v>
      </c>
    </row>
    <row r="53" spans="1:10" x14ac:dyDescent="0.4">
      <c r="A53" s="2">
        <v>0.2429</v>
      </c>
      <c r="B53" s="3" t="s">
        <v>59</v>
      </c>
      <c r="C53" s="1" t="s">
        <v>748</v>
      </c>
      <c r="D53" s="1" t="s">
        <v>442</v>
      </c>
      <c r="E53" s="1" t="s">
        <v>605</v>
      </c>
      <c r="F53" t="s">
        <v>390</v>
      </c>
      <c r="G53" t="s">
        <v>725</v>
      </c>
      <c r="H53" t="s">
        <v>726</v>
      </c>
      <c r="I53" t="s">
        <v>737</v>
      </c>
      <c r="J53" t="s">
        <v>738</v>
      </c>
    </row>
    <row r="54" spans="1:10" x14ac:dyDescent="0.4">
      <c r="A54" s="2">
        <v>9.1999999999999998E-2</v>
      </c>
      <c r="B54" s="3" t="s">
        <v>59</v>
      </c>
      <c r="C54" s="1" t="s">
        <v>748</v>
      </c>
      <c r="D54" s="1" t="s">
        <v>442</v>
      </c>
      <c r="E54" s="1" t="s">
        <v>605</v>
      </c>
      <c r="F54" t="s">
        <v>390</v>
      </c>
      <c r="G54" t="s">
        <v>725</v>
      </c>
      <c r="H54" t="s">
        <v>726</v>
      </c>
      <c r="I54" t="s">
        <v>737</v>
      </c>
      <c r="J54" t="s">
        <v>738</v>
      </c>
    </row>
    <row r="55" spans="1:10" ht="43.75" x14ac:dyDescent="0.4">
      <c r="A55" s="2">
        <v>63.134281850000001</v>
      </c>
      <c r="B55" s="3" t="s">
        <v>60</v>
      </c>
      <c r="C55" s="1" t="s">
        <v>747</v>
      </c>
      <c r="D55" s="1" t="s">
        <v>430</v>
      </c>
      <c r="E55" s="1" t="s">
        <v>595</v>
      </c>
      <c r="F55" t="s">
        <v>389</v>
      </c>
      <c r="G55" t="s">
        <v>725</v>
      </c>
      <c r="H55" t="s">
        <v>726</v>
      </c>
      <c r="I55" t="s">
        <v>727</v>
      </c>
      <c r="J55" t="s">
        <v>728</v>
      </c>
    </row>
    <row r="56" spans="1:10" ht="43.75" x14ac:dyDescent="0.4">
      <c r="A56" s="2">
        <v>1.5098572699999999</v>
      </c>
      <c r="B56" s="3" t="s">
        <v>61</v>
      </c>
      <c r="C56" s="1" t="s">
        <v>748</v>
      </c>
      <c r="D56" s="1" t="s">
        <v>396</v>
      </c>
      <c r="E56" s="1" t="s">
        <v>560</v>
      </c>
      <c r="F56" t="s">
        <v>389</v>
      </c>
      <c r="G56" t="s">
        <v>725</v>
      </c>
      <c r="H56" t="s">
        <v>726</v>
      </c>
      <c r="I56" t="s">
        <v>727</v>
      </c>
      <c r="J56" t="s">
        <v>728</v>
      </c>
    </row>
    <row r="57" spans="1:10" ht="43.75" x14ac:dyDescent="0.4">
      <c r="A57" s="2">
        <v>2.0865966399999998</v>
      </c>
      <c r="B57" s="3" t="s">
        <v>62</v>
      </c>
      <c r="C57" s="1" t="s">
        <v>747</v>
      </c>
      <c r="D57" s="1" t="s">
        <v>443</v>
      </c>
      <c r="E57" s="1" t="s">
        <v>606</v>
      </c>
      <c r="F57" t="s">
        <v>389</v>
      </c>
      <c r="G57" t="s">
        <v>725</v>
      </c>
      <c r="H57" t="s">
        <v>726</v>
      </c>
      <c r="I57" t="s">
        <v>727</v>
      </c>
      <c r="J57" t="s">
        <v>728</v>
      </c>
    </row>
    <row r="58" spans="1:10" ht="58.3" x14ac:dyDescent="0.4">
      <c r="A58" s="2">
        <v>4.7153160000000006E-2</v>
      </c>
      <c r="B58" s="3" t="s">
        <v>63</v>
      </c>
      <c r="C58" s="1" t="s">
        <v>746</v>
      </c>
      <c r="D58" s="1" t="s">
        <v>444</v>
      </c>
      <c r="E58" s="1" t="s">
        <v>607</v>
      </c>
      <c r="F58" t="s">
        <v>389</v>
      </c>
      <c r="G58" t="s">
        <v>725</v>
      </c>
      <c r="H58" t="s">
        <v>726</v>
      </c>
      <c r="I58" t="s">
        <v>727</v>
      </c>
      <c r="J58" t="s">
        <v>728</v>
      </c>
    </row>
    <row r="59" spans="1:10" x14ac:dyDescent="0.4">
      <c r="A59" s="2">
        <v>5.6522283099999999</v>
      </c>
      <c r="B59" s="3" t="s">
        <v>64</v>
      </c>
      <c r="C59" s="1" t="s">
        <v>743</v>
      </c>
      <c r="D59" s="1" t="s">
        <v>445</v>
      </c>
      <c r="E59" s="1" t="s">
        <v>608</v>
      </c>
      <c r="F59" t="s">
        <v>389</v>
      </c>
      <c r="G59" t="s">
        <v>725</v>
      </c>
      <c r="H59" t="s">
        <v>726</v>
      </c>
      <c r="I59" t="s">
        <v>727</v>
      </c>
      <c r="J59" t="s">
        <v>728</v>
      </c>
    </row>
    <row r="60" spans="1:10" x14ac:dyDescent="0.4">
      <c r="A60" s="2">
        <v>5.9476013499999993</v>
      </c>
      <c r="B60" s="3" t="s">
        <v>65</v>
      </c>
      <c r="C60" s="1" t="s">
        <v>743</v>
      </c>
      <c r="D60" s="1" t="s">
        <v>445</v>
      </c>
      <c r="E60" s="1" t="s">
        <v>608</v>
      </c>
      <c r="F60" t="s">
        <v>389</v>
      </c>
      <c r="G60" t="s">
        <v>725</v>
      </c>
      <c r="H60" t="s">
        <v>726</v>
      </c>
      <c r="I60" t="s">
        <v>727</v>
      </c>
      <c r="J60" t="s">
        <v>728</v>
      </c>
    </row>
    <row r="61" spans="1:10" x14ac:dyDescent="0.4">
      <c r="A61" s="2">
        <v>4.7790445500000001</v>
      </c>
      <c r="B61" s="3" t="s">
        <v>66</v>
      </c>
      <c r="C61" s="1" t="s">
        <v>743</v>
      </c>
      <c r="D61" s="1" t="s">
        <v>445</v>
      </c>
      <c r="E61" s="1" t="s">
        <v>608</v>
      </c>
      <c r="F61" t="s">
        <v>389</v>
      </c>
      <c r="G61" t="s">
        <v>725</v>
      </c>
      <c r="H61" t="s">
        <v>726</v>
      </c>
      <c r="I61" t="s">
        <v>727</v>
      </c>
      <c r="J61" t="s">
        <v>728</v>
      </c>
    </row>
    <row r="62" spans="1:10" x14ac:dyDescent="0.4">
      <c r="A62" s="2">
        <v>3.6046621499999998</v>
      </c>
      <c r="B62" s="3" t="s">
        <v>67</v>
      </c>
      <c r="C62" s="1" t="s">
        <v>743</v>
      </c>
      <c r="D62" s="1" t="s">
        <v>445</v>
      </c>
      <c r="E62" s="1" t="s">
        <v>608</v>
      </c>
      <c r="F62" t="s">
        <v>389</v>
      </c>
      <c r="G62" t="s">
        <v>725</v>
      </c>
      <c r="H62" t="s">
        <v>726</v>
      </c>
      <c r="I62" t="s">
        <v>727</v>
      </c>
      <c r="J62" t="s">
        <v>728</v>
      </c>
    </row>
    <row r="63" spans="1:10" ht="29.15" x14ac:dyDescent="0.4">
      <c r="A63" s="2">
        <v>0.83331818999999996</v>
      </c>
      <c r="B63" s="3" t="s">
        <v>68</v>
      </c>
      <c r="C63" s="1" t="s">
        <v>748</v>
      </c>
      <c r="D63" s="1" t="s">
        <v>397</v>
      </c>
      <c r="E63" s="1" t="s">
        <v>561</v>
      </c>
      <c r="F63" t="s">
        <v>389</v>
      </c>
      <c r="G63" t="s">
        <v>725</v>
      </c>
      <c r="H63" t="s">
        <v>726</v>
      </c>
      <c r="I63" t="s">
        <v>727</v>
      </c>
      <c r="J63" t="s">
        <v>728</v>
      </c>
    </row>
    <row r="64" spans="1:10" x14ac:dyDescent="0.4">
      <c r="A64" s="2">
        <v>0.36271015999999995</v>
      </c>
      <c r="B64" s="3" t="s">
        <v>69</v>
      </c>
      <c r="C64" s="1" t="s">
        <v>743</v>
      </c>
      <c r="D64" s="1" t="s">
        <v>446</v>
      </c>
      <c r="E64" s="1" t="s">
        <v>609</v>
      </c>
      <c r="F64" t="s">
        <v>389</v>
      </c>
      <c r="G64" t="s">
        <v>725</v>
      </c>
      <c r="H64" t="s">
        <v>726</v>
      </c>
      <c r="I64" t="s">
        <v>727</v>
      </c>
      <c r="J64" t="s">
        <v>728</v>
      </c>
    </row>
    <row r="65" spans="1:10" x14ac:dyDescent="0.4">
      <c r="A65" s="2">
        <v>3.9037000000000002E-2</v>
      </c>
      <c r="B65" s="3" t="s">
        <v>70</v>
      </c>
      <c r="C65" s="1" t="s">
        <v>747</v>
      </c>
      <c r="D65" s="1" t="s">
        <v>447</v>
      </c>
      <c r="E65" s="1" t="s">
        <v>610</v>
      </c>
      <c r="F65" t="s">
        <v>392</v>
      </c>
      <c r="G65" t="s">
        <v>729</v>
      </c>
      <c r="H65" t="s">
        <v>730</v>
      </c>
      <c r="I65" t="s">
        <v>731</v>
      </c>
      <c r="J65" t="s">
        <v>732</v>
      </c>
    </row>
    <row r="66" spans="1:10" x14ac:dyDescent="0.4">
      <c r="A66" s="2">
        <v>0.19</v>
      </c>
      <c r="B66" s="3" t="s">
        <v>71</v>
      </c>
      <c r="C66" s="1" t="s">
        <v>747</v>
      </c>
      <c r="D66" s="1" t="s">
        <v>433</v>
      </c>
      <c r="E66" s="1" t="s">
        <v>40</v>
      </c>
      <c r="F66" t="s">
        <v>0</v>
      </c>
      <c r="G66" t="s">
        <v>733</v>
      </c>
      <c r="H66" t="s">
        <v>734</v>
      </c>
      <c r="I66" t="s">
        <v>735</v>
      </c>
      <c r="J66" t="s">
        <v>736</v>
      </c>
    </row>
    <row r="67" spans="1:10" x14ac:dyDescent="0.4">
      <c r="A67" s="2">
        <v>0.32529807999999999</v>
      </c>
      <c r="B67" s="3" t="s">
        <v>72</v>
      </c>
      <c r="C67" s="1" t="s">
        <v>748</v>
      </c>
      <c r="D67" s="1" t="s">
        <v>448</v>
      </c>
      <c r="E67" s="1" t="s">
        <v>611</v>
      </c>
      <c r="F67" t="s">
        <v>389</v>
      </c>
      <c r="G67" t="s">
        <v>725</v>
      </c>
      <c r="H67" t="s">
        <v>726</v>
      </c>
      <c r="I67" t="s">
        <v>727</v>
      </c>
      <c r="J67" t="s">
        <v>728</v>
      </c>
    </row>
    <row r="68" spans="1:10" ht="29.15" x14ac:dyDescent="0.4">
      <c r="A68" s="2">
        <v>0.14071900000000001</v>
      </c>
      <c r="B68" s="3" t="s">
        <v>73</v>
      </c>
      <c r="C68" s="1" t="s">
        <v>747</v>
      </c>
      <c r="D68" s="1" t="s">
        <v>424</v>
      </c>
      <c r="E68" s="1" t="s">
        <v>589</v>
      </c>
      <c r="F68" t="s">
        <v>0</v>
      </c>
      <c r="G68" t="s">
        <v>733</v>
      </c>
      <c r="H68" t="s">
        <v>734</v>
      </c>
      <c r="I68" t="s">
        <v>735</v>
      </c>
      <c r="J68" t="s">
        <v>736</v>
      </c>
    </row>
    <row r="69" spans="1:10" x14ac:dyDescent="0.4">
      <c r="A69" s="2">
        <v>6.5000000000000002E-2</v>
      </c>
      <c r="B69" s="3" t="s">
        <v>754</v>
      </c>
      <c r="C69" s="1" t="s">
        <v>743</v>
      </c>
      <c r="D69" s="1" t="s">
        <v>449</v>
      </c>
      <c r="E69" s="1" t="s">
        <v>612</v>
      </c>
      <c r="F69" t="s">
        <v>0</v>
      </c>
      <c r="G69" t="s">
        <v>733</v>
      </c>
      <c r="H69" t="s">
        <v>734</v>
      </c>
      <c r="I69" t="s">
        <v>735</v>
      </c>
      <c r="J69" t="s">
        <v>736</v>
      </c>
    </row>
    <row r="70" spans="1:10" x14ac:dyDescent="0.4">
      <c r="A70" s="2">
        <v>1.60517734</v>
      </c>
      <c r="B70" s="3" t="s">
        <v>74</v>
      </c>
      <c r="C70" s="1" t="s">
        <v>742</v>
      </c>
      <c r="D70" s="1" t="s">
        <v>397</v>
      </c>
      <c r="E70" s="1" t="s">
        <v>561</v>
      </c>
      <c r="F70" t="s">
        <v>389</v>
      </c>
      <c r="G70" t="s">
        <v>725</v>
      </c>
      <c r="H70" t="s">
        <v>726</v>
      </c>
      <c r="I70" t="s">
        <v>727</v>
      </c>
      <c r="J70" t="s">
        <v>728</v>
      </c>
    </row>
    <row r="71" spans="1:10" x14ac:dyDescent="0.4">
      <c r="A71" s="2">
        <v>0.51779914000000005</v>
      </c>
      <c r="B71" s="3" t="s">
        <v>75</v>
      </c>
      <c r="C71" s="1" t="s">
        <v>742</v>
      </c>
      <c r="D71" s="1" t="s">
        <v>422</v>
      </c>
      <c r="E71" s="1" t="s">
        <v>587</v>
      </c>
      <c r="F71" t="s">
        <v>389</v>
      </c>
      <c r="G71" t="s">
        <v>725</v>
      </c>
      <c r="H71" t="s">
        <v>726</v>
      </c>
      <c r="I71" t="s">
        <v>727</v>
      </c>
      <c r="J71" t="s">
        <v>728</v>
      </c>
    </row>
    <row r="72" spans="1:10" ht="29.15" x14ac:dyDescent="0.4">
      <c r="A72" s="2">
        <v>2.2531293199999998</v>
      </c>
      <c r="B72" s="3" t="s">
        <v>76</v>
      </c>
      <c r="C72" s="1" t="s">
        <v>748</v>
      </c>
      <c r="D72" s="1" t="s">
        <v>450</v>
      </c>
      <c r="E72" s="1" t="s">
        <v>613</v>
      </c>
      <c r="F72" t="s">
        <v>389</v>
      </c>
      <c r="G72" t="s">
        <v>725</v>
      </c>
      <c r="H72" t="s">
        <v>726</v>
      </c>
      <c r="I72" t="s">
        <v>727</v>
      </c>
      <c r="J72" t="s">
        <v>728</v>
      </c>
    </row>
    <row r="73" spans="1:10" x14ac:dyDescent="0.4">
      <c r="A73" s="2">
        <v>0.02</v>
      </c>
      <c r="B73" s="3" t="s">
        <v>77</v>
      </c>
      <c r="C73" s="1" t="s">
        <v>752</v>
      </c>
      <c r="D73" s="1" t="s">
        <v>402</v>
      </c>
      <c r="E73" s="1" t="s">
        <v>566</v>
      </c>
      <c r="F73" t="s">
        <v>390</v>
      </c>
      <c r="G73" t="s">
        <v>725</v>
      </c>
      <c r="H73" t="s">
        <v>726</v>
      </c>
      <c r="I73" t="s">
        <v>737</v>
      </c>
      <c r="J73" t="s">
        <v>738</v>
      </c>
    </row>
    <row r="74" spans="1:10" x14ac:dyDescent="0.4">
      <c r="A74" s="2">
        <v>1.1770214099999998</v>
      </c>
      <c r="B74" s="3" t="s">
        <v>78</v>
      </c>
      <c r="C74" s="1" t="s">
        <v>747</v>
      </c>
      <c r="D74" s="1" t="s">
        <v>451</v>
      </c>
      <c r="E74" s="1" t="s">
        <v>614</v>
      </c>
      <c r="F74" t="s">
        <v>389</v>
      </c>
      <c r="G74" t="s">
        <v>725</v>
      </c>
      <c r="H74" t="s">
        <v>726</v>
      </c>
      <c r="I74" t="s">
        <v>727</v>
      </c>
      <c r="J74" t="s">
        <v>728</v>
      </c>
    </row>
    <row r="75" spans="1:10" x14ac:dyDescent="0.4">
      <c r="A75" s="2">
        <v>5.5E-2</v>
      </c>
      <c r="B75" s="3" t="s">
        <v>755</v>
      </c>
      <c r="C75" s="1" t="s">
        <v>743</v>
      </c>
      <c r="D75" s="1" t="s">
        <v>411</v>
      </c>
      <c r="E75" s="1" t="s">
        <v>575</v>
      </c>
      <c r="F75" t="s">
        <v>0</v>
      </c>
      <c r="G75" t="s">
        <v>733</v>
      </c>
      <c r="H75" t="s">
        <v>734</v>
      </c>
      <c r="I75" t="s">
        <v>735</v>
      </c>
      <c r="J75" t="s">
        <v>736</v>
      </c>
    </row>
    <row r="76" spans="1:10" x14ac:dyDescent="0.4">
      <c r="A76" s="2">
        <v>0.4</v>
      </c>
      <c r="B76" s="3" t="s">
        <v>756</v>
      </c>
      <c r="C76" s="1" t="s">
        <v>749</v>
      </c>
      <c r="D76" s="1" t="s">
        <v>452</v>
      </c>
      <c r="E76" s="1" t="s">
        <v>615</v>
      </c>
      <c r="F76" t="s">
        <v>0</v>
      </c>
      <c r="G76" t="s">
        <v>733</v>
      </c>
      <c r="H76" t="s">
        <v>734</v>
      </c>
      <c r="I76" t="s">
        <v>735</v>
      </c>
      <c r="J76" t="s">
        <v>736</v>
      </c>
    </row>
    <row r="77" spans="1:10" x14ac:dyDescent="0.4">
      <c r="A77" s="2">
        <v>0.32909100000000002</v>
      </c>
      <c r="B77" s="3" t="s">
        <v>79</v>
      </c>
      <c r="C77" s="1" t="s">
        <v>744</v>
      </c>
      <c r="D77" s="1" t="s">
        <v>440</v>
      </c>
      <c r="E77" s="1" t="s">
        <v>57</v>
      </c>
      <c r="F77" t="s">
        <v>392</v>
      </c>
      <c r="G77" t="s">
        <v>729</v>
      </c>
      <c r="H77" t="s">
        <v>730</v>
      </c>
      <c r="I77" t="s">
        <v>731</v>
      </c>
      <c r="J77" t="s">
        <v>732</v>
      </c>
    </row>
    <row r="78" spans="1:10" x14ac:dyDescent="0.4">
      <c r="A78" s="2">
        <v>0.66</v>
      </c>
      <c r="B78" s="3" t="s">
        <v>80</v>
      </c>
      <c r="C78" s="1" t="s">
        <v>748</v>
      </c>
      <c r="D78" s="1" t="s">
        <v>426</v>
      </c>
      <c r="E78" s="1" t="s">
        <v>591</v>
      </c>
      <c r="F78" t="s">
        <v>0</v>
      </c>
      <c r="G78" t="s">
        <v>733</v>
      </c>
      <c r="H78" t="s">
        <v>734</v>
      </c>
      <c r="I78" t="s">
        <v>735</v>
      </c>
      <c r="J78" t="s">
        <v>736</v>
      </c>
    </row>
    <row r="79" spans="1:10" x14ac:dyDescent="0.4">
      <c r="A79" s="2">
        <v>0.16</v>
      </c>
      <c r="B79" s="3" t="s">
        <v>81</v>
      </c>
      <c r="C79" s="1" t="s">
        <v>751</v>
      </c>
      <c r="D79" s="1" t="s">
        <v>426</v>
      </c>
      <c r="E79" s="1" t="s">
        <v>591</v>
      </c>
      <c r="F79" t="s">
        <v>0</v>
      </c>
      <c r="G79" t="s">
        <v>733</v>
      </c>
      <c r="H79" t="s">
        <v>734</v>
      </c>
      <c r="I79" t="s">
        <v>735</v>
      </c>
      <c r="J79" t="s">
        <v>736</v>
      </c>
    </row>
    <row r="80" spans="1:10" x14ac:dyDescent="0.4">
      <c r="A80" s="2">
        <v>0.23</v>
      </c>
      <c r="B80" s="3" t="s">
        <v>82</v>
      </c>
      <c r="C80" s="1" t="s">
        <v>751</v>
      </c>
      <c r="D80" s="1" t="s">
        <v>426</v>
      </c>
      <c r="E80" s="1" t="s">
        <v>591</v>
      </c>
      <c r="F80" t="s">
        <v>0</v>
      </c>
      <c r="G80" t="s">
        <v>733</v>
      </c>
      <c r="H80" t="s">
        <v>734</v>
      </c>
      <c r="I80" t="s">
        <v>735</v>
      </c>
      <c r="J80" t="s">
        <v>736</v>
      </c>
    </row>
    <row r="81" spans="1:10" x14ac:dyDescent="0.4">
      <c r="A81" s="2">
        <v>0.3</v>
      </c>
      <c r="B81" s="3" t="s">
        <v>83</v>
      </c>
      <c r="C81" s="1" t="s">
        <v>744</v>
      </c>
      <c r="D81" s="1" t="s">
        <v>426</v>
      </c>
      <c r="E81" s="1" t="s">
        <v>591</v>
      </c>
      <c r="F81" t="s">
        <v>0</v>
      </c>
      <c r="G81" t="s">
        <v>733</v>
      </c>
      <c r="H81" t="s">
        <v>734</v>
      </c>
      <c r="I81" t="s">
        <v>735</v>
      </c>
      <c r="J81" t="s">
        <v>736</v>
      </c>
    </row>
    <row r="82" spans="1:10" x14ac:dyDescent="0.4">
      <c r="A82" s="2">
        <v>0.5</v>
      </c>
      <c r="B82" s="3" t="s">
        <v>84</v>
      </c>
      <c r="C82" s="1" t="s">
        <v>749</v>
      </c>
      <c r="D82" s="1" t="s">
        <v>426</v>
      </c>
      <c r="E82" s="1" t="s">
        <v>591</v>
      </c>
      <c r="F82" t="s">
        <v>0</v>
      </c>
      <c r="G82" t="s">
        <v>733</v>
      </c>
      <c r="H82" t="s">
        <v>734</v>
      </c>
      <c r="I82" t="s">
        <v>735</v>
      </c>
      <c r="J82" t="s">
        <v>736</v>
      </c>
    </row>
    <row r="83" spans="1:10" x14ac:dyDescent="0.4">
      <c r="A83" s="2">
        <v>0.14000000000000001</v>
      </c>
      <c r="B83" s="3" t="s">
        <v>85</v>
      </c>
      <c r="C83" s="1" t="s">
        <v>750</v>
      </c>
      <c r="D83" s="1" t="s">
        <v>426</v>
      </c>
      <c r="E83" s="1" t="s">
        <v>591</v>
      </c>
      <c r="F83" t="s">
        <v>0</v>
      </c>
      <c r="G83" t="s">
        <v>733</v>
      </c>
      <c r="H83" t="s">
        <v>734</v>
      </c>
      <c r="I83" t="s">
        <v>735</v>
      </c>
      <c r="J83" t="s">
        <v>736</v>
      </c>
    </row>
    <row r="84" spans="1:10" x14ac:dyDescent="0.4">
      <c r="A84" s="2">
        <v>0.1</v>
      </c>
      <c r="B84" s="3" t="s">
        <v>86</v>
      </c>
      <c r="C84" s="1" t="s">
        <v>749</v>
      </c>
      <c r="D84" s="1" t="s">
        <v>426</v>
      </c>
      <c r="E84" s="1" t="s">
        <v>591</v>
      </c>
      <c r="F84" t="s">
        <v>0</v>
      </c>
      <c r="G84" t="s">
        <v>733</v>
      </c>
      <c r="H84" t="s">
        <v>734</v>
      </c>
      <c r="I84" t="s">
        <v>735</v>
      </c>
      <c r="J84" t="s">
        <v>736</v>
      </c>
    </row>
    <row r="85" spans="1:10" x14ac:dyDescent="0.4">
      <c r="A85" s="2">
        <v>2</v>
      </c>
      <c r="B85" s="3" t="s">
        <v>87</v>
      </c>
      <c r="C85" s="1" t="s">
        <v>742</v>
      </c>
      <c r="D85" s="1" t="s">
        <v>426</v>
      </c>
      <c r="E85" s="1" t="s">
        <v>591</v>
      </c>
      <c r="F85" t="s">
        <v>0</v>
      </c>
      <c r="G85" t="s">
        <v>733</v>
      </c>
      <c r="H85" t="s">
        <v>734</v>
      </c>
      <c r="I85" t="s">
        <v>735</v>
      </c>
      <c r="J85" t="s">
        <v>736</v>
      </c>
    </row>
    <row r="86" spans="1:10" x14ac:dyDescent="0.4">
      <c r="A86" s="2">
        <v>0.85</v>
      </c>
      <c r="B86" s="3" t="s">
        <v>88</v>
      </c>
      <c r="C86" s="1" t="s">
        <v>746</v>
      </c>
      <c r="D86" s="1" t="s">
        <v>453</v>
      </c>
      <c r="E86" s="1" t="s">
        <v>616</v>
      </c>
      <c r="F86" t="s">
        <v>0</v>
      </c>
      <c r="G86" t="s">
        <v>733</v>
      </c>
      <c r="H86" t="s">
        <v>734</v>
      </c>
      <c r="I86" t="s">
        <v>735</v>
      </c>
      <c r="J86" t="s">
        <v>736</v>
      </c>
    </row>
    <row r="87" spans="1:10" x14ac:dyDescent="0.4">
      <c r="A87" s="2">
        <v>24.38</v>
      </c>
      <c r="B87" s="3" t="s">
        <v>89</v>
      </c>
      <c r="C87" s="1" t="s">
        <v>748</v>
      </c>
      <c r="D87" s="1" t="s">
        <v>425</v>
      </c>
      <c r="E87" s="1" t="s">
        <v>590</v>
      </c>
      <c r="F87" t="s">
        <v>0</v>
      </c>
      <c r="G87" t="s">
        <v>733</v>
      </c>
      <c r="H87" t="s">
        <v>734</v>
      </c>
      <c r="I87" t="s">
        <v>735</v>
      </c>
      <c r="J87" t="s">
        <v>736</v>
      </c>
    </row>
    <row r="88" spans="1:10" x14ac:dyDescent="0.4">
      <c r="A88" s="2">
        <v>0.75</v>
      </c>
      <c r="B88" s="3" t="s">
        <v>90</v>
      </c>
      <c r="C88" s="1" t="s">
        <v>743</v>
      </c>
      <c r="D88" s="1" t="s">
        <v>403</v>
      </c>
      <c r="E88" s="1" t="s">
        <v>567</v>
      </c>
      <c r="F88" t="s">
        <v>391</v>
      </c>
      <c r="G88" t="s">
        <v>725</v>
      </c>
      <c r="H88" t="s">
        <v>726</v>
      </c>
      <c r="I88" t="s">
        <v>739</v>
      </c>
      <c r="J88" t="s">
        <v>740</v>
      </c>
    </row>
    <row r="89" spans="1:10" x14ac:dyDescent="0.4">
      <c r="A89" s="2">
        <v>1.5</v>
      </c>
      <c r="B89" s="3" t="s">
        <v>91</v>
      </c>
      <c r="C89" s="1" t="s">
        <v>747</v>
      </c>
      <c r="D89" s="1" t="s">
        <v>435</v>
      </c>
      <c r="E89" s="1" t="s">
        <v>599</v>
      </c>
      <c r="F89" t="s">
        <v>391</v>
      </c>
      <c r="G89" t="s">
        <v>725</v>
      </c>
      <c r="H89" t="s">
        <v>726</v>
      </c>
      <c r="I89" t="s">
        <v>739</v>
      </c>
      <c r="J89" t="s">
        <v>740</v>
      </c>
    </row>
    <row r="90" spans="1:10" x14ac:dyDescent="0.4">
      <c r="A90" s="2">
        <v>0.18</v>
      </c>
      <c r="B90" s="3" t="s">
        <v>17</v>
      </c>
      <c r="C90" s="1" t="s">
        <v>748</v>
      </c>
      <c r="D90" s="1" t="s">
        <v>409</v>
      </c>
      <c r="E90" s="1" t="s">
        <v>573</v>
      </c>
      <c r="F90" t="s">
        <v>391</v>
      </c>
      <c r="G90" t="s">
        <v>725</v>
      </c>
      <c r="H90" t="s">
        <v>726</v>
      </c>
      <c r="I90" t="s">
        <v>739</v>
      </c>
      <c r="J90" t="s">
        <v>740</v>
      </c>
    </row>
    <row r="91" spans="1:10" x14ac:dyDescent="0.4">
      <c r="A91" s="2">
        <v>0.7</v>
      </c>
      <c r="B91" s="3" t="s">
        <v>92</v>
      </c>
      <c r="C91" s="1" t="s">
        <v>751</v>
      </c>
      <c r="D91" s="1" t="s">
        <v>416</v>
      </c>
      <c r="E91" s="1" t="s">
        <v>581</v>
      </c>
      <c r="F91" t="s">
        <v>391</v>
      </c>
      <c r="G91" t="s">
        <v>725</v>
      </c>
      <c r="H91" t="s">
        <v>726</v>
      </c>
      <c r="I91" t="s">
        <v>739</v>
      </c>
      <c r="J91" t="s">
        <v>740</v>
      </c>
    </row>
    <row r="92" spans="1:10" x14ac:dyDescent="0.4">
      <c r="A92" s="2">
        <v>0.7</v>
      </c>
      <c r="B92" s="3" t="s">
        <v>93</v>
      </c>
      <c r="C92" s="1" t="s">
        <v>748</v>
      </c>
      <c r="D92" s="1" t="s">
        <v>431</v>
      </c>
      <c r="E92" s="1" t="s">
        <v>596</v>
      </c>
      <c r="F92" t="s">
        <v>391</v>
      </c>
      <c r="G92" t="s">
        <v>725</v>
      </c>
      <c r="H92" t="s">
        <v>726</v>
      </c>
      <c r="I92" t="s">
        <v>739</v>
      </c>
      <c r="J92" t="s">
        <v>740</v>
      </c>
    </row>
    <row r="93" spans="1:10" x14ac:dyDescent="0.4">
      <c r="A93" s="2">
        <v>0.31</v>
      </c>
      <c r="B93" s="3" t="s">
        <v>94</v>
      </c>
      <c r="C93" s="1" t="s">
        <v>744</v>
      </c>
      <c r="D93" s="1" t="s">
        <v>435</v>
      </c>
      <c r="E93" s="1" t="s">
        <v>599</v>
      </c>
      <c r="F93" t="s">
        <v>391</v>
      </c>
      <c r="G93" t="s">
        <v>725</v>
      </c>
      <c r="H93" t="s">
        <v>726</v>
      </c>
      <c r="I93" t="s">
        <v>739</v>
      </c>
      <c r="J93" t="s">
        <v>740</v>
      </c>
    </row>
    <row r="94" spans="1:10" x14ac:dyDescent="0.4">
      <c r="A94" s="2">
        <v>0.25</v>
      </c>
      <c r="B94" s="3" t="s">
        <v>95</v>
      </c>
      <c r="C94" s="1" t="s">
        <v>748</v>
      </c>
      <c r="D94" s="1" t="s">
        <v>454</v>
      </c>
      <c r="E94" s="1" t="s">
        <v>617</v>
      </c>
      <c r="F94" t="s">
        <v>391</v>
      </c>
      <c r="G94" t="s">
        <v>725</v>
      </c>
      <c r="H94" t="s">
        <v>726</v>
      </c>
      <c r="I94" t="s">
        <v>739</v>
      </c>
      <c r="J94" t="s">
        <v>740</v>
      </c>
    </row>
    <row r="95" spans="1:10" x14ac:dyDescent="0.4">
      <c r="A95" s="2">
        <v>0.7</v>
      </c>
      <c r="B95" s="3" t="s">
        <v>96</v>
      </c>
      <c r="C95" s="1" t="s">
        <v>746</v>
      </c>
      <c r="D95" s="1" t="s">
        <v>455</v>
      </c>
      <c r="E95" s="1" t="s">
        <v>618</v>
      </c>
      <c r="F95" t="s">
        <v>391</v>
      </c>
      <c r="G95" t="s">
        <v>725</v>
      </c>
      <c r="H95" t="s">
        <v>726</v>
      </c>
      <c r="I95" t="s">
        <v>739</v>
      </c>
      <c r="J95" t="s">
        <v>740</v>
      </c>
    </row>
    <row r="96" spans="1:10" x14ac:dyDescent="0.4">
      <c r="A96" s="2">
        <v>0.25</v>
      </c>
      <c r="B96" s="3" t="s">
        <v>97</v>
      </c>
      <c r="C96" s="1" t="s">
        <v>749</v>
      </c>
      <c r="D96" s="1" t="s">
        <v>447</v>
      </c>
      <c r="E96" s="1" t="s">
        <v>610</v>
      </c>
      <c r="F96" t="s">
        <v>391</v>
      </c>
      <c r="G96" t="s">
        <v>725</v>
      </c>
      <c r="H96" t="s">
        <v>726</v>
      </c>
      <c r="I96" t="s">
        <v>739</v>
      </c>
      <c r="J96" t="s">
        <v>740</v>
      </c>
    </row>
    <row r="97" spans="1:10" x14ac:dyDescent="0.4">
      <c r="A97" s="2">
        <v>0.17</v>
      </c>
      <c r="B97" s="3" t="s">
        <v>98</v>
      </c>
      <c r="C97" s="1" t="s">
        <v>749</v>
      </c>
      <c r="D97" s="1" t="s">
        <v>435</v>
      </c>
      <c r="E97" s="1" t="s">
        <v>599</v>
      </c>
      <c r="F97" t="s">
        <v>391</v>
      </c>
      <c r="G97" t="s">
        <v>725</v>
      </c>
      <c r="H97" t="s">
        <v>726</v>
      </c>
      <c r="I97" t="s">
        <v>739</v>
      </c>
      <c r="J97" t="s">
        <v>740</v>
      </c>
    </row>
    <row r="98" spans="1:10" x14ac:dyDescent="0.4">
      <c r="A98" s="2">
        <v>0.22</v>
      </c>
      <c r="B98" s="3" t="s">
        <v>99</v>
      </c>
      <c r="C98" s="1" t="s">
        <v>745</v>
      </c>
      <c r="D98" s="1" t="s">
        <v>456</v>
      </c>
      <c r="E98" s="1" t="s">
        <v>619</v>
      </c>
      <c r="F98" t="s">
        <v>391</v>
      </c>
      <c r="G98" t="s">
        <v>725</v>
      </c>
      <c r="H98" t="s">
        <v>726</v>
      </c>
      <c r="I98" t="s">
        <v>739</v>
      </c>
      <c r="J98" t="s">
        <v>740</v>
      </c>
    </row>
    <row r="99" spans="1:10" x14ac:dyDescent="0.4">
      <c r="A99" s="2">
        <v>0.25</v>
      </c>
      <c r="B99" s="3" t="s">
        <v>100</v>
      </c>
      <c r="C99" s="1" t="s">
        <v>745</v>
      </c>
      <c r="D99" s="1" t="s">
        <v>402</v>
      </c>
      <c r="E99" s="1" t="s">
        <v>566</v>
      </c>
      <c r="F99" t="s">
        <v>391</v>
      </c>
      <c r="G99" t="s">
        <v>725</v>
      </c>
      <c r="H99" t="s">
        <v>726</v>
      </c>
      <c r="I99" t="s">
        <v>739</v>
      </c>
      <c r="J99" t="s">
        <v>740</v>
      </c>
    </row>
    <row r="100" spans="1:10" x14ac:dyDescent="0.4">
      <c r="A100" s="2">
        <v>0.25</v>
      </c>
      <c r="B100" s="3" t="s">
        <v>101</v>
      </c>
      <c r="C100" s="1" t="s">
        <v>745</v>
      </c>
      <c r="D100" s="1" t="s">
        <v>435</v>
      </c>
      <c r="E100" s="1" t="s">
        <v>599</v>
      </c>
      <c r="F100" t="s">
        <v>391</v>
      </c>
      <c r="G100" t="s">
        <v>725</v>
      </c>
      <c r="H100" t="s">
        <v>726</v>
      </c>
      <c r="I100" t="s">
        <v>739</v>
      </c>
      <c r="J100" t="s">
        <v>740</v>
      </c>
    </row>
    <row r="101" spans="1:10" x14ac:dyDescent="0.4">
      <c r="A101" s="2">
        <v>0.25</v>
      </c>
      <c r="B101" s="3" t="s">
        <v>102</v>
      </c>
      <c r="C101" s="1" t="s">
        <v>745</v>
      </c>
      <c r="D101" s="1" t="s">
        <v>424</v>
      </c>
      <c r="E101" s="1" t="s">
        <v>589</v>
      </c>
      <c r="F101" t="s">
        <v>0</v>
      </c>
      <c r="G101" t="s">
        <v>733</v>
      </c>
      <c r="H101" t="s">
        <v>734</v>
      </c>
      <c r="I101" t="s">
        <v>735</v>
      </c>
      <c r="J101" t="s">
        <v>736</v>
      </c>
    </row>
    <row r="102" spans="1:10" x14ac:dyDescent="0.4">
      <c r="A102" s="2">
        <v>0.3</v>
      </c>
      <c r="B102" s="3" t="s">
        <v>103</v>
      </c>
      <c r="C102" s="1" t="s">
        <v>745</v>
      </c>
      <c r="D102" s="1" t="s">
        <v>424</v>
      </c>
      <c r="E102" s="1" t="s">
        <v>589</v>
      </c>
      <c r="F102" t="s">
        <v>0</v>
      </c>
      <c r="G102" t="s">
        <v>733</v>
      </c>
      <c r="H102" t="s">
        <v>734</v>
      </c>
      <c r="I102" t="s">
        <v>735</v>
      </c>
      <c r="J102" t="s">
        <v>736</v>
      </c>
    </row>
    <row r="103" spans="1:10" x14ac:dyDescent="0.4">
      <c r="A103" s="2">
        <v>0.3</v>
      </c>
      <c r="B103" s="3" t="s">
        <v>104</v>
      </c>
      <c r="C103" s="1" t="s">
        <v>750</v>
      </c>
      <c r="D103" s="1" t="s">
        <v>407</v>
      </c>
      <c r="E103" s="1" t="s">
        <v>571</v>
      </c>
      <c r="F103" t="s">
        <v>0</v>
      </c>
      <c r="G103" t="s">
        <v>733</v>
      </c>
      <c r="H103" t="s">
        <v>734</v>
      </c>
      <c r="I103" t="s">
        <v>735</v>
      </c>
      <c r="J103" t="s">
        <v>736</v>
      </c>
    </row>
    <row r="104" spans="1:10" x14ac:dyDescent="0.4">
      <c r="A104" s="2">
        <v>0.3</v>
      </c>
      <c r="B104" s="3" t="s">
        <v>105</v>
      </c>
      <c r="C104" s="1" t="s">
        <v>750</v>
      </c>
      <c r="D104" s="1" t="s">
        <v>426</v>
      </c>
      <c r="E104" s="1" t="s">
        <v>591</v>
      </c>
      <c r="F104" t="s">
        <v>0</v>
      </c>
      <c r="G104" t="s">
        <v>733</v>
      </c>
      <c r="H104" t="s">
        <v>734</v>
      </c>
      <c r="I104" t="s">
        <v>735</v>
      </c>
      <c r="J104" t="s">
        <v>736</v>
      </c>
    </row>
    <row r="105" spans="1:10" x14ac:dyDescent="0.4">
      <c r="A105" s="2">
        <v>0.82</v>
      </c>
      <c r="B105" s="3" t="s">
        <v>106</v>
      </c>
      <c r="C105" s="1" t="s">
        <v>743</v>
      </c>
      <c r="D105" s="1" t="s">
        <v>426</v>
      </c>
      <c r="E105" s="1" t="s">
        <v>591</v>
      </c>
      <c r="F105" t="s">
        <v>0</v>
      </c>
      <c r="G105" t="s">
        <v>733</v>
      </c>
      <c r="H105" t="s">
        <v>734</v>
      </c>
      <c r="I105" t="s">
        <v>735</v>
      </c>
      <c r="J105" t="s">
        <v>736</v>
      </c>
    </row>
    <row r="106" spans="1:10" x14ac:dyDescent="0.4">
      <c r="A106" s="2">
        <v>0.19351599999999999</v>
      </c>
      <c r="B106" s="3" t="s">
        <v>107</v>
      </c>
      <c r="C106" s="1" t="s">
        <v>747</v>
      </c>
      <c r="D106" s="1" t="s">
        <v>438</v>
      </c>
      <c r="E106" s="1" t="s">
        <v>602</v>
      </c>
      <c r="F106" t="s">
        <v>391</v>
      </c>
      <c r="G106" t="s">
        <v>725</v>
      </c>
      <c r="H106" t="s">
        <v>726</v>
      </c>
      <c r="I106" t="s">
        <v>739</v>
      </c>
      <c r="J106" t="s">
        <v>740</v>
      </c>
    </row>
    <row r="107" spans="1:10" x14ac:dyDescent="0.4">
      <c r="A107" s="2">
        <v>6.16</v>
      </c>
      <c r="B107" s="3" t="s">
        <v>108</v>
      </c>
      <c r="C107" s="1" t="s">
        <v>748</v>
      </c>
      <c r="D107" s="1" t="s">
        <v>423</v>
      </c>
      <c r="E107" s="1" t="s">
        <v>588</v>
      </c>
      <c r="F107" t="s">
        <v>0</v>
      </c>
      <c r="G107" t="s">
        <v>733</v>
      </c>
      <c r="H107" t="s">
        <v>734</v>
      </c>
      <c r="I107" t="s">
        <v>735</v>
      </c>
      <c r="J107" t="s">
        <v>736</v>
      </c>
    </row>
    <row r="108" spans="1:10" x14ac:dyDescent="0.4">
      <c r="A108" s="2">
        <v>0.93845058999999997</v>
      </c>
      <c r="B108" s="3" t="s">
        <v>109</v>
      </c>
      <c r="C108" s="1" t="s">
        <v>747</v>
      </c>
      <c r="D108" s="1" t="s">
        <v>457</v>
      </c>
      <c r="E108" s="1" t="s">
        <v>620</v>
      </c>
      <c r="F108" t="s">
        <v>391</v>
      </c>
      <c r="G108" t="s">
        <v>725</v>
      </c>
      <c r="H108" t="s">
        <v>726</v>
      </c>
      <c r="I108" t="s">
        <v>739</v>
      </c>
      <c r="J108" t="s">
        <v>740</v>
      </c>
    </row>
    <row r="109" spans="1:10" x14ac:dyDescent="0.4">
      <c r="A109" s="2">
        <v>0.55000000000000004</v>
      </c>
      <c r="B109" s="3" t="s">
        <v>110</v>
      </c>
      <c r="C109" s="1" t="s">
        <v>747</v>
      </c>
      <c r="D109" s="1" t="s">
        <v>458</v>
      </c>
      <c r="E109" s="1" t="s">
        <v>621</v>
      </c>
      <c r="F109" t="s">
        <v>0</v>
      </c>
      <c r="G109" t="s">
        <v>733</v>
      </c>
      <c r="H109" t="s">
        <v>734</v>
      </c>
      <c r="I109" t="s">
        <v>735</v>
      </c>
      <c r="J109" t="s">
        <v>736</v>
      </c>
    </row>
    <row r="110" spans="1:10" x14ac:dyDescent="0.4">
      <c r="A110" s="2">
        <v>1.8803241000000002</v>
      </c>
      <c r="B110" s="3" t="s">
        <v>111</v>
      </c>
      <c r="C110" s="1" t="s">
        <v>743</v>
      </c>
      <c r="D110" s="1" t="s">
        <v>459</v>
      </c>
      <c r="E110" s="1" t="s">
        <v>622</v>
      </c>
      <c r="F110" t="s">
        <v>392</v>
      </c>
      <c r="G110" t="s">
        <v>729</v>
      </c>
      <c r="H110" t="s">
        <v>730</v>
      </c>
      <c r="I110" t="s">
        <v>731</v>
      </c>
      <c r="J110" t="s">
        <v>732</v>
      </c>
    </row>
    <row r="111" spans="1:10" x14ac:dyDescent="0.4">
      <c r="A111" s="2">
        <v>0.19659657</v>
      </c>
      <c r="B111" s="3" t="s">
        <v>112</v>
      </c>
      <c r="C111" s="1" t="s">
        <v>748</v>
      </c>
      <c r="D111" s="1" t="s">
        <v>459</v>
      </c>
      <c r="E111" s="1" t="s">
        <v>622</v>
      </c>
      <c r="F111" t="s">
        <v>392</v>
      </c>
      <c r="G111" t="s">
        <v>729</v>
      </c>
      <c r="H111" t="s">
        <v>730</v>
      </c>
      <c r="I111" t="s">
        <v>731</v>
      </c>
      <c r="J111" t="s">
        <v>732</v>
      </c>
    </row>
    <row r="112" spans="1:10" x14ac:dyDescent="0.4">
      <c r="A112" s="2">
        <v>0.25</v>
      </c>
      <c r="B112" s="3" t="s">
        <v>113</v>
      </c>
      <c r="C112" s="1" t="s">
        <v>744</v>
      </c>
      <c r="D112" s="1" t="s">
        <v>460</v>
      </c>
      <c r="E112" s="1" t="s">
        <v>623</v>
      </c>
      <c r="F112" t="s">
        <v>0</v>
      </c>
      <c r="G112" t="s">
        <v>733</v>
      </c>
      <c r="H112" t="s">
        <v>734</v>
      </c>
      <c r="I112" t="s">
        <v>735</v>
      </c>
      <c r="J112" t="s">
        <v>736</v>
      </c>
    </row>
    <row r="113" spans="1:10" x14ac:dyDescent="0.4">
      <c r="A113" s="2">
        <v>0.2</v>
      </c>
      <c r="B113" s="3" t="s">
        <v>114</v>
      </c>
      <c r="C113" s="1" t="s">
        <v>744</v>
      </c>
      <c r="D113" s="1" t="s">
        <v>461</v>
      </c>
      <c r="E113" s="1" t="s">
        <v>624</v>
      </c>
      <c r="F113" t="s">
        <v>0</v>
      </c>
      <c r="G113" t="s">
        <v>733</v>
      </c>
      <c r="H113" t="s">
        <v>734</v>
      </c>
      <c r="I113" t="s">
        <v>735</v>
      </c>
      <c r="J113" t="s">
        <v>736</v>
      </c>
    </row>
    <row r="114" spans="1:10" x14ac:dyDescent="0.4">
      <c r="A114" s="2">
        <v>0.35</v>
      </c>
      <c r="B114" s="3" t="s">
        <v>115</v>
      </c>
      <c r="C114" s="1" t="s">
        <v>744</v>
      </c>
      <c r="D114" s="1" t="s">
        <v>462</v>
      </c>
      <c r="E114" s="1" t="s">
        <v>625</v>
      </c>
      <c r="F114" t="s">
        <v>0</v>
      </c>
      <c r="G114" t="s">
        <v>733</v>
      </c>
      <c r="H114" t="s">
        <v>734</v>
      </c>
      <c r="I114" t="s">
        <v>735</v>
      </c>
      <c r="J114" t="s">
        <v>736</v>
      </c>
    </row>
    <row r="115" spans="1:10" x14ac:dyDescent="0.4">
      <c r="A115" s="2">
        <v>0.3</v>
      </c>
      <c r="B115" s="3" t="s">
        <v>116</v>
      </c>
      <c r="C115" s="1" t="s">
        <v>751</v>
      </c>
      <c r="D115" s="1" t="s">
        <v>463</v>
      </c>
      <c r="E115" s="1" t="s">
        <v>626</v>
      </c>
      <c r="F115" t="s">
        <v>0</v>
      </c>
      <c r="G115" t="s">
        <v>733</v>
      </c>
      <c r="H115" t="s">
        <v>734</v>
      </c>
      <c r="I115" t="s">
        <v>735</v>
      </c>
      <c r="J115" t="s">
        <v>736</v>
      </c>
    </row>
    <row r="116" spans="1:10" x14ac:dyDescent="0.4">
      <c r="A116" s="2">
        <v>0.6</v>
      </c>
      <c r="B116" s="3" t="s">
        <v>117</v>
      </c>
      <c r="C116" s="1" t="s">
        <v>749</v>
      </c>
      <c r="D116" s="1" t="s">
        <v>464</v>
      </c>
      <c r="E116" s="1" t="s">
        <v>627</v>
      </c>
      <c r="F116" t="s">
        <v>0</v>
      </c>
      <c r="G116" t="s">
        <v>733</v>
      </c>
      <c r="H116" t="s">
        <v>734</v>
      </c>
      <c r="I116" t="s">
        <v>735</v>
      </c>
      <c r="J116" t="s">
        <v>736</v>
      </c>
    </row>
    <row r="117" spans="1:10" x14ac:dyDescent="0.4">
      <c r="A117" s="2">
        <v>0.34</v>
      </c>
      <c r="B117" s="3" t="s">
        <v>118</v>
      </c>
      <c r="C117" s="1" t="s">
        <v>747</v>
      </c>
      <c r="D117" s="1" t="s">
        <v>465</v>
      </c>
      <c r="E117" s="1" t="s">
        <v>628</v>
      </c>
      <c r="F117" t="s">
        <v>0</v>
      </c>
      <c r="G117" t="s">
        <v>733</v>
      </c>
      <c r="H117" t="s">
        <v>734</v>
      </c>
      <c r="I117" t="s">
        <v>735</v>
      </c>
      <c r="J117" t="s">
        <v>736</v>
      </c>
    </row>
    <row r="118" spans="1:10" x14ac:dyDescent="0.4">
      <c r="A118" s="2">
        <v>0.11542797</v>
      </c>
      <c r="B118" s="3" t="s">
        <v>119</v>
      </c>
      <c r="C118" s="1" t="s">
        <v>747</v>
      </c>
      <c r="D118" s="1" t="s">
        <v>466</v>
      </c>
      <c r="E118" s="1" t="s">
        <v>629</v>
      </c>
      <c r="F118" t="s">
        <v>391</v>
      </c>
      <c r="G118" t="s">
        <v>725</v>
      </c>
      <c r="H118" t="s">
        <v>726</v>
      </c>
      <c r="I118" t="s">
        <v>739</v>
      </c>
      <c r="J118" t="s">
        <v>740</v>
      </c>
    </row>
    <row r="119" spans="1:10" ht="29.15" x14ac:dyDescent="0.4">
      <c r="A119" s="2">
        <v>1.4940083100000001</v>
      </c>
      <c r="B119" s="3" t="s">
        <v>120</v>
      </c>
      <c r="C119" s="1" t="s">
        <v>744</v>
      </c>
      <c r="D119" s="1" t="s">
        <v>396</v>
      </c>
      <c r="E119" s="1" t="s">
        <v>560</v>
      </c>
      <c r="F119" t="s">
        <v>389</v>
      </c>
      <c r="G119" t="s">
        <v>725</v>
      </c>
      <c r="H119" t="s">
        <v>726</v>
      </c>
      <c r="I119" t="s">
        <v>727</v>
      </c>
      <c r="J119" t="s">
        <v>728</v>
      </c>
    </row>
    <row r="120" spans="1:10" x14ac:dyDescent="0.4">
      <c r="A120" s="2">
        <v>2</v>
      </c>
      <c r="B120" s="3" t="s">
        <v>121</v>
      </c>
      <c r="C120" s="1" t="s">
        <v>742</v>
      </c>
      <c r="D120" s="1" t="s">
        <v>468</v>
      </c>
      <c r="E120" s="1" t="s">
        <v>631</v>
      </c>
      <c r="F120" t="s">
        <v>0</v>
      </c>
      <c r="G120" t="s">
        <v>733</v>
      </c>
      <c r="H120" t="s">
        <v>734</v>
      </c>
      <c r="I120" t="s">
        <v>735</v>
      </c>
      <c r="J120" t="s">
        <v>736</v>
      </c>
    </row>
    <row r="121" spans="1:10" x14ac:dyDescent="0.4">
      <c r="A121" s="2">
        <v>0.17100000000000001</v>
      </c>
      <c r="B121" s="3" t="s">
        <v>122</v>
      </c>
      <c r="C121" s="1" t="s">
        <v>743</v>
      </c>
      <c r="D121" s="1" t="s">
        <v>469</v>
      </c>
      <c r="E121" s="1" t="s">
        <v>632</v>
      </c>
      <c r="F121" t="s">
        <v>392</v>
      </c>
      <c r="G121" t="s">
        <v>729</v>
      </c>
      <c r="H121" t="s">
        <v>730</v>
      </c>
      <c r="I121" t="s">
        <v>731</v>
      </c>
      <c r="J121" t="s">
        <v>732</v>
      </c>
    </row>
    <row r="122" spans="1:10" x14ac:dyDescent="0.4">
      <c r="A122" s="2">
        <v>8.2494999999999999E-2</v>
      </c>
      <c r="B122" s="3" t="s">
        <v>123</v>
      </c>
      <c r="C122" s="1" t="s">
        <v>744</v>
      </c>
      <c r="D122" s="1" t="s">
        <v>470</v>
      </c>
      <c r="E122" s="1" t="s">
        <v>633</v>
      </c>
      <c r="F122" t="s">
        <v>392</v>
      </c>
      <c r="G122" t="s">
        <v>729</v>
      </c>
      <c r="H122" t="s">
        <v>730</v>
      </c>
      <c r="I122" t="s">
        <v>731</v>
      </c>
      <c r="J122" t="s">
        <v>732</v>
      </c>
    </row>
    <row r="123" spans="1:10" x14ac:dyDescent="0.4">
      <c r="A123" s="2">
        <v>4.301E-2</v>
      </c>
      <c r="B123" s="3" t="s">
        <v>124</v>
      </c>
      <c r="C123" s="1" t="s">
        <v>746</v>
      </c>
      <c r="D123" s="1" t="s">
        <v>471</v>
      </c>
      <c r="E123" s="1" t="s">
        <v>634</v>
      </c>
      <c r="F123" t="s">
        <v>392</v>
      </c>
      <c r="G123" t="s">
        <v>729</v>
      </c>
      <c r="H123" t="s">
        <v>730</v>
      </c>
      <c r="I123" t="s">
        <v>731</v>
      </c>
      <c r="J123" t="s">
        <v>732</v>
      </c>
    </row>
    <row r="124" spans="1:10" x14ac:dyDescent="0.4">
      <c r="A124" s="2">
        <v>8.0829999999999999E-3</v>
      </c>
      <c r="B124" s="3" t="s">
        <v>124</v>
      </c>
      <c r="C124" s="1" t="s">
        <v>746</v>
      </c>
      <c r="D124" s="1" t="s">
        <v>471</v>
      </c>
      <c r="E124" s="1" t="s">
        <v>634</v>
      </c>
      <c r="F124" t="s">
        <v>392</v>
      </c>
      <c r="G124" t="s">
        <v>729</v>
      </c>
      <c r="H124" t="s">
        <v>730</v>
      </c>
      <c r="I124" t="s">
        <v>731</v>
      </c>
      <c r="J124" t="s">
        <v>732</v>
      </c>
    </row>
    <row r="125" spans="1:10" x14ac:dyDescent="0.4">
      <c r="A125" s="2">
        <v>0.218366</v>
      </c>
      <c r="B125" s="3" t="s">
        <v>125</v>
      </c>
      <c r="C125" s="1" t="s">
        <v>745</v>
      </c>
      <c r="D125" s="1" t="s">
        <v>472</v>
      </c>
      <c r="E125" s="1" t="s">
        <v>635</v>
      </c>
      <c r="F125" t="s">
        <v>392</v>
      </c>
      <c r="G125" t="s">
        <v>729</v>
      </c>
      <c r="H125" t="s">
        <v>730</v>
      </c>
      <c r="I125" t="s">
        <v>731</v>
      </c>
      <c r="J125" t="s">
        <v>732</v>
      </c>
    </row>
    <row r="126" spans="1:10" x14ac:dyDescent="0.4">
      <c r="A126" s="2">
        <v>0.16933699999999999</v>
      </c>
      <c r="B126" s="3" t="s">
        <v>125</v>
      </c>
      <c r="C126" s="1" t="s">
        <v>745</v>
      </c>
      <c r="D126" s="1" t="s">
        <v>472</v>
      </c>
      <c r="E126" s="1" t="s">
        <v>635</v>
      </c>
      <c r="F126" t="s">
        <v>392</v>
      </c>
      <c r="G126" t="s">
        <v>729</v>
      </c>
      <c r="H126" t="s">
        <v>730</v>
      </c>
      <c r="I126" t="s">
        <v>731</v>
      </c>
      <c r="J126" t="s">
        <v>732</v>
      </c>
    </row>
    <row r="127" spans="1:10" x14ac:dyDescent="0.4">
      <c r="A127" s="2">
        <v>0.15</v>
      </c>
      <c r="B127" s="3" t="s">
        <v>126</v>
      </c>
      <c r="C127" s="1" t="s">
        <v>750</v>
      </c>
      <c r="D127" s="1" t="s">
        <v>473</v>
      </c>
      <c r="E127" s="1" t="s">
        <v>636</v>
      </c>
      <c r="F127" t="s">
        <v>0</v>
      </c>
      <c r="G127" t="s">
        <v>733</v>
      </c>
      <c r="H127" t="s">
        <v>734</v>
      </c>
      <c r="I127" t="s">
        <v>735</v>
      </c>
      <c r="J127" t="s">
        <v>736</v>
      </c>
    </row>
    <row r="128" spans="1:10" x14ac:dyDescent="0.4">
      <c r="A128" s="2">
        <v>0.15</v>
      </c>
      <c r="B128" s="3" t="s">
        <v>127</v>
      </c>
      <c r="C128" s="1" t="s">
        <v>750</v>
      </c>
      <c r="D128" s="1" t="s">
        <v>426</v>
      </c>
      <c r="E128" s="1" t="s">
        <v>591</v>
      </c>
      <c r="F128" t="s">
        <v>0</v>
      </c>
      <c r="G128" t="s">
        <v>733</v>
      </c>
      <c r="H128" t="s">
        <v>734</v>
      </c>
      <c r="I128" t="s">
        <v>735</v>
      </c>
      <c r="J128" t="s">
        <v>736</v>
      </c>
    </row>
    <row r="129" spans="1:10" ht="29.15" x14ac:dyDescent="0.4">
      <c r="A129" s="2">
        <v>0.37863000000000002</v>
      </c>
      <c r="B129" s="3" t="s">
        <v>757</v>
      </c>
      <c r="C129" s="1" t="s">
        <v>746</v>
      </c>
      <c r="D129" s="1" t="s">
        <v>474</v>
      </c>
      <c r="E129" s="1" t="s">
        <v>637</v>
      </c>
      <c r="F129" t="s">
        <v>0</v>
      </c>
      <c r="G129" t="s">
        <v>733</v>
      </c>
      <c r="H129" t="s">
        <v>734</v>
      </c>
      <c r="I129" t="s">
        <v>735</v>
      </c>
      <c r="J129" t="s">
        <v>736</v>
      </c>
    </row>
    <row r="130" spans="1:10" x14ac:dyDescent="0.4">
      <c r="A130" s="2">
        <v>0.37613000000000002</v>
      </c>
      <c r="B130" s="3" t="s">
        <v>128</v>
      </c>
      <c r="C130" s="1" t="s">
        <v>744</v>
      </c>
      <c r="D130" s="1" t="s">
        <v>475</v>
      </c>
      <c r="E130" s="1" t="s">
        <v>638</v>
      </c>
      <c r="F130" t="s">
        <v>392</v>
      </c>
      <c r="G130" t="s">
        <v>729</v>
      </c>
      <c r="H130" t="s">
        <v>730</v>
      </c>
      <c r="I130" t="s">
        <v>731</v>
      </c>
      <c r="J130" t="s">
        <v>732</v>
      </c>
    </row>
    <row r="131" spans="1:10" ht="29.15" x14ac:dyDescent="0.4">
      <c r="A131" s="2">
        <v>1.2217391299999998</v>
      </c>
      <c r="B131" s="3" t="s">
        <v>129</v>
      </c>
      <c r="C131" s="1" t="s">
        <v>748</v>
      </c>
      <c r="D131" s="1" t="s">
        <v>403</v>
      </c>
      <c r="E131" s="1" t="s">
        <v>567</v>
      </c>
      <c r="F131" t="s">
        <v>391</v>
      </c>
      <c r="G131" t="s">
        <v>725</v>
      </c>
      <c r="H131" t="s">
        <v>726</v>
      </c>
      <c r="I131" t="s">
        <v>739</v>
      </c>
      <c r="J131" t="s">
        <v>740</v>
      </c>
    </row>
    <row r="132" spans="1:10" x14ac:dyDescent="0.4">
      <c r="A132" s="2">
        <v>5.6521740000000001E-2</v>
      </c>
      <c r="B132" s="3" t="s">
        <v>130</v>
      </c>
      <c r="C132" s="1" t="s">
        <v>743</v>
      </c>
      <c r="D132" s="1" t="s">
        <v>476</v>
      </c>
      <c r="E132" s="1" t="s">
        <v>639</v>
      </c>
      <c r="F132" t="s">
        <v>391</v>
      </c>
      <c r="G132" t="s">
        <v>725</v>
      </c>
      <c r="H132" t="s">
        <v>726</v>
      </c>
      <c r="I132" t="s">
        <v>739</v>
      </c>
      <c r="J132" t="s">
        <v>740</v>
      </c>
    </row>
    <row r="133" spans="1:10" x14ac:dyDescent="0.4">
      <c r="A133" s="2">
        <v>2.17391304</v>
      </c>
      <c r="B133" s="3" t="s">
        <v>131</v>
      </c>
      <c r="C133" s="1" t="s">
        <v>744</v>
      </c>
      <c r="D133" s="1" t="s">
        <v>431</v>
      </c>
      <c r="E133" s="1" t="s">
        <v>596</v>
      </c>
      <c r="F133" t="s">
        <v>391</v>
      </c>
      <c r="G133" t="s">
        <v>725</v>
      </c>
      <c r="H133" t="s">
        <v>726</v>
      </c>
      <c r="I133" t="s">
        <v>739</v>
      </c>
      <c r="J133" t="s">
        <v>740</v>
      </c>
    </row>
    <row r="134" spans="1:10" x14ac:dyDescent="0.4">
      <c r="A134" s="2">
        <v>7.8899999999999998E-2</v>
      </c>
      <c r="B134" s="3" t="s">
        <v>132</v>
      </c>
      <c r="C134" s="1" t="s">
        <v>744</v>
      </c>
      <c r="D134" s="1" t="s">
        <v>429</v>
      </c>
      <c r="E134" s="1" t="s">
        <v>594</v>
      </c>
      <c r="F134" t="s">
        <v>391</v>
      </c>
      <c r="G134" t="s">
        <v>725</v>
      </c>
      <c r="H134" t="s">
        <v>726</v>
      </c>
      <c r="I134" t="s">
        <v>739</v>
      </c>
      <c r="J134" t="s">
        <v>740</v>
      </c>
    </row>
    <row r="135" spans="1:10" x14ac:dyDescent="0.4">
      <c r="A135" s="2">
        <v>0.21071699999999999</v>
      </c>
      <c r="B135" s="3" t="s">
        <v>133</v>
      </c>
      <c r="C135" s="1" t="s">
        <v>744</v>
      </c>
      <c r="D135" s="1" t="s">
        <v>424</v>
      </c>
      <c r="E135" s="1" t="s">
        <v>589</v>
      </c>
      <c r="F135" t="s">
        <v>392</v>
      </c>
      <c r="G135" t="s">
        <v>729</v>
      </c>
      <c r="H135" t="s">
        <v>730</v>
      </c>
      <c r="I135" t="s">
        <v>731</v>
      </c>
      <c r="J135" t="s">
        <v>732</v>
      </c>
    </row>
    <row r="136" spans="1:10" x14ac:dyDescent="0.4">
      <c r="A136" s="2">
        <v>0.21071699999999999</v>
      </c>
      <c r="B136" s="3" t="s">
        <v>133</v>
      </c>
      <c r="C136" s="1" t="s">
        <v>744</v>
      </c>
      <c r="D136" s="1" t="s">
        <v>424</v>
      </c>
      <c r="E136" s="1" t="s">
        <v>589</v>
      </c>
      <c r="F136" t="s">
        <v>392</v>
      </c>
      <c r="G136" t="s">
        <v>729</v>
      </c>
      <c r="H136" t="s">
        <v>730</v>
      </c>
      <c r="I136" t="s">
        <v>731</v>
      </c>
      <c r="J136" t="s">
        <v>732</v>
      </c>
    </row>
    <row r="137" spans="1:10" ht="29.15" x14ac:dyDescent="0.4">
      <c r="A137" s="2">
        <v>0.111096</v>
      </c>
      <c r="B137" s="3" t="s">
        <v>134</v>
      </c>
      <c r="C137" s="1" t="s">
        <v>750</v>
      </c>
      <c r="D137" s="1" t="s">
        <v>424</v>
      </c>
      <c r="E137" s="1" t="s">
        <v>589</v>
      </c>
      <c r="F137" t="s">
        <v>392</v>
      </c>
      <c r="G137" t="s">
        <v>729</v>
      </c>
      <c r="H137" t="s">
        <v>730</v>
      </c>
      <c r="I137" t="s">
        <v>731</v>
      </c>
      <c r="J137" t="s">
        <v>732</v>
      </c>
    </row>
    <row r="138" spans="1:10" ht="29.15" x14ac:dyDescent="0.4">
      <c r="A138" s="2">
        <v>0.39355000000000001</v>
      </c>
      <c r="B138" s="3" t="s">
        <v>134</v>
      </c>
      <c r="C138" s="1" t="s">
        <v>750</v>
      </c>
      <c r="D138" s="1" t="s">
        <v>424</v>
      </c>
      <c r="E138" s="1" t="s">
        <v>589</v>
      </c>
      <c r="F138" t="s">
        <v>392</v>
      </c>
      <c r="G138" t="s">
        <v>729</v>
      </c>
      <c r="H138" t="s">
        <v>730</v>
      </c>
      <c r="I138" t="s">
        <v>731</v>
      </c>
      <c r="J138" t="s">
        <v>732</v>
      </c>
    </row>
    <row r="139" spans="1:10" x14ac:dyDescent="0.4">
      <c r="A139" s="2">
        <v>1.1625E-2</v>
      </c>
      <c r="B139" s="3" t="s">
        <v>135</v>
      </c>
      <c r="C139" s="1" t="s">
        <v>744</v>
      </c>
      <c r="D139" s="1" t="s">
        <v>477</v>
      </c>
      <c r="E139" s="1" t="s">
        <v>640</v>
      </c>
      <c r="F139" t="s">
        <v>391</v>
      </c>
      <c r="G139" t="s">
        <v>725</v>
      </c>
      <c r="H139" t="s">
        <v>726</v>
      </c>
      <c r="I139" t="s">
        <v>739</v>
      </c>
      <c r="J139" t="s">
        <v>740</v>
      </c>
    </row>
    <row r="140" spans="1:10" x14ac:dyDescent="0.4">
      <c r="A140" s="2">
        <v>0.42049465000000003</v>
      </c>
      <c r="B140" s="3" t="s">
        <v>136</v>
      </c>
      <c r="C140" s="1" t="s">
        <v>744</v>
      </c>
      <c r="D140" s="1" t="s">
        <v>411</v>
      </c>
      <c r="E140" s="1" t="s">
        <v>575</v>
      </c>
      <c r="F140" t="s">
        <v>391</v>
      </c>
      <c r="G140" t="s">
        <v>725</v>
      </c>
      <c r="H140" t="s">
        <v>726</v>
      </c>
      <c r="I140" t="s">
        <v>739</v>
      </c>
      <c r="J140" t="s">
        <v>740</v>
      </c>
    </row>
    <row r="141" spans="1:10" x14ac:dyDescent="0.4">
      <c r="A141" s="2">
        <v>0.40760869999999999</v>
      </c>
      <c r="B141" s="3" t="s">
        <v>137</v>
      </c>
      <c r="C141" s="1" t="s">
        <v>748</v>
      </c>
      <c r="D141" s="1" t="s">
        <v>478</v>
      </c>
      <c r="E141" s="1" t="s">
        <v>641</v>
      </c>
      <c r="F141" t="s">
        <v>391</v>
      </c>
      <c r="G141" t="s">
        <v>725</v>
      </c>
      <c r="H141" t="s">
        <v>726</v>
      </c>
      <c r="I141" t="s">
        <v>739</v>
      </c>
      <c r="J141" t="s">
        <v>740</v>
      </c>
    </row>
    <row r="142" spans="1:10" x14ac:dyDescent="0.4">
      <c r="A142" s="2">
        <v>0.95</v>
      </c>
      <c r="B142" s="3" t="s">
        <v>138</v>
      </c>
      <c r="C142" s="1" t="s">
        <v>747</v>
      </c>
      <c r="D142" s="1" t="s">
        <v>479</v>
      </c>
      <c r="E142" s="1" t="s">
        <v>642</v>
      </c>
      <c r="F142" t="s">
        <v>391</v>
      </c>
      <c r="G142" t="s">
        <v>725</v>
      </c>
      <c r="H142" t="s">
        <v>726</v>
      </c>
      <c r="I142" t="s">
        <v>739</v>
      </c>
      <c r="J142" t="s">
        <v>740</v>
      </c>
    </row>
    <row r="143" spans="1:10" x14ac:dyDescent="0.4">
      <c r="A143" s="2">
        <v>0.5</v>
      </c>
      <c r="B143" s="3" t="s">
        <v>139</v>
      </c>
      <c r="C143" s="1" t="s">
        <v>744</v>
      </c>
      <c r="D143" s="1" t="s">
        <v>480</v>
      </c>
      <c r="E143" s="1" t="s">
        <v>643</v>
      </c>
      <c r="F143" t="s">
        <v>391</v>
      </c>
      <c r="G143" t="s">
        <v>725</v>
      </c>
      <c r="H143" t="s">
        <v>726</v>
      </c>
      <c r="I143" t="s">
        <v>739</v>
      </c>
      <c r="J143" t="s">
        <v>740</v>
      </c>
    </row>
    <row r="144" spans="1:10" x14ac:dyDescent="0.4">
      <c r="A144" s="2">
        <v>2.2629280000000001</v>
      </c>
      <c r="B144" s="3" t="s">
        <v>140</v>
      </c>
      <c r="C144" s="1" t="s">
        <v>743</v>
      </c>
      <c r="D144" s="1" t="s">
        <v>481</v>
      </c>
      <c r="E144" s="1" t="s">
        <v>644</v>
      </c>
      <c r="F144" t="s">
        <v>391</v>
      </c>
      <c r="G144" t="s">
        <v>725</v>
      </c>
      <c r="H144" t="s">
        <v>726</v>
      </c>
      <c r="I144" t="s">
        <v>739</v>
      </c>
      <c r="J144" t="s">
        <v>740</v>
      </c>
    </row>
    <row r="145" spans="1:10" ht="29.15" x14ac:dyDescent="0.4">
      <c r="A145" s="2">
        <v>0.47086957000000002</v>
      </c>
      <c r="B145" s="3" t="s">
        <v>141</v>
      </c>
      <c r="C145" s="1" t="s">
        <v>744</v>
      </c>
      <c r="D145" s="1" t="s">
        <v>435</v>
      </c>
      <c r="E145" s="1" t="s">
        <v>599</v>
      </c>
      <c r="F145" t="s">
        <v>391</v>
      </c>
      <c r="G145" t="s">
        <v>725</v>
      </c>
      <c r="H145" t="s">
        <v>726</v>
      </c>
      <c r="I145" t="s">
        <v>739</v>
      </c>
      <c r="J145" t="s">
        <v>740</v>
      </c>
    </row>
    <row r="146" spans="1:10" x14ac:dyDescent="0.4">
      <c r="A146" s="2">
        <v>4.3999999999999997E-2</v>
      </c>
      <c r="B146" s="3" t="s">
        <v>758</v>
      </c>
      <c r="C146" s="1" t="s">
        <v>752</v>
      </c>
      <c r="D146" s="1" t="s">
        <v>482</v>
      </c>
      <c r="E146" s="1" t="s">
        <v>41</v>
      </c>
      <c r="F146" t="s">
        <v>0</v>
      </c>
      <c r="G146" t="s">
        <v>733</v>
      </c>
      <c r="H146" t="s">
        <v>734</v>
      </c>
      <c r="I146" t="s">
        <v>735</v>
      </c>
      <c r="J146" t="s">
        <v>736</v>
      </c>
    </row>
    <row r="147" spans="1:10" x14ac:dyDescent="0.4">
      <c r="A147" s="2">
        <v>6.5000000000000002E-2</v>
      </c>
      <c r="B147" s="3" t="s">
        <v>759</v>
      </c>
      <c r="C147" s="1" t="s">
        <v>746</v>
      </c>
      <c r="D147" s="1" t="s">
        <v>399</v>
      </c>
      <c r="E147" s="1" t="s">
        <v>563</v>
      </c>
      <c r="F147" t="s">
        <v>0</v>
      </c>
      <c r="G147" t="s">
        <v>733</v>
      </c>
      <c r="H147" t="s">
        <v>734</v>
      </c>
      <c r="I147" t="s">
        <v>735</v>
      </c>
      <c r="J147" t="s">
        <v>736</v>
      </c>
    </row>
    <row r="148" spans="1:10" x14ac:dyDescent="0.4">
      <c r="A148" s="2">
        <v>6.5000000000000002E-2</v>
      </c>
      <c r="B148" s="3" t="s">
        <v>760</v>
      </c>
      <c r="C148" s="1" t="s">
        <v>743</v>
      </c>
      <c r="D148" s="1" t="s">
        <v>449</v>
      </c>
      <c r="E148" s="1" t="s">
        <v>612</v>
      </c>
      <c r="F148" t="s">
        <v>0</v>
      </c>
      <c r="G148" t="s">
        <v>733</v>
      </c>
      <c r="H148" t="s">
        <v>734</v>
      </c>
      <c r="I148" t="s">
        <v>735</v>
      </c>
      <c r="J148" t="s">
        <v>736</v>
      </c>
    </row>
    <row r="149" spans="1:10" x14ac:dyDescent="0.4">
      <c r="A149" s="2">
        <v>0.28000000000000003</v>
      </c>
      <c r="B149" s="3" t="s">
        <v>761</v>
      </c>
      <c r="C149" s="1" t="s">
        <v>749</v>
      </c>
      <c r="D149" s="1" t="s">
        <v>399</v>
      </c>
      <c r="E149" s="1" t="s">
        <v>563</v>
      </c>
      <c r="F149" t="s">
        <v>0</v>
      </c>
      <c r="G149" t="s">
        <v>733</v>
      </c>
      <c r="H149" t="s">
        <v>734</v>
      </c>
      <c r="I149" t="s">
        <v>735</v>
      </c>
      <c r="J149" t="s">
        <v>736</v>
      </c>
    </row>
    <row r="150" spans="1:10" x14ac:dyDescent="0.4">
      <c r="A150" s="2">
        <v>0.2</v>
      </c>
      <c r="B150" s="3" t="s">
        <v>762</v>
      </c>
      <c r="C150" s="1" t="s">
        <v>750</v>
      </c>
      <c r="D150" s="1" t="s">
        <v>483</v>
      </c>
      <c r="E150" s="1" t="s">
        <v>645</v>
      </c>
      <c r="F150" t="s">
        <v>0</v>
      </c>
      <c r="G150" t="s">
        <v>733</v>
      </c>
      <c r="H150" t="s">
        <v>734</v>
      </c>
      <c r="I150" t="s">
        <v>735</v>
      </c>
      <c r="J150" t="s">
        <v>736</v>
      </c>
    </row>
    <row r="151" spans="1:10" x14ac:dyDescent="0.4">
      <c r="A151" s="2">
        <v>0.12991304000000001</v>
      </c>
      <c r="B151" s="3" t="s">
        <v>142</v>
      </c>
      <c r="C151" s="1" t="s">
        <v>743</v>
      </c>
      <c r="D151" s="1" t="s">
        <v>450</v>
      </c>
      <c r="E151" s="1" t="s">
        <v>613</v>
      </c>
      <c r="F151" t="s">
        <v>391</v>
      </c>
      <c r="G151" t="s">
        <v>725</v>
      </c>
      <c r="H151" t="s">
        <v>726</v>
      </c>
      <c r="I151" t="s">
        <v>739</v>
      </c>
      <c r="J151" t="s">
        <v>740</v>
      </c>
    </row>
    <row r="152" spans="1:10" ht="29.15" x14ac:dyDescent="0.4">
      <c r="A152" s="2">
        <v>0.1</v>
      </c>
      <c r="B152" s="3" t="s">
        <v>763</v>
      </c>
      <c r="C152" s="1" t="s">
        <v>751</v>
      </c>
      <c r="D152" s="1" t="s">
        <v>399</v>
      </c>
      <c r="E152" s="1" t="s">
        <v>563</v>
      </c>
      <c r="F152" t="s">
        <v>0</v>
      </c>
      <c r="G152" t="s">
        <v>733</v>
      </c>
      <c r="H152" t="s">
        <v>734</v>
      </c>
      <c r="I152" t="s">
        <v>735</v>
      </c>
      <c r="J152" t="s">
        <v>736</v>
      </c>
    </row>
    <row r="153" spans="1:10" x14ac:dyDescent="0.4">
      <c r="A153" s="2">
        <v>0.14299999999999999</v>
      </c>
      <c r="B153" s="3" t="s">
        <v>764</v>
      </c>
      <c r="C153" s="1" t="s">
        <v>743</v>
      </c>
      <c r="D153" s="1" t="s">
        <v>484</v>
      </c>
      <c r="E153" s="1" t="s">
        <v>646</v>
      </c>
      <c r="F153" t="s">
        <v>0</v>
      </c>
      <c r="G153" t="s">
        <v>733</v>
      </c>
      <c r="H153" t="s">
        <v>734</v>
      </c>
      <c r="I153" t="s">
        <v>735</v>
      </c>
      <c r="J153" t="s">
        <v>736</v>
      </c>
    </row>
    <row r="154" spans="1:10" ht="29.15" x14ac:dyDescent="0.4">
      <c r="A154" s="2">
        <v>0.164465</v>
      </c>
      <c r="B154" s="3" t="s">
        <v>765</v>
      </c>
      <c r="C154" s="1" t="s">
        <v>743</v>
      </c>
      <c r="D154" s="1" t="s">
        <v>399</v>
      </c>
      <c r="E154" s="1" t="s">
        <v>563</v>
      </c>
      <c r="F154" t="s">
        <v>0</v>
      </c>
      <c r="G154" t="s">
        <v>733</v>
      </c>
      <c r="H154" t="s">
        <v>734</v>
      </c>
      <c r="I154" t="s">
        <v>735</v>
      </c>
      <c r="J154" t="s">
        <v>736</v>
      </c>
    </row>
    <row r="155" spans="1:10" x14ac:dyDescent="0.4">
      <c r="A155" s="2">
        <v>8.0434779999999997E-2</v>
      </c>
      <c r="B155" s="3" t="s">
        <v>143</v>
      </c>
      <c r="C155" s="1" t="s">
        <v>744</v>
      </c>
      <c r="D155" s="1" t="s">
        <v>485</v>
      </c>
      <c r="E155" s="1" t="s">
        <v>647</v>
      </c>
      <c r="F155" t="s">
        <v>391</v>
      </c>
      <c r="G155" t="s">
        <v>725</v>
      </c>
      <c r="H155" t="s">
        <v>726</v>
      </c>
      <c r="I155" t="s">
        <v>739</v>
      </c>
      <c r="J155" t="s">
        <v>740</v>
      </c>
    </row>
    <row r="156" spans="1:10" x14ac:dyDescent="0.4">
      <c r="A156" s="2">
        <v>0.3</v>
      </c>
      <c r="B156" s="3" t="s">
        <v>144</v>
      </c>
      <c r="C156" s="1" t="s">
        <v>750</v>
      </c>
      <c r="D156" s="1" t="s">
        <v>424</v>
      </c>
      <c r="E156" s="1" t="s">
        <v>589</v>
      </c>
      <c r="F156" t="s">
        <v>0</v>
      </c>
      <c r="G156" t="s">
        <v>733</v>
      </c>
      <c r="H156" t="s">
        <v>734</v>
      </c>
      <c r="I156" t="s">
        <v>735</v>
      </c>
      <c r="J156" t="s">
        <v>736</v>
      </c>
    </row>
    <row r="157" spans="1:10" x14ac:dyDescent="0.4">
      <c r="A157" s="2">
        <v>0.3</v>
      </c>
      <c r="B157" s="3" t="s">
        <v>145</v>
      </c>
      <c r="C157" s="1" t="s">
        <v>749</v>
      </c>
      <c r="D157" s="1" t="s">
        <v>486</v>
      </c>
      <c r="E157" s="1" t="s">
        <v>648</v>
      </c>
      <c r="F157" t="s">
        <v>0</v>
      </c>
      <c r="G157" t="s">
        <v>733</v>
      </c>
      <c r="H157" t="s">
        <v>734</v>
      </c>
      <c r="I157" t="s">
        <v>735</v>
      </c>
      <c r="J157" t="s">
        <v>736</v>
      </c>
    </row>
    <row r="158" spans="1:10" x14ac:dyDescent="0.4">
      <c r="A158" s="2">
        <v>0.3</v>
      </c>
      <c r="B158" s="3" t="s">
        <v>146</v>
      </c>
      <c r="C158" s="1" t="s">
        <v>749</v>
      </c>
      <c r="D158" s="1" t="s">
        <v>426</v>
      </c>
      <c r="E158" s="1" t="s">
        <v>591</v>
      </c>
      <c r="F158" t="s">
        <v>0</v>
      </c>
      <c r="G158" t="s">
        <v>733</v>
      </c>
      <c r="H158" t="s">
        <v>734</v>
      </c>
      <c r="I158" t="s">
        <v>735</v>
      </c>
      <c r="J158" t="s">
        <v>736</v>
      </c>
    </row>
    <row r="159" spans="1:10" x14ac:dyDescent="0.4">
      <c r="A159" s="2">
        <v>0.25</v>
      </c>
      <c r="B159" s="3" t="s">
        <v>147</v>
      </c>
      <c r="C159" s="1" t="s">
        <v>749</v>
      </c>
      <c r="D159" s="1" t="s">
        <v>473</v>
      </c>
      <c r="E159" s="1" t="s">
        <v>636</v>
      </c>
      <c r="F159" t="s">
        <v>0</v>
      </c>
      <c r="G159" t="s">
        <v>733</v>
      </c>
      <c r="H159" t="s">
        <v>734</v>
      </c>
      <c r="I159" t="s">
        <v>735</v>
      </c>
      <c r="J159" t="s">
        <v>736</v>
      </c>
    </row>
    <row r="160" spans="1:10" x14ac:dyDescent="0.4">
      <c r="A160" s="2">
        <v>2.2788170000000001</v>
      </c>
      <c r="B160" s="3" t="s">
        <v>148</v>
      </c>
      <c r="C160" s="1" t="s">
        <v>744</v>
      </c>
      <c r="D160" s="1" t="s">
        <v>487</v>
      </c>
      <c r="E160" s="1" t="s">
        <v>649</v>
      </c>
      <c r="F160" t="s">
        <v>392</v>
      </c>
      <c r="G160" t="s">
        <v>729</v>
      </c>
      <c r="H160" t="s">
        <v>730</v>
      </c>
      <c r="I160" t="s">
        <v>731</v>
      </c>
      <c r="J160" t="s">
        <v>732</v>
      </c>
    </row>
    <row r="161" spans="1:10" x14ac:dyDescent="0.4">
      <c r="A161" s="2">
        <v>0.09</v>
      </c>
      <c r="B161" s="3" t="s">
        <v>149</v>
      </c>
      <c r="C161" s="1" t="s">
        <v>744</v>
      </c>
      <c r="D161" s="1" t="s">
        <v>488</v>
      </c>
      <c r="E161" s="1" t="s">
        <v>650</v>
      </c>
      <c r="F161" t="s">
        <v>390</v>
      </c>
      <c r="G161" t="s">
        <v>725</v>
      </c>
      <c r="H161" t="s">
        <v>726</v>
      </c>
      <c r="I161" t="s">
        <v>737</v>
      </c>
      <c r="J161" t="s">
        <v>738</v>
      </c>
    </row>
    <row r="162" spans="1:10" x14ac:dyDescent="0.4">
      <c r="A162" s="2">
        <v>0.02</v>
      </c>
      <c r="B162" s="3" t="s">
        <v>150</v>
      </c>
      <c r="C162" s="1" t="s">
        <v>742</v>
      </c>
      <c r="D162" s="1" t="s">
        <v>402</v>
      </c>
      <c r="E162" s="1" t="s">
        <v>566</v>
      </c>
      <c r="F162" t="s">
        <v>390</v>
      </c>
      <c r="G162" t="s">
        <v>725</v>
      </c>
      <c r="H162" t="s">
        <v>726</v>
      </c>
      <c r="I162" t="s">
        <v>737</v>
      </c>
      <c r="J162" t="s">
        <v>738</v>
      </c>
    </row>
    <row r="163" spans="1:10" x14ac:dyDescent="0.4">
      <c r="A163" s="2">
        <v>9.9664809999999993E-2</v>
      </c>
      <c r="B163" s="3" t="s">
        <v>151</v>
      </c>
      <c r="C163" s="1" t="s">
        <v>746</v>
      </c>
      <c r="D163" s="1" t="s">
        <v>413</v>
      </c>
      <c r="E163" s="1" t="s">
        <v>578</v>
      </c>
      <c r="F163" t="s">
        <v>390</v>
      </c>
      <c r="G163" t="s">
        <v>725</v>
      </c>
      <c r="H163" t="s">
        <v>726</v>
      </c>
      <c r="I163" t="s">
        <v>737</v>
      </c>
      <c r="J163" t="s">
        <v>738</v>
      </c>
    </row>
    <row r="164" spans="1:10" x14ac:dyDescent="0.4">
      <c r="A164" s="2">
        <v>0.76188206999999997</v>
      </c>
      <c r="B164" s="3" t="s">
        <v>152</v>
      </c>
      <c r="C164" s="1" t="s">
        <v>745</v>
      </c>
      <c r="D164" s="1" t="s">
        <v>489</v>
      </c>
      <c r="E164" s="1" t="s">
        <v>651</v>
      </c>
      <c r="F164" t="s">
        <v>389</v>
      </c>
      <c r="G164" t="s">
        <v>725</v>
      </c>
      <c r="H164" t="s">
        <v>726</v>
      </c>
      <c r="I164" t="s">
        <v>727</v>
      </c>
      <c r="J164" t="s">
        <v>728</v>
      </c>
    </row>
    <row r="165" spans="1:10" x14ac:dyDescent="0.4">
      <c r="A165" s="2">
        <v>0.48060584000000001</v>
      </c>
      <c r="B165" s="3" t="s">
        <v>153</v>
      </c>
      <c r="C165" s="1" t="s">
        <v>742</v>
      </c>
      <c r="D165" s="1" t="s">
        <v>415</v>
      </c>
      <c r="E165" s="1" t="s">
        <v>580</v>
      </c>
      <c r="F165" t="s">
        <v>389</v>
      </c>
      <c r="G165" t="s">
        <v>725</v>
      </c>
      <c r="H165" t="s">
        <v>726</v>
      </c>
      <c r="I165" t="s">
        <v>727</v>
      </c>
      <c r="J165" t="s">
        <v>728</v>
      </c>
    </row>
    <row r="166" spans="1:10" x14ac:dyDescent="0.4">
      <c r="A166" s="2">
        <v>0.10852389999999999</v>
      </c>
      <c r="B166" s="3" t="s">
        <v>154</v>
      </c>
      <c r="C166" s="1" t="s">
        <v>746</v>
      </c>
      <c r="D166" s="1" t="s">
        <v>490</v>
      </c>
      <c r="E166" s="1" t="s">
        <v>652</v>
      </c>
      <c r="F166" t="s">
        <v>389</v>
      </c>
      <c r="G166" t="s">
        <v>725</v>
      </c>
      <c r="H166" t="s">
        <v>726</v>
      </c>
      <c r="I166" t="s">
        <v>727</v>
      </c>
      <c r="J166" t="s">
        <v>728</v>
      </c>
    </row>
    <row r="167" spans="1:10" x14ac:dyDescent="0.4">
      <c r="A167" s="2">
        <v>1.94391398</v>
      </c>
      <c r="B167" s="3" t="s">
        <v>156</v>
      </c>
      <c r="C167" s="1" t="s">
        <v>746</v>
      </c>
      <c r="D167" s="1" t="s">
        <v>491</v>
      </c>
      <c r="E167" s="1" t="s">
        <v>653</v>
      </c>
      <c r="F167" t="s">
        <v>389</v>
      </c>
      <c r="G167" t="s">
        <v>725</v>
      </c>
      <c r="H167" t="s">
        <v>726</v>
      </c>
      <c r="I167" t="s">
        <v>727</v>
      </c>
      <c r="J167" t="s">
        <v>728</v>
      </c>
    </row>
    <row r="168" spans="1:10" x14ac:dyDescent="0.4">
      <c r="A168" s="2">
        <v>0.3</v>
      </c>
      <c r="B168" s="3" t="s">
        <v>157</v>
      </c>
      <c r="C168" s="1" t="s">
        <v>743</v>
      </c>
      <c r="D168" s="1" t="s">
        <v>424</v>
      </c>
      <c r="E168" s="1" t="s">
        <v>589</v>
      </c>
      <c r="F168" t="s">
        <v>0</v>
      </c>
      <c r="G168" t="s">
        <v>733</v>
      </c>
      <c r="H168" t="s">
        <v>734</v>
      </c>
      <c r="I168" t="s">
        <v>735</v>
      </c>
      <c r="J168" t="s">
        <v>736</v>
      </c>
    </row>
    <row r="169" spans="1:10" x14ac:dyDescent="0.4">
      <c r="A169" s="2">
        <v>0.125</v>
      </c>
      <c r="B169" s="3" t="s">
        <v>158</v>
      </c>
      <c r="C169" s="1" t="s">
        <v>743</v>
      </c>
      <c r="D169" s="1" t="s">
        <v>424</v>
      </c>
      <c r="E169" s="1" t="s">
        <v>589</v>
      </c>
      <c r="F169" t="s">
        <v>0</v>
      </c>
      <c r="G169" t="s">
        <v>733</v>
      </c>
      <c r="H169" t="s">
        <v>734</v>
      </c>
      <c r="I169" t="s">
        <v>735</v>
      </c>
      <c r="J169" t="s">
        <v>736</v>
      </c>
    </row>
    <row r="170" spans="1:10" ht="29.15" x14ac:dyDescent="0.4">
      <c r="A170" s="2">
        <v>1.105</v>
      </c>
      <c r="B170" s="3" t="s">
        <v>159</v>
      </c>
      <c r="C170" s="1" t="s">
        <v>745</v>
      </c>
      <c r="D170" s="1" t="s">
        <v>426</v>
      </c>
      <c r="E170" s="1" t="s">
        <v>591</v>
      </c>
      <c r="F170" t="s">
        <v>0</v>
      </c>
      <c r="G170" t="s">
        <v>733</v>
      </c>
      <c r="H170" t="s">
        <v>734</v>
      </c>
      <c r="I170" t="s">
        <v>735</v>
      </c>
      <c r="J170" t="s">
        <v>736</v>
      </c>
    </row>
    <row r="171" spans="1:10" x14ac:dyDescent="0.4">
      <c r="A171" s="2">
        <v>6.1310000000000002</v>
      </c>
      <c r="B171" s="3" t="s">
        <v>160</v>
      </c>
      <c r="C171" s="1" t="s">
        <v>747</v>
      </c>
      <c r="D171" s="1" t="s">
        <v>425</v>
      </c>
      <c r="E171" s="1" t="s">
        <v>590</v>
      </c>
      <c r="F171" t="s">
        <v>0</v>
      </c>
      <c r="G171" t="s">
        <v>733</v>
      </c>
      <c r="H171" t="s">
        <v>734</v>
      </c>
      <c r="I171" t="s">
        <v>735</v>
      </c>
      <c r="J171" t="s">
        <v>736</v>
      </c>
    </row>
    <row r="172" spans="1:10" x14ac:dyDescent="0.4">
      <c r="A172" s="2">
        <v>0.83499999999999996</v>
      </c>
      <c r="B172" s="3" t="s">
        <v>161</v>
      </c>
      <c r="C172" s="1" t="s">
        <v>743</v>
      </c>
      <c r="D172" s="1" t="s">
        <v>424</v>
      </c>
      <c r="E172" s="1" t="s">
        <v>589</v>
      </c>
      <c r="F172" t="s">
        <v>0</v>
      </c>
      <c r="G172" t="s">
        <v>733</v>
      </c>
      <c r="H172" t="s">
        <v>734</v>
      </c>
      <c r="I172" t="s">
        <v>735</v>
      </c>
      <c r="J172" t="s">
        <v>736</v>
      </c>
    </row>
    <row r="173" spans="1:10" ht="29.15" x14ac:dyDescent="0.4">
      <c r="A173" s="2">
        <v>0.111</v>
      </c>
      <c r="B173" s="3" t="s">
        <v>162</v>
      </c>
      <c r="C173" s="1" t="s">
        <v>749</v>
      </c>
      <c r="D173" s="1" t="s">
        <v>424</v>
      </c>
      <c r="E173" s="1" t="s">
        <v>589</v>
      </c>
      <c r="F173" t="s">
        <v>0</v>
      </c>
      <c r="G173" t="s">
        <v>733</v>
      </c>
      <c r="H173" t="s">
        <v>734</v>
      </c>
      <c r="I173" t="s">
        <v>735</v>
      </c>
      <c r="J173" t="s">
        <v>736</v>
      </c>
    </row>
    <row r="174" spans="1:10" ht="29.15" x14ac:dyDescent="0.4">
      <c r="A174" s="2">
        <v>0.64500000000000002</v>
      </c>
      <c r="B174" s="3" t="s">
        <v>163</v>
      </c>
      <c r="C174" s="1" t="s">
        <v>743</v>
      </c>
      <c r="D174" s="1" t="s">
        <v>424</v>
      </c>
      <c r="E174" s="1" t="s">
        <v>589</v>
      </c>
      <c r="F174" t="s">
        <v>0</v>
      </c>
      <c r="G174" t="s">
        <v>733</v>
      </c>
      <c r="H174" t="s">
        <v>734</v>
      </c>
      <c r="I174" t="s">
        <v>735</v>
      </c>
      <c r="J174" t="s">
        <v>736</v>
      </c>
    </row>
    <row r="175" spans="1:10" x14ac:dyDescent="0.4">
      <c r="A175" s="2">
        <v>0.126</v>
      </c>
      <c r="B175" s="3" t="s">
        <v>164</v>
      </c>
      <c r="C175" s="1" t="s">
        <v>744</v>
      </c>
      <c r="D175" s="1" t="s">
        <v>424</v>
      </c>
      <c r="E175" s="1" t="s">
        <v>589</v>
      </c>
      <c r="F175" t="s">
        <v>0</v>
      </c>
      <c r="G175" t="s">
        <v>733</v>
      </c>
      <c r="H175" t="s">
        <v>734</v>
      </c>
      <c r="I175" t="s">
        <v>735</v>
      </c>
      <c r="J175" t="s">
        <v>736</v>
      </c>
    </row>
    <row r="176" spans="1:10" ht="58.3" x14ac:dyDescent="0.4">
      <c r="A176" s="2">
        <v>2.2156257500000001</v>
      </c>
      <c r="B176" s="3" t="s">
        <v>165</v>
      </c>
      <c r="C176" s="1" t="s">
        <v>743</v>
      </c>
      <c r="D176" s="1" t="s">
        <v>428</v>
      </c>
      <c r="E176" s="1" t="s">
        <v>593</v>
      </c>
      <c r="F176" t="s">
        <v>391</v>
      </c>
      <c r="G176" t="s">
        <v>725</v>
      </c>
      <c r="H176" t="s">
        <v>726</v>
      </c>
      <c r="I176" t="s">
        <v>739</v>
      </c>
      <c r="J176" t="s">
        <v>740</v>
      </c>
    </row>
    <row r="177" spans="1:10" x14ac:dyDescent="0.4">
      <c r="A177" s="2">
        <v>0.08</v>
      </c>
      <c r="B177" s="3" t="s">
        <v>166</v>
      </c>
      <c r="C177" s="1" t="s">
        <v>748</v>
      </c>
      <c r="D177" s="1" t="s">
        <v>413</v>
      </c>
      <c r="E177" s="1" t="s">
        <v>578</v>
      </c>
      <c r="F177" t="s">
        <v>7</v>
      </c>
      <c r="G177" t="s">
        <v>733</v>
      </c>
      <c r="H177" t="s">
        <v>734</v>
      </c>
      <c r="I177" t="s">
        <v>735</v>
      </c>
      <c r="J177" t="s">
        <v>736</v>
      </c>
    </row>
    <row r="178" spans="1:10" x14ac:dyDescent="0.4">
      <c r="A178" s="2">
        <v>7.0000000000000007E-2</v>
      </c>
      <c r="B178" s="3" t="s">
        <v>167</v>
      </c>
      <c r="C178" s="1" t="s">
        <v>746</v>
      </c>
      <c r="D178" s="1" t="s">
        <v>433</v>
      </c>
      <c r="E178" s="1" t="s">
        <v>40</v>
      </c>
      <c r="F178" t="s">
        <v>7</v>
      </c>
      <c r="G178" t="s">
        <v>733</v>
      </c>
      <c r="H178" t="s">
        <v>734</v>
      </c>
      <c r="I178" t="s">
        <v>735</v>
      </c>
      <c r="J178" t="s">
        <v>736</v>
      </c>
    </row>
    <row r="179" spans="1:10" x14ac:dyDescent="0.4">
      <c r="A179" s="2">
        <v>2.5000000000000001E-2</v>
      </c>
      <c r="B179" s="3" t="s">
        <v>168</v>
      </c>
      <c r="C179" s="1" t="s">
        <v>746</v>
      </c>
      <c r="D179" s="1" t="s">
        <v>433</v>
      </c>
      <c r="E179" s="1" t="s">
        <v>40</v>
      </c>
      <c r="F179" t="s">
        <v>31</v>
      </c>
      <c r="G179" t="s">
        <v>733</v>
      </c>
      <c r="H179" t="s">
        <v>734</v>
      </c>
      <c r="I179" t="s">
        <v>735</v>
      </c>
      <c r="J179" t="s">
        <v>736</v>
      </c>
    </row>
    <row r="180" spans="1:10" x14ac:dyDescent="0.4">
      <c r="A180" s="2">
        <v>0.245</v>
      </c>
      <c r="B180" s="3" t="s">
        <v>169</v>
      </c>
      <c r="C180" s="1" t="s">
        <v>746</v>
      </c>
      <c r="D180" s="1" t="s">
        <v>413</v>
      </c>
      <c r="E180" s="1" t="s">
        <v>578</v>
      </c>
      <c r="F180" t="s">
        <v>25</v>
      </c>
      <c r="G180" t="s">
        <v>733</v>
      </c>
      <c r="H180" t="s">
        <v>734</v>
      </c>
      <c r="I180" t="s">
        <v>735</v>
      </c>
      <c r="J180" t="s">
        <v>736</v>
      </c>
    </row>
    <row r="181" spans="1:10" x14ac:dyDescent="0.4">
      <c r="A181" s="2">
        <v>0.08</v>
      </c>
      <c r="B181" s="3" t="s">
        <v>170</v>
      </c>
      <c r="C181" s="1" t="s">
        <v>744</v>
      </c>
      <c r="D181" s="1" t="s">
        <v>433</v>
      </c>
      <c r="E181" s="1" t="s">
        <v>40</v>
      </c>
      <c r="F181" t="s">
        <v>7</v>
      </c>
      <c r="G181" t="s">
        <v>733</v>
      </c>
      <c r="H181" t="s">
        <v>734</v>
      </c>
      <c r="I181" t="s">
        <v>735</v>
      </c>
      <c r="J181" t="s">
        <v>736</v>
      </c>
    </row>
    <row r="182" spans="1:10" x14ac:dyDescent="0.4">
      <c r="A182" s="2">
        <v>7.4999999999999997E-2</v>
      </c>
      <c r="B182" s="3" t="s">
        <v>171</v>
      </c>
      <c r="C182" s="1" t="s">
        <v>742</v>
      </c>
      <c r="D182" s="1" t="s">
        <v>434</v>
      </c>
      <c r="E182" s="1" t="s">
        <v>598</v>
      </c>
      <c r="F182" t="s">
        <v>25</v>
      </c>
      <c r="G182" t="s">
        <v>733</v>
      </c>
      <c r="H182" t="s">
        <v>734</v>
      </c>
      <c r="I182" t="s">
        <v>735</v>
      </c>
      <c r="J182" t="s">
        <v>736</v>
      </c>
    </row>
    <row r="183" spans="1:10" x14ac:dyDescent="0.4">
      <c r="A183" s="2">
        <v>0.06</v>
      </c>
      <c r="B183" s="3" t="s">
        <v>172</v>
      </c>
      <c r="C183" s="1" t="s">
        <v>746</v>
      </c>
      <c r="D183" s="1" t="s">
        <v>433</v>
      </c>
      <c r="E183" s="1" t="s">
        <v>40</v>
      </c>
      <c r="F183" t="s">
        <v>31</v>
      </c>
      <c r="G183" t="s">
        <v>733</v>
      </c>
      <c r="H183" t="s">
        <v>734</v>
      </c>
      <c r="I183" t="s">
        <v>735</v>
      </c>
      <c r="J183" t="s">
        <v>736</v>
      </c>
    </row>
    <row r="184" spans="1:10" x14ac:dyDescent="0.4">
      <c r="A184" s="2">
        <v>0.16</v>
      </c>
      <c r="B184" s="3" t="s">
        <v>173</v>
      </c>
      <c r="C184" s="1" t="s">
        <v>746</v>
      </c>
      <c r="D184" s="1" t="s">
        <v>433</v>
      </c>
      <c r="E184" s="1" t="s">
        <v>40</v>
      </c>
      <c r="F184" t="s">
        <v>25</v>
      </c>
      <c r="G184" t="s">
        <v>733</v>
      </c>
      <c r="H184" t="s">
        <v>734</v>
      </c>
      <c r="I184" t="s">
        <v>735</v>
      </c>
      <c r="J184" t="s">
        <v>736</v>
      </c>
    </row>
    <row r="185" spans="1:10" x14ac:dyDescent="0.4">
      <c r="A185" s="2">
        <v>8.5000000000000006E-2</v>
      </c>
      <c r="B185" s="3" t="s">
        <v>174</v>
      </c>
      <c r="C185" s="1" t="s">
        <v>743</v>
      </c>
      <c r="D185" s="1" t="s">
        <v>433</v>
      </c>
      <c r="E185" s="1" t="s">
        <v>40</v>
      </c>
      <c r="F185" t="s">
        <v>7</v>
      </c>
      <c r="G185" t="s">
        <v>733</v>
      </c>
      <c r="H185" t="s">
        <v>734</v>
      </c>
      <c r="I185" t="s">
        <v>735</v>
      </c>
      <c r="J185" t="s">
        <v>736</v>
      </c>
    </row>
    <row r="186" spans="1:10" x14ac:dyDescent="0.4">
      <c r="A186" s="2">
        <v>0.06</v>
      </c>
      <c r="B186" s="3" t="s">
        <v>175</v>
      </c>
      <c r="C186" s="1" t="s">
        <v>746</v>
      </c>
      <c r="D186" s="1" t="s">
        <v>413</v>
      </c>
      <c r="E186" s="1" t="s">
        <v>578</v>
      </c>
      <c r="F186" t="s">
        <v>31</v>
      </c>
      <c r="G186" t="s">
        <v>733</v>
      </c>
      <c r="H186" t="s">
        <v>734</v>
      </c>
      <c r="I186" t="s">
        <v>735</v>
      </c>
      <c r="J186" t="s">
        <v>736</v>
      </c>
    </row>
    <row r="187" spans="1:10" x14ac:dyDescent="0.4">
      <c r="A187" s="2">
        <v>0.03</v>
      </c>
      <c r="B187" s="3" t="s">
        <v>176</v>
      </c>
      <c r="C187" s="1" t="s">
        <v>746</v>
      </c>
      <c r="D187" s="1" t="s">
        <v>413</v>
      </c>
      <c r="E187" s="1" t="s">
        <v>578</v>
      </c>
      <c r="F187" t="s">
        <v>7</v>
      </c>
      <c r="G187" t="s">
        <v>733</v>
      </c>
      <c r="H187" t="s">
        <v>734</v>
      </c>
      <c r="I187" t="s">
        <v>735</v>
      </c>
      <c r="J187" t="s">
        <v>736</v>
      </c>
    </row>
    <row r="188" spans="1:10" x14ac:dyDescent="0.4">
      <c r="A188" s="2">
        <v>6.5000000000000002E-2</v>
      </c>
      <c r="B188" s="3" t="s">
        <v>177</v>
      </c>
      <c r="C188" s="1" t="s">
        <v>746</v>
      </c>
      <c r="D188" s="1" t="s">
        <v>433</v>
      </c>
      <c r="E188" s="1" t="s">
        <v>40</v>
      </c>
      <c r="F188" t="s">
        <v>7</v>
      </c>
      <c r="G188" t="s">
        <v>733</v>
      </c>
      <c r="H188" t="s">
        <v>734</v>
      </c>
      <c r="I188" t="s">
        <v>735</v>
      </c>
      <c r="J188" t="s">
        <v>736</v>
      </c>
    </row>
    <row r="189" spans="1:10" x14ac:dyDescent="0.4">
      <c r="A189" s="2">
        <v>0.16500000000000001</v>
      </c>
      <c r="B189" s="3" t="s">
        <v>178</v>
      </c>
      <c r="C189" s="1" t="s">
        <v>747</v>
      </c>
      <c r="D189" s="1" t="s">
        <v>433</v>
      </c>
      <c r="E189" s="1" t="s">
        <v>40</v>
      </c>
      <c r="F189" t="s">
        <v>31</v>
      </c>
      <c r="G189" t="s">
        <v>733</v>
      </c>
      <c r="H189" t="s">
        <v>734</v>
      </c>
      <c r="I189" t="s">
        <v>735</v>
      </c>
      <c r="J189" t="s">
        <v>736</v>
      </c>
    </row>
    <row r="190" spans="1:10" x14ac:dyDescent="0.4">
      <c r="A190" s="2">
        <v>0.18</v>
      </c>
      <c r="B190" s="3" t="s">
        <v>179</v>
      </c>
      <c r="C190" s="1" t="s">
        <v>749</v>
      </c>
      <c r="D190" s="1" t="s">
        <v>433</v>
      </c>
      <c r="E190" s="1" t="s">
        <v>40</v>
      </c>
      <c r="F190" t="s">
        <v>25</v>
      </c>
      <c r="G190" t="s">
        <v>733</v>
      </c>
      <c r="H190" t="s">
        <v>734</v>
      </c>
      <c r="I190" t="s">
        <v>735</v>
      </c>
      <c r="J190" t="s">
        <v>736</v>
      </c>
    </row>
    <row r="191" spans="1:10" x14ac:dyDescent="0.4">
      <c r="A191" s="2">
        <v>0.36</v>
      </c>
      <c r="B191" s="3" t="s">
        <v>180</v>
      </c>
      <c r="C191" s="1" t="s">
        <v>747</v>
      </c>
      <c r="D191" s="1" t="s">
        <v>441</v>
      </c>
      <c r="E191" s="1" t="s">
        <v>604</v>
      </c>
      <c r="F191" t="s">
        <v>25</v>
      </c>
      <c r="G191" t="s">
        <v>733</v>
      </c>
      <c r="H191" t="s">
        <v>734</v>
      </c>
      <c r="I191" t="s">
        <v>735</v>
      </c>
      <c r="J191" t="s">
        <v>736</v>
      </c>
    </row>
    <row r="192" spans="1:10" x14ac:dyDescent="0.4">
      <c r="A192" s="2">
        <v>0.50424999999999998</v>
      </c>
      <c r="B192" s="3" t="s">
        <v>181</v>
      </c>
      <c r="C192" s="1" t="s">
        <v>746</v>
      </c>
      <c r="D192" s="1" t="s">
        <v>492</v>
      </c>
      <c r="E192" s="1" t="s">
        <v>654</v>
      </c>
      <c r="F192" t="s">
        <v>0</v>
      </c>
      <c r="G192" t="s">
        <v>733</v>
      </c>
      <c r="H192" t="s">
        <v>734</v>
      </c>
      <c r="I192" t="s">
        <v>735</v>
      </c>
      <c r="J192" t="s">
        <v>736</v>
      </c>
    </row>
    <row r="193" spans="1:10" x14ac:dyDescent="0.4">
      <c r="A193" s="2">
        <v>5.6738630700000003</v>
      </c>
      <c r="B193" s="3" t="s">
        <v>182</v>
      </c>
      <c r="C193" s="1" t="s">
        <v>747</v>
      </c>
      <c r="D193" s="1" t="s">
        <v>454</v>
      </c>
      <c r="E193" s="1" t="s">
        <v>617</v>
      </c>
      <c r="F193" t="s">
        <v>389</v>
      </c>
      <c r="G193" t="s">
        <v>725</v>
      </c>
      <c r="H193" t="s">
        <v>726</v>
      </c>
      <c r="I193" t="s">
        <v>727</v>
      </c>
      <c r="J193" t="s">
        <v>728</v>
      </c>
    </row>
    <row r="194" spans="1:10" ht="29.15" x14ac:dyDescent="0.4">
      <c r="A194" s="2">
        <v>1.56916726</v>
      </c>
      <c r="B194" s="3" t="s">
        <v>183</v>
      </c>
      <c r="C194" s="1" t="s">
        <v>749</v>
      </c>
      <c r="D194" s="1" t="s">
        <v>493</v>
      </c>
      <c r="E194" s="1" t="s">
        <v>655</v>
      </c>
      <c r="F194" t="s">
        <v>389</v>
      </c>
      <c r="G194" t="s">
        <v>725</v>
      </c>
      <c r="H194" t="s">
        <v>726</v>
      </c>
      <c r="I194" t="s">
        <v>727</v>
      </c>
      <c r="J194" t="s">
        <v>728</v>
      </c>
    </row>
    <row r="195" spans="1:10" x14ac:dyDescent="0.4">
      <c r="A195" s="2">
        <v>13.337479740000001</v>
      </c>
      <c r="B195" s="3" t="s">
        <v>184</v>
      </c>
      <c r="C195" s="1" t="s">
        <v>749</v>
      </c>
      <c r="D195" s="1" t="s">
        <v>428</v>
      </c>
      <c r="E195" s="1" t="s">
        <v>593</v>
      </c>
      <c r="F195" t="s">
        <v>391</v>
      </c>
      <c r="G195" t="s">
        <v>725</v>
      </c>
      <c r="H195" t="s">
        <v>726</v>
      </c>
      <c r="I195" t="s">
        <v>739</v>
      </c>
      <c r="J195" t="s">
        <v>740</v>
      </c>
    </row>
    <row r="196" spans="1:10" ht="29.15" x14ac:dyDescent="0.4">
      <c r="A196" s="2">
        <v>1.3906527099999999</v>
      </c>
      <c r="B196" s="3" t="s">
        <v>185</v>
      </c>
      <c r="C196" s="1" t="s">
        <v>745</v>
      </c>
      <c r="D196" s="1" t="s">
        <v>494</v>
      </c>
      <c r="E196" s="1" t="s">
        <v>656</v>
      </c>
      <c r="F196" t="s">
        <v>389</v>
      </c>
      <c r="G196" t="s">
        <v>725</v>
      </c>
      <c r="H196" t="s">
        <v>726</v>
      </c>
      <c r="I196" t="s">
        <v>727</v>
      </c>
      <c r="J196" t="s">
        <v>728</v>
      </c>
    </row>
    <row r="197" spans="1:10" x14ac:dyDescent="0.4">
      <c r="A197" s="2">
        <v>0.34766318000000002</v>
      </c>
      <c r="B197" s="3" t="s">
        <v>186</v>
      </c>
      <c r="C197" s="1" t="s">
        <v>744</v>
      </c>
      <c r="D197" s="1" t="s">
        <v>423</v>
      </c>
      <c r="E197" s="1" t="s">
        <v>588</v>
      </c>
      <c r="F197" t="s">
        <v>389</v>
      </c>
      <c r="G197" t="s">
        <v>725</v>
      </c>
      <c r="H197" t="s">
        <v>726</v>
      </c>
      <c r="I197" t="s">
        <v>727</v>
      </c>
      <c r="J197" t="s">
        <v>728</v>
      </c>
    </row>
    <row r="198" spans="1:10" ht="29.15" x14ac:dyDescent="0.4">
      <c r="A198" s="2">
        <v>3.7235872699999999</v>
      </c>
      <c r="B198" s="3" t="s">
        <v>187</v>
      </c>
      <c r="C198" s="1" t="s">
        <v>748</v>
      </c>
      <c r="D198" s="1" t="s">
        <v>422</v>
      </c>
      <c r="E198" s="1" t="s">
        <v>587</v>
      </c>
      <c r="F198" t="s">
        <v>389</v>
      </c>
      <c r="G198" t="s">
        <v>725</v>
      </c>
      <c r="H198" t="s">
        <v>726</v>
      </c>
      <c r="I198" t="s">
        <v>727</v>
      </c>
      <c r="J198" t="s">
        <v>728</v>
      </c>
    </row>
    <row r="199" spans="1:10" x14ac:dyDescent="0.4">
      <c r="A199" s="2">
        <v>0.34766318000000002</v>
      </c>
      <c r="B199" s="3" t="s">
        <v>188</v>
      </c>
      <c r="C199" s="1" t="s">
        <v>748</v>
      </c>
      <c r="D199" s="1" t="s">
        <v>495</v>
      </c>
      <c r="E199" s="1" t="s">
        <v>657</v>
      </c>
      <c r="F199" t="s">
        <v>389</v>
      </c>
      <c r="G199" t="s">
        <v>725</v>
      </c>
      <c r="H199" t="s">
        <v>726</v>
      </c>
      <c r="I199" t="s">
        <v>727</v>
      </c>
      <c r="J199" t="s">
        <v>728</v>
      </c>
    </row>
    <row r="200" spans="1:10" x14ac:dyDescent="0.4">
      <c r="A200" s="2">
        <v>0.57943862999999995</v>
      </c>
      <c r="B200" s="3" t="s">
        <v>189</v>
      </c>
      <c r="C200" s="1" t="s">
        <v>744</v>
      </c>
      <c r="D200" s="1" t="s">
        <v>396</v>
      </c>
      <c r="E200" s="1" t="s">
        <v>560</v>
      </c>
      <c r="F200" t="s">
        <v>389</v>
      </c>
      <c r="G200" t="s">
        <v>725</v>
      </c>
      <c r="H200" t="s">
        <v>726</v>
      </c>
      <c r="I200" t="s">
        <v>727</v>
      </c>
      <c r="J200" t="s">
        <v>728</v>
      </c>
    </row>
    <row r="201" spans="1:10" ht="43.75" x14ac:dyDescent="0.4">
      <c r="A201" s="2">
        <v>1.0533290399999999</v>
      </c>
      <c r="B201" s="3" t="s">
        <v>190</v>
      </c>
      <c r="C201" s="1" t="s">
        <v>746</v>
      </c>
      <c r="D201" s="1" t="s">
        <v>424</v>
      </c>
      <c r="E201" s="1" t="s">
        <v>589</v>
      </c>
      <c r="F201" t="s">
        <v>389</v>
      </c>
      <c r="G201" t="s">
        <v>725</v>
      </c>
      <c r="H201" t="s">
        <v>726</v>
      </c>
      <c r="I201" t="s">
        <v>727</v>
      </c>
      <c r="J201" t="s">
        <v>728</v>
      </c>
    </row>
    <row r="202" spans="1:10" x14ac:dyDescent="0.4">
      <c r="A202" s="2">
        <v>1.1021478999999998</v>
      </c>
      <c r="B202" s="3" t="s">
        <v>191</v>
      </c>
      <c r="C202" s="1" t="s">
        <v>748</v>
      </c>
      <c r="D202" s="1" t="s">
        <v>496</v>
      </c>
      <c r="E202" s="1" t="s">
        <v>658</v>
      </c>
      <c r="F202" t="s">
        <v>389</v>
      </c>
      <c r="G202" t="s">
        <v>725</v>
      </c>
      <c r="H202" t="s">
        <v>726</v>
      </c>
      <c r="I202" t="s">
        <v>727</v>
      </c>
      <c r="J202" t="s">
        <v>728</v>
      </c>
    </row>
    <row r="203" spans="1:10" x14ac:dyDescent="0.4">
      <c r="A203" s="2">
        <v>0.41735991</v>
      </c>
      <c r="B203" s="3" t="s">
        <v>192</v>
      </c>
      <c r="C203" s="1" t="s">
        <v>748</v>
      </c>
      <c r="D203" s="1" t="s">
        <v>488</v>
      </c>
      <c r="E203" s="1" t="s">
        <v>650</v>
      </c>
      <c r="F203" t="s">
        <v>390</v>
      </c>
      <c r="G203" t="s">
        <v>725</v>
      </c>
      <c r="H203" t="s">
        <v>726</v>
      </c>
      <c r="I203" t="s">
        <v>737</v>
      </c>
      <c r="J203" t="s">
        <v>738</v>
      </c>
    </row>
    <row r="204" spans="1:10" ht="29.15" x14ac:dyDescent="0.4">
      <c r="A204" s="2">
        <v>0.46355090000000004</v>
      </c>
      <c r="B204" s="3" t="s">
        <v>193</v>
      </c>
      <c r="C204" s="1" t="s">
        <v>751</v>
      </c>
      <c r="D204" s="1" t="s">
        <v>497</v>
      </c>
      <c r="E204" s="1" t="s">
        <v>659</v>
      </c>
      <c r="F204" t="s">
        <v>389</v>
      </c>
      <c r="G204" t="s">
        <v>725</v>
      </c>
      <c r="H204" t="s">
        <v>726</v>
      </c>
      <c r="I204" t="s">
        <v>727</v>
      </c>
      <c r="J204" t="s">
        <v>728</v>
      </c>
    </row>
    <row r="205" spans="1:10" x14ac:dyDescent="0.4">
      <c r="A205" s="2">
        <v>0.19846084</v>
      </c>
      <c r="B205" s="3" t="s">
        <v>194</v>
      </c>
      <c r="C205" s="1" t="s">
        <v>752</v>
      </c>
      <c r="D205" s="1" t="s">
        <v>424</v>
      </c>
      <c r="E205" s="1" t="s">
        <v>589</v>
      </c>
      <c r="F205" t="s">
        <v>391</v>
      </c>
      <c r="G205" t="s">
        <v>725</v>
      </c>
      <c r="H205" t="s">
        <v>726</v>
      </c>
      <c r="I205" t="s">
        <v>739</v>
      </c>
      <c r="J205" t="s">
        <v>740</v>
      </c>
    </row>
    <row r="206" spans="1:10" ht="29.15" x14ac:dyDescent="0.4">
      <c r="A206" s="2">
        <v>1.55289553</v>
      </c>
      <c r="B206" s="3" t="s">
        <v>195</v>
      </c>
      <c r="C206" s="1" t="s">
        <v>748</v>
      </c>
      <c r="D206" s="1" t="s">
        <v>493</v>
      </c>
      <c r="E206" s="1" t="s">
        <v>655</v>
      </c>
      <c r="F206" t="s">
        <v>389</v>
      </c>
      <c r="G206" t="s">
        <v>725</v>
      </c>
      <c r="H206" t="s">
        <v>726</v>
      </c>
      <c r="I206" t="s">
        <v>727</v>
      </c>
      <c r="J206" t="s">
        <v>728</v>
      </c>
    </row>
    <row r="207" spans="1:10" x14ac:dyDescent="0.4">
      <c r="A207" s="2">
        <v>0.11594271</v>
      </c>
      <c r="B207" s="3" t="s">
        <v>196</v>
      </c>
      <c r="C207" s="1" t="s">
        <v>750</v>
      </c>
      <c r="D207" s="1" t="s">
        <v>466</v>
      </c>
      <c r="E207" s="1" t="s">
        <v>629</v>
      </c>
      <c r="F207" t="s">
        <v>391</v>
      </c>
      <c r="G207" t="s">
        <v>725</v>
      </c>
      <c r="H207" t="s">
        <v>726</v>
      </c>
      <c r="I207" t="s">
        <v>739</v>
      </c>
      <c r="J207" t="s">
        <v>740</v>
      </c>
    </row>
    <row r="208" spans="1:10" x14ac:dyDescent="0.4">
      <c r="A208" s="2">
        <v>0.08</v>
      </c>
      <c r="B208" s="3" t="s">
        <v>197</v>
      </c>
      <c r="C208" s="1" t="s">
        <v>747</v>
      </c>
      <c r="D208" s="1" t="s">
        <v>402</v>
      </c>
      <c r="E208" s="1" t="s">
        <v>566</v>
      </c>
      <c r="F208" t="s">
        <v>25</v>
      </c>
      <c r="G208" t="s">
        <v>733</v>
      </c>
      <c r="H208" t="s">
        <v>734</v>
      </c>
      <c r="I208" t="s">
        <v>735</v>
      </c>
      <c r="J208" t="s">
        <v>736</v>
      </c>
    </row>
    <row r="209" spans="1:10" x14ac:dyDescent="0.4">
      <c r="A209" s="2">
        <v>0.15</v>
      </c>
      <c r="B209" s="3" t="s">
        <v>198</v>
      </c>
      <c r="C209" s="1" t="s">
        <v>749</v>
      </c>
      <c r="D209" s="1" t="s">
        <v>433</v>
      </c>
      <c r="E209" s="1" t="s">
        <v>40</v>
      </c>
      <c r="F209" t="s">
        <v>390</v>
      </c>
      <c r="G209" t="s">
        <v>725</v>
      </c>
      <c r="H209" t="s">
        <v>726</v>
      </c>
      <c r="I209" t="s">
        <v>737</v>
      </c>
      <c r="J209" t="s">
        <v>738</v>
      </c>
    </row>
    <row r="210" spans="1:10" x14ac:dyDescent="0.4">
      <c r="A210" s="2">
        <v>7.0000000000000007E-2</v>
      </c>
      <c r="B210" s="3" t="s">
        <v>199</v>
      </c>
      <c r="C210" s="1" t="s">
        <v>749</v>
      </c>
      <c r="D210" s="1" t="s">
        <v>402</v>
      </c>
      <c r="E210" s="1" t="s">
        <v>566</v>
      </c>
      <c r="F210" t="s">
        <v>390</v>
      </c>
      <c r="G210" t="s">
        <v>725</v>
      </c>
      <c r="H210" t="s">
        <v>726</v>
      </c>
      <c r="I210" t="s">
        <v>737</v>
      </c>
      <c r="J210" t="s">
        <v>738</v>
      </c>
    </row>
    <row r="211" spans="1:10" x14ac:dyDescent="0.4">
      <c r="A211" s="2">
        <v>0.03</v>
      </c>
      <c r="B211" s="3" t="s">
        <v>200</v>
      </c>
      <c r="C211" s="1" t="s">
        <v>748</v>
      </c>
      <c r="D211" s="1" t="s">
        <v>413</v>
      </c>
      <c r="E211" s="1" t="s">
        <v>578</v>
      </c>
      <c r="F211" t="s">
        <v>31</v>
      </c>
      <c r="G211" t="s">
        <v>733</v>
      </c>
      <c r="H211" t="s">
        <v>734</v>
      </c>
      <c r="I211" t="s">
        <v>735</v>
      </c>
      <c r="J211" t="s">
        <v>736</v>
      </c>
    </row>
    <row r="212" spans="1:10" x14ac:dyDescent="0.4">
      <c r="A212" s="2">
        <v>3.6684000000000001E-2</v>
      </c>
      <c r="B212" s="3" t="s">
        <v>201</v>
      </c>
      <c r="C212" s="1" t="s">
        <v>750</v>
      </c>
      <c r="D212" s="1" t="s">
        <v>402</v>
      </c>
      <c r="E212" s="1" t="s">
        <v>566</v>
      </c>
      <c r="F212" t="s">
        <v>390</v>
      </c>
      <c r="G212" t="s">
        <v>725</v>
      </c>
      <c r="H212" t="s">
        <v>726</v>
      </c>
      <c r="I212" t="s">
        <v>737</v>
      </c>
      <c r="J212" t="s">
        <v>738</v>
      </c>
    </row>
    <row r="213" spans="1:10" ht="43.75" x14ac:dyDescent="0.4">
      <c r="A213" s="2">
        <v>9.1784730200000002</v>
      </c>
      <c r="B213" s="3" t="s">
        <v>202</v>
      </c>
      <c r="C213" s="1" t="s">
        <v>749</v>
      </c>
      <c r="D213" s="1" t="s">
        <v>428</v>
      </c>
      <c r="E213" s="1" t="s">
        <v>593</v>
      </c>
      <c r="F213" t="s">
        <v>391</v>
      </c>
      <c r="G213" t="s">
        <v>725</v>
      </c>
      <c r="H213" t="s">
        <v>726</v>
      </c>
      <c r="I213" t="s">
        <v>739</v>
      </c>
      <c r="J213" t="s">
        <v>740</v>
      </c>
    </row>
    <row r="214" spans="1:10" x14ac:dyDescent="0.4">
      <c r="A214" s="2">
        <v>0.10802485000000001</v>
      </c>
      <c r="B214" s="3" t="s">
        <v>203</v>
      </c>
      <c r="C214" s="1" t="s">
        <v>746</v>
      </c>
      <c r="D214" s="1" t="s">
        <v>498</v>
      </c>
      <c r="E214" s="1" t="s">
        <v>660</v>
      </c>
      <c r="F214" t="s">
        <v>389</v>
      </c>
      <c r="G214" t="s">
        <v>725</v>
      </c>
      <c r="H214" t="s">
        <v>726</v>
      </c>
      <c r="I214" t="s">
        <v>727</v>
      </c>
      <c r="J214" t="s">
        <v>728</v>
      </c>
    </row>
    <row r="215" spans="1:10" x14ac:dyDescent="0.4">
      <c r="A215" s="2">
        <v>0.16975334</v>
      </c>
      <c r="B215" s="3" t="s">
        <v>204</v>
      </c>
      <c r="C215" s="1" t="s">
        <v>746</v>
      </c>
      <c r="D215" s="1" t="s">
        <v>498</v>
      </c>
      <c r="E215" s="1" t="s">
        <v>660</v>
      </c>
      <c r="F215" t="s">
        <v>389</v>
      </c>
      <c r="G215" t="s">
        <v>725</v>
      </c>
      <c r="H215" t="s">
        <v>726</v>
      </c>
      <c r="I215" t="s">
        <v>727</v>
      </c>
      <c r="J215" t="s">
        <v>728</v>
      </c>
    </row>
    <row r="216" spans="1:10" x14ac:dyDescent="0.4">
      <c r="A216" s="2">
        <v>6.3933074999999997</v>
      </c>
      <c r="B216" s="3" t="s">
        <v>205</v>
      </c>
      <c r="C216" s="1" t="s">
        <v>742</v>
      </c>
      <c r="D216" s="1" t="s">
        <v>499</v>
      </c>
      <c r="E216" s="1" t="s">
        <v>661</v>
      </c>
      <c r="F216" t="s">
        <v>389</v>
      </c>
      <c r="G216" t="s">
        <v>725</v>
      </c>
      <c r="H216" t="s">
        <v>726</v>
      </c>
      <c r="I216" t="s">
        <v>727</v>
      </c>
      <c r="J216" t="s">
        <v>728</v>
      </c>
    </row>
    <row r="217" spans="1:10" x14ac:dyDescent="0.4">
      <c r="A217" s="2">
        <v>0.13600000000000001</v>
      </c>
      <c r="B217" s="3" t="s">
        <v>206</v>
      </c>
      <c r="C217" s="1" t="s">
        <v>747</v>
      </c>
      <c r="D217" s="1" t="s">
        <v>433</v>
      </c>
      <c r="E217" s="1" t="s">
        <v>40</v>
      </c>
      <c r="F217" t="s">
        <v>31</v>
      </c>
      <c r="G217" t="s">
        <v>733</v>
      </c>
      <c r="H217" t="s">
        <v>734</v>
      </c>
      <c r="I217" t="s">
        <v>735</v>
      </c>
      <c r="J217" t="s">
        <v>736</v>
      </c>
    </row>
    <row r="218" spans="1:10" x14ac:dyDescent="0.4">
      <c r="A218" s="2">
        <v>0.21825429000000002</v>
      </c>
      <c r="B218" s="3" t="s">
        <v>207</v>
      </c>
      <c r="C218" s="1" t="s">
        <v>748</v>
      </c>
      <c r="D218" s="1" t="s">
        <v>433</v>
      </c>
      <c r="E218" s="1" t="s">
        <v>40</v>
      </c>
      <c r="F218" t="s">
        <v>390</v>
      </c>
      <c r="G218" t="s">
        <v>725</v>
      </c>
      <c r="H218" t="s">
        <v>726</v>
      </c>
      <c r="I218" t="s">
        <v>737</v>
      </c>
      <c r="J218" t="s">
        <v>738</v>
      </c>
    </row>
    <row r="219" spans="1:10" x14ac:dyDescent="0.4">
      <c r="A219" s="2">
        <v>2.3148182300000002</v>
      </c>
      <c r="B219" s="3" t="s">
        <v>208</v>
      </c>
      <c r="C219" s="1" t="s">
        <v>745</v>
      </c>
      <c r="D219" s="1" t="s">
        <v>413</v>
      </c>
      <c r="E219" s="1" t="s">
        <v>578</v>
      </c>
      <c r="F219" t="s">
        <v>390</v>
      </c>
      <c r="G219" t="s">
        <v>725</v>
      </c>
      <c r="H219" t="s">
        <v>726</v>
      </c>
      <c r="I219" t="s">
        <v>737</v>
      </c>
      <c r="J219" t="s">
        <v>738</v>
      </c>
    </row>
    <row r="220" spans="1:10" ht="43.75" x14ac:dyDescent="0.4">
      <c r="A220" s="2">
        <v>0.53911299999999995</v>
      </c>
      <c r="B220" s="3" t="s">
        <v>791</v>
      </c>
      <c r="C220" s="1" t="s">
        <v>747</v>
      </c>
      <c r="D220" s="1" t="s">
        <v>418</v>
      </c>
      <c r="E220" s="1" t="s">
        <v>583</v>
      </c>
      <c r="F220" t="s">
        <v>392</v>
      </c>
      <c r="G220" t="s">
        <v>729</v>
      </c>
      <c r="H220" t="s">
        <v>730</v>
      </c>
      <c r="I220" t="s">
        <v>731</v>
      </c>
      <c r="J220" t="s">
        <v>732</v>
      </c>
    </row>
    <row r="221" spans="1:10" ht="43.75" x14ac:dyDescent="0.4">
      <c r="A221" s="2">
        <v>0.23228599999999999</v>
      </c>
      <c r="B221" s="3" t="s">
        <v>791</v>
      </c>
      <c r="C221" s="1" t="s">
        <v>743</v>
      </c>
      <c r="D221" s="1" t="s">
        <v>418</v>
      </c>
      <c r="E221" s="1" t="s">
        <v>583</v>
      </c>
      <c r="F221" t="s">
        <v>392</v>
      </c>
      <c r="G221" t="s">
        <v>729</v>
      </c>
      <c r="H221" t="s">
        <v>730</v>
      </c>
      <c r="I221" t="s">
        <v>731</v>
      </c>
      <c r="J221" t="s">
        <v>732</v>
      </c>
    </row>
    <row r="222" spans="1:10" ht="29.15" x14ac:dyDescent="0.4">
      <c r="A222" s="2">
        <v>2.2999999999999998</v>
      </c>
      <c r="B222" s="3" t="s">
        <v>209</v>
      </c>
      <c r="C222" s="1" t="s">
        <v>744</v>
      </c>
      <c r="D222" s="1" t="s">
        <v>412</v>
      </c>
      <c r="E222" s="1" t="s">
        <v>577</v>
      </c>
      <c r="F222" t="s">
        <v>0</v>
      </c>
      <c r="G222" t="s">
        <v>733</v>
      </c>
      <c r="H222" t="s">
        <v>734</v>
      </c>
      <c r="I222" t="s">
        <v>735</v>
      </c>
      <c r="J222" t="s">
        <v>736</v>
      </c>
    </row>
    <row r="223" spans="1:10" ht="43.75" x14ac:dyDescent="0.4">
      <c r="A223" s="2">
        <v>2.2999999999999998</v>
      </c>
      <c r="B223" s="3" t="s">
        <v>210</v>
      </c>
      <c r="C223" s="1" t="s">
        <v>744</v>
      </c>
      <c r="D223" s="1" t="s">
        <v>412</v>
      </c>
      <c r="E223" s="1" t="s">
        <v>577</v>
      </c>
      <c r="F223" t="s">
        <v>0</v>
      </c>
      <c r="G223" t="s">
        <v>733</v>
      </c>
      <c r="H223" t="s">
        <v>734</v>
      </c>
      <c r="I223" t="s">
        <v>735</v>
      </c>
      <c r="J223" t="s">
        <v>736</v>
      </c>
    </row>
    <row r="224" spans="1:10" ht="29.15" x14ac:dyDescent="0.4">
      <c r="A224" s="2">
        <v>0.5</v>
      </c>
      <c r="B224" s="3" t="s">
        <v>211</v>
      </c>
      <c r="C224" s="1" t="s">
        <v>748</v>
      </c>
      <c r="D224" s="1" t="s">
        <v>2</v>
      </c>
      <c r="E224" s="1" t="s">
        <v>576</v>
      </c>
      <c r="F224" t="s">
        <v>0</v>
      </c>
      <c r="G224" t="s">
        <v>733</v>
      </c>
      <c r="H224" t="s">
        <v>734</v>
      </c>
      <c r="I224" t="s">
        <v>735</v>
      </c>
      <c r="J224" t="s">
        <v>736</v>
      </c>
    </row>
    <row r="225" spans="1:10" x14ac:dyDescent="0.4">
      <c r="A225" s="2">
        <v>8.9733888000000004</v>
      </c>
      <c r="B225" s="3" t="s">
        <v>212</v>
      </c>
      <c r="C225" s="1" t="s">
        <v>747</v>
      </c>
      <c r="D225" s="1" t="s">
        <v>500</v>
      </c>
      <c r="E225" s="1" t="s">
        <v>662</v>
      </c>
      <c r="F225" t="s">
        <v>392</v>
      </c>
      <c r="G225" t="s">
        <v>729</v>
      </c>
      <c r="H225" t="s">
        <v>730</v>
      </c>
      <c r="I225" t="s">
        <v>731</v>
      </c>
      <c r="J225" t="s">
        <v>732</v>
      </c>
    </row>
    <row r="226" spans="1:10" x14ac:dyDescent="0.4">
      <c r="A226" s="2">
        <v>8.3355408000000004</v>
      </c>
      <c r="B226" s="3" t="s">
        <v>213</v>
      </c>
      <c r="C226" s="1" t="s">
        <v>747</v>
      </c>
      <c r="D226" s="1" t="s">
        <v>500</v>
      </c>
      <c r="E226" s="1" t="s">
        <v>662</v>
      </c>
      <c r="F226" t="s">
        <v>392</v>
      </c>
      <c r="G226" t="s">
        <v>729</v>
      </c>
      <c r="H226" t="s">
        <v>730</v>
      </c>
      <c r="I226" t="s">
        <v>731</v>
      </c>
      <c r="J226" t="s">
        <v>732</v>
      </c>
    </row>
    <row r="227" spans="1:10" x14ac:dyDescent="0.4">
      <c r="A227" s="2">
        <v>0.234315</v>
      </c>
      <c r="B227" s="3" t="s">
        <v>214</v>
      </c>
      <c r="C227" s="1" t="s">
        <v>742</v>
      </c>
      <c r="D227" s="1" t="s">
        <v>433</v>
      </c>
      <c r="E227" s="1" t="s">
        <v>40</v>
      </c>
      <c r="F227" t="s">
        <v>390</v>
      </c>
      <c r="G227" t="s">
        <v>725</v>
      </c>
      <c r="H227" t="s">
        <v>726</v>
      </c>
      <c r="I227" t="s">
        <v>737</v>
      </c>
      <c r="J227" t="s">
        <v>738</v>
      </c>
    </row>
    <row r="228" spans="1:10" ht="29.15" x14ac:dyDescent="0.4">
      <c r="A228" s="2">
        <v>4.6969289999999999</v>
      </c>
      <c r="B228" s="3" t="s">
        <v>215</v>
      </c>
      <c r="C228" s="1" t="s">
        <v>744</v>
      </c>
      <c r="D228" s="1" t="s">
        <v>424</v>
      </c>
      <c r="E228" s="1" t="s">
        <v>589</v>
      </c>
      <c r="F228" t="s">
        <v>0</v>
      </c>
      <c r="G228" t="s">
        <v>733</v>
      </c>
      <c r="H228" t="s">
        <v>734</v>
      </c>
      <c r="I228" t="s">
        <v>735</v>
      </c>
      <c r="J228" t="s">
        <v>736</v>
      </c>
    </row>
    <row r="229" spans="1:10" ht="29.15" x14ac:dyDescent="0.4">
      <c r="A229" s="2">
        <v>2.4</v>
      </c>
      <c r="B229" s="3" t="s">
        <v>216</v>
      </c>
      <c r="C229" s="1" t="s">
        <v>748</v>
      </c>
      <c r="D229" s="1" t="s">
        <v>412</v>
      </c>
      <c r="E229" s="1" t="s">
        <v>577</v>
      </c>
      <c r="F229" t="s">
        <v>0</v>
      </c>
      <c r="G229" t="s">
        <v>733</v>
      </c>
      <c r="H229" t="s">
        <v>734</v>
      </c>
      <c r="I229" t="s">
        <v>735</v>
      </c>
      <c r="J229" t="s">
        <v>736</v>
      </c>
    </row>
    <row r="230" spans="1:10" ht="58.3" x14ac:dyDescent="0.4">
      <c r="A230" s="2">
        <v>8.6423910000000007E-2</v>
      </c>
      <c r="B230" s="3" t="s">
        <v>217</v>
      </c>
      <c r="C230" s="1" t="s">
        <v>745</v>
      </c>
      <c r="D230" s="1" t="s">
        <v>501</v>
      </c>
      <c r="E230" s="1" t="s">
        <v>663</v>
      </c>
      <c r="F230" t="s">
        <v>392</v>
      </c>
      <c r="G230" t="s">
        <v>729</v>
      </c>
      <c r="H230" t="s">
        <v>730</v>
      </c>
      <c r="I230" t="s">
        <v>731</v>
      </c>
      <c r="J230" t="s">
        <v>732</v>
      </c>
    </row>
    <row r="231" spans="1:10" ht="29.15" x14ac:dyDescent="0.4">
      <c r="A231" s="2">
        <v>0.12</v>
      </c>
      <c r="B231" s="3" t="s">
        <v>218</v>
      </c>
      <c r="C231" s="1" t="s">
        <v>748</v>
      </c>
      <c r="D231" s="1" t="s">
        <v>424</v>
      </c>
      <c r="E231" s="1" t="s">
        <v>589</v>
      </c>
      <c r="F231" t="s">
        <v>0</v>
      </c>
      <c r="G231" t="s">
        <v>733</v>
      </c>
      <c r="H231" t="s">
        <v>734</v>
      </c>
      <c r="I231" t="s">
        <v>735</v>
      </c>
      <c r="J231" t="s">
        <v>736</v>
      </c>
    </row>
    <row r="232" spans="1:10" x14ac:dyDescent="0.4">
      <c r="A232" s="2">
        <v>0.3</v>
      </c>
      <c r="B232" s="3" t="s">
        <v>219</v>
      </c>
      <c r="C232" s="1" t="s">
        <v>742</v>
      </c>
      <c r="D232" s="1" t="s">
        <v>412</v>
      </c>
      <c r="E232" s="1" t="s">
        <v>577</v>
      </c>
      <c r="F232" t="s">
        <v>0</v>
      </c>
      <c r="G232" t="s">
        <v>733</v>
      </c>
      <c r="H232" t="s">
        <v>734</v>
      </c>
      <c r="I232" t="s">
        <v>735</v>
      </c>
      <c r="J232" t="s">
        <v>736</v>
      </c>
    </row>
    <row r="233" spans="1:10" ht="43.75" x14ac:dyDescent="0.4">
      <c r="A233" s="2">
        <v>3.254</v>
      </c>
      <c r="B233" s="3" t="s">
        <v>220</v>
      </c>
      <c r="C233" s="1" t="s">
        <v>747</v>
      </c>
      <c r="D233" s="1" t="s">
        <v>397</v>
      </c>
      <c r="E233" s="1" t="s">
        <v>561</v>
      </c>
      <c r="F233" t="s">
        <v>392</v>
      </c>
      <c r="G233" t="s">
        <v>729</v>
      </c>
      <c r="H233" t="s">
        <v>730</v>
      </c>
      <c r="I233" t="s">
        <v>731</v>
      </c>
      <c r="J233" t="s">
        <v>732</v>
      </c>
    </row>
    <row r="234" spans="1:10" ht="29.15" x14ac:dyDescent="0.4">
      <c r="A234" s="2">
        <v>0.67869800000000002</v>
      </c>
      <c r="B234" s="3" t="s">
        <v>221</v>
      </c>
      <c r="C234" s="1" t="s">
        <v>751</v>
      </c>
      <c r="D234" s="1" t="s">
        <v>2</v>
      </c>
      <c r="E234" s="1" t="s">
        <v>576</v>
      </c>
      <c r="F234" t="s">
        <v>0</v>
      </c>
      <c r="G234" t="s">
        <v>733</v>
      </c>
      <c r="H234" t="s">
        <v>734</v>
      </c>
      <c r="I234" t="s">
        <v>735</v>
      </c>
      <c r="J234" t="s">
        <v>736</v>
      </c>
    </row>
    <row r="235" spans="1:10" x14ac:dyDescent="0.4">
      <c r="A235" s="2">
        <v>1.02</v>
      </c>
      <c r="B235" s="3" t="s">
        <v>222</v>
      </c>
      <c r="C235" s="1" t="s">
        <v>749</v>
      </c>
      <c r="D235" s="1" t="s">
        <v>492</v>
      </c>
      <c r="E235" s="1" t="s">
        <v>654</v>
      </c>
      <c r="F235" t="s">
        <v>0</v>
      </c>
      <c r="G235" t="s">
        <v>733</v>
      </c>
      <c r="H235" t="s">
        <v>734</v>
      </c>
      <c r="I235" t="s">
        <v>735</v>
      </c>
      <c r="J235" t="s">
        <v>736</v>
      </c>
    </row>
    <row r="236" spans="1:10" ht="29.15" x14ac:dyDescent="0.4">
      <c r="A236" s="2">
        <v>1.2</v>
      </c>
      <c r="B236" s="3" t="s">
        <v>223</v>
      </c>
      <c r="C236" s="1" t="s">
        <v>744</v>
      </c>
      <c r="D236" s="1" t="s">
        <v>412</v>
      </c>
      <c r="E236" s="1" t="s">
        <v>577</v>
      </c>
      <c r="F236" t="s">
        <v>0</v>
      </c>
      <c r="G236" t="s">
        <v>733</v>
      </c>
      <c r="H236" t="s">
        <v>734</v>
      </c>
      <c r="I236" t="s">
        <v>735</v>
      </c>
      <c r="J236" t="s">
        <v>736</v>
      </c>
    </row>
    <row r="237" spans="1:10" x14ac:dyDescent="0.4">
      <c r="A237" s="2">
        <v>0.76400000000000001</v>
      </c>
      <c r="B237" s="3" t="s">
        <v>224</v>
      </c>
      <c r="C237" s="1" t="s">
        <v>743</v>
      </c>
      <c r="D237" s="1" t="s">
        <v>2</v>
      </c>
      <c r="E237" s="1" t="s">
        <v>576</v>
      </c>
      <c r="F237" t="s">
        <v>0</v>
      </c>
      <c r="G237" t="s">
        <v>733</v>
      </c>
      <c r="H237" t="s">
        <v>734</v>
      </c>
      <c r="I237" t="s">
        <v>735</v>
      </c>
      <c r="J237" t="s">
        <v>736</v>
      </c>
    </row>
    <row r="238" spans="1:10" x14ac:dyDescent="0.4">
      <c r="A238" s="2">
        <v>0.95076300000000002</v>
      </c>
      <c r="B238" s="3" t="s">
        <v>225</v>
      </c>
      <c r="C238" s="1" t="s">
        <v>744</v>
      </c>
      <c r="D238" s="1" t="s">
        <v>424</v>
      </c>
      <c r="E238" s="1" t="s">
        <v>589</v>
      </c>
      <c r="F238" t="s">
        <v>0</v>
      </c>
      <c r="G238" t="s">
        <v>733</v>
      </c>
      <c r="H238" t="s">
        <v>734</v>
      </c>
      <c r="I238" t="s">
        <v>735</v>
      </c>
      <c r="J238" t="s">
        <v>736</v>
      </c>
    </row>
    <row r="239" spans="1:10" x14ac:dyDescent="0.4">
      <c r="A239" s="2">
        <v>0.7</v>
      </c>
      <c r="B239" s="3" t="s">
        <v>226</v>
      </c>
      <c r="C239" s="1" t="s">
        <v>749</v>
      </c>
      <c r="D239" s="1" t="s">
        <v>2</v>
      </c>
      <c r="E239" s="1" t="s">
        <v>576</v>
      </c>
      <c r="F239" t="s">
        <v>0</v>
      </c>
      <c r="G239" t="s">
        <v>733</v>
      </c>
      <c r="H239" t="s">
        <v>734</v>
      </c>
      <c r="I239" t="s">
        <v>735</v>
      </c>
      <c r="J239" t="s">
        <v>736</v>
      </c>
    </row>
    <row r="240" spans="1:10" x14ac:dyDescent="0.4">
      <c r="A240" s="2">
        <v>0.21915641</v>
      </c>
      <c r="B240" s="3" t="s">
        <v>227</v>
      </c>
      <c r="C240" s="1" t="s">
        <v>749</v>
      </c>
      <c r="D240" s="1" t="s">
        <v>414</v>
      </c>
      <c r="E240" s="1" t="s">
        <v>579</v>
      </c>
      <c r="F240" t="s">
        <v>390</v>
      </c>
      <c r="G240" t="s">
        <v>725</v>
      </c>
      <c r="H240" t="s">
        <v>726</v>
      </c>
      <c r="I240" t="s">
        <v>737</v>
      </c>
      <c r="J240" t="s">
        <v>738</v>
      </c>
    </row>
    <row r="241" spans="1:10" x14ac:dyDescent="0.4">
      <c r="A241" s="2">
        <v>1.6E-2</v>
      </c>
      <c r="B241" s="3" t="s">
        <v>228</v>
      </c>
      <c r="C241" s="1" t="s">
        <v>747</v>
      </c>
      <c r="D241" s="1" t="s">
        <v>402</v>
      </c>
      <c r="E241" s="1" t="s">
        <v>566</v>
      </c>
      <c r="F241" t="s">
        <v>25</v>
      </c>
      <c r="G241" t="s">
        <v>733</v>
      </c>
      <c r="H241" t="s">
        <v>734</v>
      </c>
      <c r="I241" t="s">
        <v>735</v>
      </c>
      <c r="J241" t="s">
        <v>736</v>
      </c>
    </row>
    <row r="242" spans="1:10" x14ac:dyDescent="0.4">
      <c r="A242" s="2">
        <v>0.14000000000000001</v>
      </c>
      <c r="B242" s="3" t="s">
        <v>229</v>
      </c>
      <c r="C242" s="1" t="s">
        <v>742</v>
      </c>
      <c r="D242" s="1" t="s">
        <v>502</v>
      </c>
      <c r="E242" s="1" t="s">
        <v>664</v>
      </c>
      <c r="F242" t="s">
        <v>0</v>
      </c>
      <c r="G242" t="s">
        <v>733</v>
      </c>
      <c r="H242" t="s">
        <v>734</v>
      </c>
      <c r="I242" t="s">
        <v>735</v>
      </c>
      <c r="J242" t="s">
        <v>736</v>
      </c>
    </row>
    <row r="243" spans="1:10" x14ac:dyDescent="0.4">
      <c r="A243" s="2">
        <v>0.9</v>
      </c>
      <c r="B243" s="3" t="s">
        <v>230</v>
      </c>
      <c r="C243" s="1" t="s">
        <v>744</v>
      </c>
      <c r="D243" s="1" t="s">
        <v>396</v>
      </c>
      <c r="E243" s="1" t="s">
        <v>560</v>
      </c>
      <c r="F243" t="s">
        <v>0</v>
      </c>
      <c r="G243" t="s">
        <v>733</v>
      </c>
      <c r="H243" t="s">
        <v>734</v>
      </c>
      <c r="I243" t="s">
        <v>735</v>
      </c>
      <c r="J243" t="s">
        <v>736</v>
      </c>
    </row>
    <row r="244" spans="1:10" x14ac:dyDescent="0.4">
      <c r="A244" s="2">
        <v>0.92500000000000004</v>
      </c>
      <c r="B244" s="3" t="s">
        <v>231</v>
      </c>
      <c r="C244" s="1" t="s">
        <v>747</v>
      </c>
      <c r="D244" s="1" t="s">
        <v>503</v>
      </c>
      <c r="E244" s="1" t="s">
        <v>665</v>
      </c>
      <c r="F244" t="s">
        <v>0</v>
      </c>
      <c r="G244" t="s">
        <v>733</v>
      </c>
      <c r="H244" t="s">
        <v>734</v>
      </c>
      <c r="I244" t="s">
        <v>735</v>
      </c>
      <c r="J244" t="s">
        <v>736</v>
      </c>
    </row>
    <row r="245" spans="1:10" x14ac:dyDescent="0.4">
      <c r="A245" s="2">
        <v>0.91800000000000004</v>
      </c>
      <c r="B245" s="3" t="s">
        <v>232</v>
      </c>
      <c r="C245" s="1" t="s">
        <v>747</v>
      </c>
      <c r="D245" s="1" t="s">
        <v>504</v>
      </c>
      <c r="E245" s="1" t="s">
        <v>666</v>
      </c>
      <c r="F245" t="s">
        <v>0</v>
      </c>
      <c r="G245" t="s">
        <v>733</v>
      </c>
      <c r="H245" t="s">
        <v>734</v>
      </c>
      <c r="I245" t="s">
        <v>735</v>
      </c>
      <c r="J245" t="s">
        <v>736</v>
      </c>
    </row>
    <row r="246" spans="1:10" x14ac:dyDescent="0.4">
      <c r="A246" s="2">
        <v>0.18780039000000001</v>
      </c>
      <c r="B246" s="3" t="s">
        <v>233</v>
      </c>
      <c r="C246" s="1" t="s">
        <v>751</v>
      </c>
      <c r="D246" s="1" t="s">
        <v>488</v>
      </c>
      <c r="E246" s="1" t="s">
        <v>650</v>
      </c>
      <c r="F246" t="s">
        <v>390</v>
      </c>
      <c r="G246" t="s">
        <v>725</v>
      </c>
      <c r="H246" t="s">
        <v>726</v>
      </c>
      <c r="I246" t="s">
        <v>737</v>
      </c>
      <c r="J246" t="s">
        <v>738</v>
      </c>
    </row>
    <row r="247" spans="1:10" x14ac:dyDescent="0.4">
      <c r="A247" s="2">
        <v>0.7</v>
      </c>
      <c r="B247" s="3" t="s">
        <v>234</v>
      </c>
      <c r="C247" s="1" t="s">
        <v>746</v>
      </c>
      <c r="D247" s="1" t="s">
        <v>411</v>
      </c>
      <c r="E247" s="1" t="s">
        <v>575</v>
      </c>
      <c r="F247" t="s">
        <v>0</v>
      </c>
      <c r="G247" t="s">
        <v>733</v>
      </c>
      <c r="H247" t="s">
        <v>734</v>
      </c>
      <c r="I247" t="s">
        <v>735</v>
      </c>
      <c r="J247" t="s">
        <v>736</v>
      </c>
    </row>
    <row r="248" spans="1:10" x14ac:dyDescent="0.4">
      <c r="A248" s="2">
        <v>0.6</v>
      </c>
      <c r="B248" s="3" t="s">
        <v>235</v>
      </c>
      <c r="C248" s="1" t="s">
        <v>744</v>
      </c>
      <c r="D248" s="1" t="s">
        <v>505</v>
      </c>
      <c r="E248" s="1" t="s">
        <v>11</v>
      </c>
      <c r="F248" t="s">
        <v>0</v>
      </c>
      <c r="G248" t="s">
        <v>733</v>
      </c>
      <c r="H248" t="s">
        <v>734</v>
      </c>
      <c r="I248" t="s">
        <v>735</v>
      </c>
      <c r="J248" t="s">
        <v>736</v>
      </c>
    </row>
    <row r="249" spans="1:10" x14ac:dyDescent="0.4">
      <c r="A249" s="2">
        <v>0.57755199999999995</v>
      </c>
      <c r="B249" s="3" t="s">
        <v>236</v>
      </c>
      <c r="C249" s="1" t="s">
        <v>744</v>
      </c>
      <c r="D249" s="1" t="s">
        <v>412</v>
      </c>
      <c r="E249" s="1" t="s">
        <v>577</v>
      </c>
      <c r="F249" t="s">
        <v>0</v>
      </c>
      <c r="G249" t="s">
        <v>733</v>
      </c>
      <c r="H249" t="s">
        <v>734</v>
      </c>
      <c r="I249" t="s">
        <v>735</v>
      </c>
      <c r="J249" t="s">
        <v>736</v>
      </c>
    </row>
    <row r="250" spans="1:10" ht="58.3" x14ac:dyDescent="0.4">
      <c r="A250" s="2">
        <v>0.73738506000000004</v>
      </c>
      <c r="B250" s="3" t="s">
        <v>792</v>
      </c>
      <c r="C250" s="1" t="s">
        <v>747</v>
      </c>
      <c r="D250" s="1" t="s">
        <v>397</v>
      </c>
      <c r="E250" s="1" t="s">
        <v>561</v>
      </c>
      <c r="F250" t="s">
        <v>389</v>
      </c>
      <c r="G250" t="s">
        <v>725</v>
      </c>
      <c r="H250" t="s">
        <v>726</v>
      </c>
      <c r="I250" t="s">
        <v>727</v>
      </c>
      <c r="J250" t="s">
        <v>728</v>
      </c>
    </row>
    <row r="251" spans="1:10" ht="29.15" x14ac:dyDescent="0.4">
      <c r="A251" s="2">
        <v>0.6</v>
      </c>
      <c r="B251" s="3" t="s">
        <v>237</v>
      </c>
      <c r="C251" s="1" t="s">
        <v>744</v>
      </c>
      <c r="D251" s="1" t="s">
        <v>506</v>
      </c>
      <c r="E251" s="1" t="s">
        <v>667</v>
      </c>
      <c r="F251" t="s">
        <v>0</v>
      </c>
      <c r="G251" t="s">
        <v>733</v>
      </c>
      <c r="H251" t="s">
        <v>734</v>
      </c>
      <c r="I251" t="s">
        <v>735</v>
      </c>
      <c r="J251" t="s">
        <v>736</v>
      </c>
    </row>
    <row r="252" spans="1:10" ht="29.15" x14ac:dyDescent="0.4">
      <c r="A252" s="2">
        <v>0.47</v>
      </c>
      <c r="B252" s="3" t="s">
        <v>238</v>
      </c>
      <c r="C252" s="1" t="s">
        <v>744</v>
      </c>
      <c r="D252" s="1" t="s">
        <v>507</v>
      </c>
      <c r="E252" s="1" t="s">
        <v>668</v>
      </c>
      <c r="F252" t="s">
        <v>0</v>
      </c>
      <c r="G252" t="s">
        <v>733</v>
      </c>
      <c r="H252" t="s">
        <v>734</v>
      </c>
      <c r="I252" t="s">
        <v>735</v>
      </c>
      <c r="J252" t="s">
        <v>736</v>
      </c>
    </row>
    <row r="253" spans="1:10" ht="29.15" x14ac:dyDescent="0.4">
      <c r="A253" s="2">
        <v>0.432</v>
      </c>
      <c r="B253" s="3" t="s">
        <v>766</v>
      </c>
      <c r="C253" s="1" t="s">
        <v>747</v>
      </c>
      <c r="D253" s="1" t="s">
        <v>508</v>
      </c>
      <c r="E253" s="1" t="s">
        <v>669</v>
      </c>
      <c r="F253" t="s">
        <v>0</v>
      </c>
      <c r="G253" t="s">
        <v>733</v>
      </c>
      <c r="H253" t="s">
        <v>734</v>
      </c>
      <c r="I253" t="s">
        <v>735</v>
      </c>
      <c r="J253" t="s">
        <v>736</v>
      </c>
    </row>
    <row r="254" spans="1:10" ht="43.75" x14ac:dyDescent="0.4">
      <c r="A254" s="2">
        <v>3.4564189999999999</v>
      </c>
      <c r="B254" s="3" t="s">
        <v>793</v>
      </c>
      <c r="C254" s="1" t="s">
        <v>748</v>
      </c>
      <c r="D254" s="1" t="s">
        <v>492</v>
      </c>
      <c r="E254" s="1" t="s">
        <v>654</v>
      </c>
      <c r="F254" t="s">
        <v>0</v>
      </c>
      <c r="G254" t="s">
        <v>733</v>
      </c>
      <c r="H254" t="s">
        <v>734</v>
      </c>
      <c r="I254" t="s">
        <v>735</v>
      </c>
      <c r="J254" t="s">
        <v>736</v>
      </c>
    </row>
    <row r="255" spans="1:10" x14ac:dyDescent="0.4">
      <c r="A255" s="2">
        <v>1.1303559999999999</v>
      </c>
      <c r="B255" s="3" t="s">
        <v>767</v>
      </c>
      <c r="C255" s="1" t="s">
        <v>743</v>
      </c>
      <c r="D255" s="1" t="s">
        <v>411</v>
      </c>
      <c r="E255" s="1" t="s">
        <v>575</v>
      </c>
      <c r="F255" t="s">
        <v>0</v>
      </c>
      <c r="G255" t="s">
        <v>733</v>
      </c>
      <c r="H255" t="s">
        <v>734</v>
      </c>
      <c r="I255" t="s">
        <v>735</v>
      </c>
      <c r="J255" t="s">
        <v>736</v>
      </c>
    </row>
    <row r="256" spans="1:10" ht="29.15" x14ac:dyDescent="0.4">
      <c r="A256" s="2">
        <v>0.30548599999999998</v>
      </c>
      <c r="B256" s="3" t="s">
        <v>768</v>
      </c>
      <c r="C256" s="1" t="s">
        <v>749</v>
      </c>
      <c r="D256" s="1" t="s">
        <v>452</v>
      </c>
      <c r="E256" s="1" t="s">
        <v>615</v>
      </c>
      <c r="F256" t="s">
        <v>0</v>
      </c>
      <c r="G256" t="s">
        <v>733</v>
      </c>
      <c r="H256" t="s">
        <v>734</v>
      </c>
      <c r="I256" t="s">
        <v>735</v>
      </c>
      <c r="J256" t="s">
        <v>736</v>
      </c>
    </row>
    <row r="257" spans="1:10" x14ac:dyDescent="0.4">
      <c r="A257" s="2">
        <v>0.42</v>
      </c>
      <c r="B257" s="3" t="s">
        <v>239</v>
      </c>
      <c r="C257" s="1" t="s">
        <v>742</v>
      </c>
      <c r="D257" s="1" t="s">
        <v>509</v>
      </c>
      <c r="E257" s="1" t="s">
        <v>670</v>
      </c>
      <c r="F257" t="s">
        <v>0</v>
      </c>
      <c r="G257" t="s">
        <v>733</v>
      </c>
      <c r="H257" t="s">
        <v>734</v>
      </c>
      <c r="I257" t="s">
        <v>735</v>
      </c>
      <c r="J257" t="s">
        <v>736</v>
      </c>
    </row>
    <row r="258" spans="1:10" x14ac:dyDescent="0.4">
      <c r="A258" s="2">
        <v>1.315226</v>
      </c>
      <c r="B258" s="3" t="s">
        <v>769</v>
      </c>
      <c r="C258" s="1" t="s">
        <v>744</v>
      </c>
      <c r="D258" s="1" t="s">
        <v>397</v>
      </c>
      <c r="E258" s="1" t="s">
        <v>561</v>
      </c>
      <c r="F258" t="s">
        <v>0</v>
      </c>
      <c r="G258" t="s">
        <v>733</v>
      </c>
      <c r="H258" t="s">
        <v>734</v>
      </c>
      <c r="I258" t="s">
        <v>735</v>
      </c>
      <c r="J258" t="s">
        <v>736</v>
      </c>
    </row>
    <row r="259" spans="1:10" x14ac:dyDescent="0.4">
      <c r="A259" s="2">
        <v>0.54801100000000003</v>
      </c>
      <c r="B259" s="3" t="s">
        <v>770</v>
      </c>
      <c r="C259" s="1" t="s">
        <v>744</v>
      </c>
      <c r="D259" s="1" t="s">
        <v>397</v>
      </c>
      <c r="E259" s="1" t="s">
        <v>561</v>
      </c>
      <c r="F259" t="s">
        <v>0</v>
      </c>
      <c r="G259" t="s">
        <v>733</v>
      </c>
      <c r="H259" t="s">
        <v>734</v>
      </c>
      <c r="I259" t="s">
        <v>735</v>
      </c>
      <c r="J259" t="s">
        <v>736</v>
      </c>
    </row>
    <row r="260" spans="1:10" x14ac:dyDescent="0.4">
      <c r="A260" s="2">
        <v>0.43840899999999999</v>
      </c>
      <c r="B260" s="3" t="s">
        <v>771</v>
      </c>
      <c r="C260" s="1" t="s">
        <v>744</v>
      </c>
      <c r="D260" s="1" t="s">
        <v>397</v>
      </c>
      <c r="E260" s="1" t="s">
        <v>561</v>
      </c>
      <c r="F260" t="s">
        <v>0</v>
      </c>
      <c r="G260" t="s">
        <v>733</v>
      </c>
      <c r="H260" t="s">
        <v>734</v>
      </c>
      <c r="I260" t="s">
        <v>735</v>
      </c>
      <c r="J260" t="s">
        <v>736</v>
      </c>
    </row>
    <row r="261" spans="1:10" x14ac:dyDescent="0.4">
      <c r="A261" s="2">
        <v>1.2275450000000001</v>
      </c>
      <c r="B261" s="3" t="s">
        <v>772</v>
      </c>
      <c r="C261" s="1" t="s">
        <v>746</v>
      </c>
      <c r="D261" s="1" t="s">
        <v>397</v>
      </c>
      <c r="E261" s="1" t="s">
        <v>561</v>
      </c>
      <c r="F261" t="s">
        <v>0</v>
      </c>
      <c r="G261" t="s">
        <v>733</v>
      </c>
      <c r="H261" t="s">
        <v>734</v>
      </c>
      <c r="I261" t="s">
        <v>735</v>
      </c>
      <c r="J261" t="s">
        <v>736</v>
      </c>
    </row>
    <row r="262" spans="1:10" x14ac:dyDescent="0.4">
      <c r="A262" s="2">
        <v>0.21920400000000001</v>
      </c>
      <c r="B262" s="3" t="s">
        <v>773</v>
      </c>
      <c r="C262" s="1" t="s">
        <v>747</v>
      </c>
      <c r="D262" s="1" t="s">
        <v>397</v>
      </c>
      <c r="E262" s="1" t="s">
        <v>561</v>
      </c>
      <c r="F262" t="s">
        <v>0</v>
      </c>
      <c r="G262" t="s">
        <v>733</v>
      </c>
      <c r="H262" t="s">
        <v>734</v>
      </c>
      <c r="I262" t="s">
        <v>735</v>
      </c>
      <c r="J262" t="s">
        <v>736</v>
      </c>
    </row>
    <row r="263" spans="1:10" x14ac:dyDescent="0.4">
      <c r="A263" s="2">
        <v>0.23905498</v>
      </c>
      <c r="B263" s="3" t="s">
        <v>240</v>
      </c>
      <c r="C263" s="1" t="s">
        <v>747</v>
      </c>
      <c r="D263" s="1" t="s">
        <v>510</v>
      </c>
      <c r="E263" s="1" t="s">
        <v>671</v>
      </c>
      <c r="F263" t="s">
        <v>0</v>
      </c>
      <c r="G263" t="s">
        <v>733</v>
      </c>
      <c r="H263" t="s">
        <v>734</v>
      </c>
      <c r="I263" t="s">
        <v>735</v>
      </c>
      <c r="J263" t="s">
        <v>736</v>
      </c>
    </row>
    <row r="264" spans="1:10" x14ac:dyDescent="0.4">
      <c r="A264" s="2">
        <v>4.1949800000000002</v>
      </c>
      <c r="B264" s="3" t="s">
        <v>774</v>
      </c>
      <c r="C264" s="1" t="s">
        <v>742</v>
      </c>
      <c r="D264" s="1" t="s">
        <v>422</v>
      </c>
      <c r="E264" s="1" t="s">
        <v>587</v>
      </c>
      <c r="F264" t="s">
        <v>0</v>
      </c>
      <c r="G264" t="s">
        <v>733</v>
      </c>
      <c r="H264" t="s">
        <v>734</v>
      </c>
      <c r="I264" t="s">
        <v>735</v>
      </c>
      <c r="J264" t="s">
        <v>736</v>
      </c>
    </row>
    <row r="265" spans="1:10" x14ac:dyDescent="0.4">
      <c r="A265" s="2">
        <v>11.645837</v>
      </c>
      <c r="B265" s="3" t="s">
        <v>775</v>
      </c>
      <c r="C265" s="1" t="s">
        <v>742</v>
      </c>
      <c r="D265" s="1" t="s">
        <v>422</v>
      </c>
      <c r="E265" s="1" t="s">
        <v>587</v>
      </c>
      <c r="F265" t="s">
        <v>0</v>
      </c>
      <c r="G265" t="s">
        <v>733</v>
      </c>
      <c r="H265" t="s">
        <v>734</v>
      </c>
      <c r="I265" t="s">
        <v>735</v>
      </c>
      <c r="J265" t="s">
        <v>736</v>
      </c>
    </row>
    <row r="266" spans="1:10" x14ac:dyDescent="0.4">
      <c r="A266" s="2">
        <v>0.268038</v>
      </c>
      <c r="B266" s="3" t="s">
        <v>776</v>
      </c>
      <c r="C266" s="1" t="s">
        <v>751</v>
      </c>
      <c r="D266" s="1" t="s">
        <v>422</v>
      </c>
      <c r="E266" s="1" t="s">
        <v>587</v>
      </c>
      <c r="F266" t="s">
        <v>0</v>
      </c>
      <c r="G266" t="s">
        <v>733</v>
      </c>
      <c r="H266" t="s">
        <v>734</v>
      </c>
      <c r="I266" t="s">
        <v>735</v>
      </c>
      <c r="J266" t="s">
        <v>736</v>
      </c>
    </row>
    <row r="267" spans="1:10" x14ac:dyDescent="0.4">
      <c r="A267" s="2">
        <v>0.5</v>
      </c>
      <c r="B267" s="3" t="s">
        <v>241</v>
      </c>
      <c r="C267" s="1" t="s">
        <v>749</v>
      </c>
      <c r="D267" s="1" t="s">
        <v>511</v>
      </c>
      <c r="E267" s="1" t="s">
        <v>672</v>
      </c>
      <c r="F267" t="s">
        <v>0</v>
      </c>
      <c r="G267" t="s">
        <v>733</v>
      </c>
      <c r="H267" t="s">
        <v>734</v>
      </c>
      <c r="I267" t="s">
        <v>735</v>
      </c>
      <c r="J267" t="s">
        <v>736</v>
      </c>
    </row>
    <row r="268" spans="1:10" x14ac:dyDescent="0.4">
      <c r="A268" s="2">
        <v>0.37098199999999998</v>
      </c>
      <c r="B268" s="3" t="s">
        <v>777</v>
      </c>
      <c r="C268" s="1" t="s">
        <v>751</v>
      </c>
      <c r="D268" s="1" t="s">
        <v>423</v>
      </c>
      <c r="E268" s="1" t="s">
        <v>588</v>
      </c>
      <c r="F268" t="s">
        <v>0</v>
      </c>
      <c r="G268" t="s">
        <v>733</v>
      </c>
      <c r="H268" t="s">
        <v>734</v>
      </c>
      <c r="I268" t="s">
        <v>735</v>
      </c>
      <c r="J268" t="s">
        <v>736</v>
      </c>
    </row>
    <row r="269" spans="1:10" x14ac:dyDescent="0.4">
      <c r="A269" s="2">
        <v>0.28549999999999998</v>
      </c>
      <c r="B269" s="3" t="s">
        <v>242</v>
      </c>
      <c r="C269" s="1" t="s">
        <v>746</v>
      </c>
      <c r="D269" s="1" t="s">
        <v>502</v>
      </c>
      <c r="E269" s="1" t="s">
        <v>664</v>
      </c>
      <c r="F269" t="s">
        <v>0</v>
      </c>
      <c r="G269" t="s">
        <v>733</v>
      </c>
      <c r="H269" t="s">
        <v>734</v>
      </c>
      <c r="I269" t="s">
        <v>735</v>
      </c>
      <c r="J269" t="s">
        <v>736</v>
      </c>
    </row>
    <row r="270" spans="1:10" x14ac:dyDescent="0.4">
      <c r="A270" s="2">
        <v>0.38</v>
      </c>
      <c r="B270" s="3" t="s">
        <v>243</v>
      </c>
      <c r="C270" s="1" t="s">
        <v>747</v>
      </c>
      <c r="D270" s="1" t="s">
        <v>410</v>
      </c>
      <c r="E270" s="1" t="s">
        <v>574</v>
      </c>
      <c r="F270" t="s">
        <v>0</v>
      </c>
      <c r="G270" t="s">
        <v>733</v>
      </c>
      <c r="H270" t="s">
        <v>734</v>
      </c>
      <c r="I270" t="s">
        <v>735</v>
      </c>
      <c r="J270" t="s">
        <v>736</v>
      </c>
    </row>
    <row r="271" spans="1:10" x14ac:dyDescent="0.4">
      <c r="A271" s="2">
        <v>0.14499999999999999</v>
      </c>
      <c r="B271" s="3" t="s">
        <v>244</v>
      </c>
      <c r="C271" s="1" t="s">
        <v>743</v>
      </c>
      <c r="D271" s="1" t="s">
        <v>462</v>
      </c>
      <c r="E271" s="1" t="s">
        <v>625</v>
      </c>
      <c r="F271" t="s">
        <v>0</v>
      </c>
      <c r="G271" t="s">
        <v>733</v>
      </c>
      <c r="H271" t="s">
        <v>734</v>
      </c>
      <c r="I271" t="s">
        <v>735</v>
      </c>
      <c r="J271" t="s">
        <v>736</v>
      </c>
    </row>
    <row r="272" spans="1:10" ht="29.15" x14ac:dyDescent="0.4">
      <c r="A272" s="2">
        <v>0.68</v>
      </c>
      <c r="B272" s="3" t="s">
        <v>245</v>
      </c>
      <c r="C272" s="1" t="s">
        <v>748</v>
      </c>
      <c r="D272" s="1" t="s">
        <v>505</v>
      </c>
      <c r="E272" s="1" t="s">
        <v>11</v>
      </c>
      <c r="F272" t="s">
        <v>0</v>
      </c>
      <c r="G272" t="s">
        <v>733</v>
      </c>
      <c r="H272" t="s">
        <v>734</v>
      </c>
      <c r="I272" t="s">
        <v>735</v>
      </c>
      <c r="J272" t="s">
        <v>736</v>
      </c>
    </row>
    <row r="273" spans="1:10" x14ac:dyDescent="0.4">
      <c r="A273" s="2">
        <v>0.8</v>
      </c>
      <c r="B273" s="3" t="s">
        <v>246</v>
      </c>
      <c r="C273" s="1" t="s">
        <v>744</v>
      </c>
      <c r="D273" s="1" t="s">
        <v>512</v>
      </c>
      <c r="E273" s="1" t="s">
        <v>673</v>
      </c>
      <c r="F273" t="s">
        <v>0</v>
      </c>
      <c r="G273" t="s">
        <v>733</v>
      </c>
      <c r="H273" t="s">
        <v>734</v>
      </c>
      <c r="I273" t="s">
        <v>735</v>
      </c>
      <c r="J273" t="s">
        <v>736</v>
      </c>
    </row>
    <row r="274" spans="1:10" x14ac:dyDescent="0.4">
      <c r="A274" s="2">
        <v>0.84856100000000001</v>
      </c>
      <c r="B274" s="3" t="s">
        <v>778</v>
      </c>
      <c r="C274" s="1" t="s">
        <v>742</v>
      </c>
      <c r="D274" s="1" t="s">
        <v>422</v>
      </c>
      <c r="E274" s="1" t="s">
        <v>587</v>
      </c>
      <c r="F274" t="s">
        <v>0</v>
      </c>
      <c r="G274" t="s">
        <v>733</v>
      </c>
      <c r="H274" t="s">
        <v>734</v>
      </c>
      <c r="I274" t="s">
        <v>735</v>
      </c>
      <c r="J274" t="s">
        <v>736</v>
      </c>
    </row>
    <row r="275" spans="1:10" x14ac:dyDescent="0.4">
      <c r="A275" s="2">
        <v>0.7</v>
      </c>
      <c r="B275" s="3" t="s">
        <v>247</v>
      </c>
      <c r="C275" s="1" t="s">
        <v>744</v>
      </c>
      <c r="D275" s="1" t="s">
        <v>513</v>
      </c>
      <c r="E275" s="1" t="s">
        <v>674</v>
      </c>
      <c r="F275" t="s">
        <v>0</v>
      </c>
      <c r="G275" t="s">
        <v>733</v>
      </c>
      <c r="H275" t="s">
        <v>734</v>
      </c>
      <c r="I275" t="s">
        <v>735</v>
      </c>
      <c r="J275" t="s">
        <v>736</v>
      </c>
    </row>
    <row r="276" spans="1:10" x14ac:dyDescent="0.4">
      <c r="A276" s="2">
        <v>0.27731</v>
      </c>
      <c r="B276" s="3" t="s">
        <v>248</v>
      </c>
      <c r="C276" s="1" t="s">
        <v>742</v>
      </c>
      <c r="D276" s="1" t="s">
        <v>476</v>
      </c>
      <c r="E276" s="1" t="s">
        <v>639</v>
      </c>
      <c r="F276" t="s">
        <v>0</v>
      </c>
      <c r="G276" t="s">
        <v>733</v>
      </c>
      <c r="H276" t="s">
        <v>734</v>
      </c>
      <c r="I276" t="s">
        <v>735</v>
      </c>
      <c r="J276" t="s">
        <v>736</v>
      </c>
    </row>
    <row r="277" spans="1:10" x14ac:dyDescent="0.4">
      <c r="A277" s="2">
        <v>0.33613399999999999</v>
      </c>
      <c r="B277" s="3" t="s">
        <v>249</v>
      </c>
      <c r="C277" s="1" t="s">
        <v>749</v>
      </c>
      <c r="D277" s="1" t="s">
        <v>396</v>
      </c>
      <c r="E277" s="1" t="s">
        <v>560</v>
      </c>
      <c r="F277" t="s">
        <v>0</v>
      </c>
      <c r="G277" t="s">
        <v>733</v>
      </c>
      <c r="H277" t="s">
        <v>734</v>
      </c>
      <c r="I277" t="s">
        <v>735</v>
      </c>
      <c r="J277" t="s">
        <v>736</v>
      </c>
    </row>
    <row r="278" spans="1:10" x14ac:dyDescent="0.4">
      <c r="A278" s="2">
        <v>0.8</v>
      </c>
      <c r="B278" s="3" t="s">
        <v>250</v>
      </c>
      <c r="C278" s="1" t="s">
        <v>745</v>
      </c>
      <c r="D278" s="1" t="s">
        <v>396</v>
      </c>
      <c r="E278" s="1" t="s">
        <v>560</v>
      </c>
      <c r="F278" t="s">
        <v>0</v>
      </c>
      <c r="G278" t="s">
        <v>733</v>
      </c>
      <c r="H278" t="s">
        <v>734</v>
      </c>
      <c r="I278" t="s">
        <v>735</v>
      </c>
      <c r="J278" t="s">
        <v>736</v>
      </c>
    </row>
    <row r="279" spans="1:10" x14ac:dyDescent="0.4">
      <c r="A279" s="2">
        <v>7.8E-2</v>
      </c>
      <c r="B279" s="3" t="s">
        <v>251</v>
      </c>
      <c r="C279" s="1" t="s">
        <v>752</v>
      </c>
      <c r="D279" s="1" t="s">
        <v>514</v>
      </c>
      <c r="E279" s="1" t="s">
        <v>675</v>
      </c>
      <c r="F279" t="s">
        <v>0</v>
      </c>
      <c r="G279" t="s">
        <v>733</v>
      </c>
      <c r="H279" t="s">
        <v>734</v>
      </c>
      <c r="I279" t="s">
        <v>735</v>
      </c>
      <c r="J279" t="s">
        <v>736</v>
      </c>
    </row>
    <row r="280" spans="1:10" x14ac:dyDescent="0.4">
      <c r="A280" s="2">
        <v>0.27</v>
      </c>
      <c r="B280" s="3" t="s">
        <v>252</v>
      </c>
      <c r="C280" s="1" t="s">
        <v>746</v>
      </c>
      <c r="D280" s="1" t="s">
        <v>515</v>
      </c>
      <c r="E280" s="1" t="s">
        <v>676</v>
      </c>
      <c r="F280" t="s">
        <v>0</v>
      </c>
      <c r="G280" t="s">
        <v>733</v>
      </c>
      <c r="H280" t="s">
        <v>734</v>
      </c>
      <c r="I280" t="s">
        <v>735</v>
      </c>
      <c r="J280" t="s">
        <v>736</v>
      </c>
    </row>
    <row r="281" spans="1:10" x14ac:dyDescent="0.4">
      <c r="A281" s="2">
        <v>0.12</v>
      </c>
      <c r="B281" s="3" t="s">
        <v>253</v>
      </c>
      <c r="C281" s="1" t="s">
        <v>748</v>
      </c>
      <c r="D281" s="1" t="s">
        <v>516</v>
      </c>
      <c r="E281" s="1" t="s">
        <v>677</v>
      </c>
      <c r="F281" t="s">
        <v>0</v>
      </c>
      <c r="G281" t="s">
        <v>733</v>
      </c>
      <c r="H281" t="s">
        <v>734</v>
      </c>
      <c r="I281" t="s">
        <v>735</v>
      </c>
      <c r="J281" t="s">
        <v>736</v>
      </c>
    </row>
    <row r="282" spans="1:10" x14ac:dyDescent="0.4">
      <c r="A282" s="2">
        <v>0.52525500000000003</v>
      </c>
      <c r="B282" s="3" t="s">
        <v>779</v>
      </c>
      <c r="C282" s="1" t="s">
        <v>747</v>
      </c>
      <c r="D282" s="1" t="s">
        <v>422</v>
      </c>
      <c r="E282" s="1" t="s">
        <v>587</v>
      </c>
      <c r="F282" t="s">
        <v>0</v>
      </c>
      <c r="G282" t="s">
        <v>733</v>
      </c>
      <c r="H282" t="s">
        <v>734</v>
      </c>
      <c r="I282" t="s">
        <v>735</v>
      </c>
      <c r="J282" t="s">
        <v>736</v>
      </c>
    </row>
    <row r="283" spans="1:10" x14ac:dyDescent="0.4">
      <c r="A283" s="2">
        <v>1.834867</v>
      </c>
      <c r="B283" s="3" t="s">
        <v>780</v>
      </c>
      <c r="C283" s="1" t="s">
        <v>747</v>
      </c>
      <c r="D283" s="1" t="s">
        <v>517</v>
      </c>
      <c r="E283" s="1" t="s">
        <v>678</v>
      </c>
      <c r="F283" t="s">
        <v>0</v>
      </c>
      <c r="G283" t="s">
        <v>733</v>
      </c>
      <c r="H283" t="s">
        <v>734</v>
      </c>
      <c r="I283" t="s">
        <v>735</v>
      </c>
      <c r="J283" t="s">
        <v>736</v>
      </c>
    </row>
    <row r="284" spans="1:10" x14ac:dyDescent="0.4">
      <c r="A284" s="2">
        <v>0.39</v>
      </c>
      <c r="B284" s="3" t="s">
        <v>254</v>
      </c>
      <c r="C284" s="1" t="s">
        <v>749</v>
      </c>
      <c r="D284" s="1" t="s">
        <v>518</v>
      </c>
      <c r="E284" s="1" t="s">
        <v>679</v>
      </c>
      <c r="F284" t="s">
        <v>0</v>
      </c>
      <c r="G284" t="s">
        <v>733</v>
      </c>
      <c r="H284" t="s">
        <v>734</v>
      </c>
      <c r="I284" t="s">
        <v>735</v>
      </c>
      <c r="J284" t="s">
        <v>736</v>
      </c>
    </row>
    <row r="285" spans="1:10" x14ac:dyDescent="0.4">
      <c r="A285" s="2">
        <v>0.4</v>
      </c>
      <c r="B285" s="3" t="s">
        <v>255</v>
      </c>
      <c r="C285" s="1" t="s">
        <v>749</v>
      </c>
      <c r="D285" s="1" t="s">
        <v>426</v>
      </c>
      <c r="E285" s="1" t="s">
        <v>591</v>
      </c>
      <c r="F285" t="s">
        <v>0</v>
      </c>
      <c r="G285" t="s">
        <v>733</v>
      </c>
      <c r="H285" t="s">
        <v>734</v>
      </c>
      <c r="I285" t="s">
        <v>735</v>
      </c>
      <c r="J285" t="s">
        <v>736</v>
      </c>
    </row>
    <row r="286" spans="1:10" x14ac:dyDescent="0.4">
      <c r="A286" s="2">
        <v>0.92377200000000004</v>
      </c>
      <c r="B286" s="3" t="s">
        <v>781</v>
      </c>
      <c r="C286" s="1" t="s">
        <v>747</v>
      </c>
      <c r="D286" s="1" t="s">
        <v>517</v>
      </c>
      <c r="E286" s="1" t="s">
        <v>678</v>
      </c>
      <c r="F286" t="s">
        <v>0</v>
      </c>
      <c r="G286" t="s">
        <v>733</v>
      </c>
      <c r="H286" t="s">
        <v>734</v>
      </c>
      <c r="I286" t="s">
        <v>735</v>
      </c>
      <c r="J286" t="s">
        <v>736</v>
      </c>
    </row>
    <row r="287" spans="1:10" ht="29.15" x14ac:dyDescent="0.4">
      <c r="A287" s="2">
        <v>0.45</v>
      </c>
      <c r="B287" s="3" t="s">
        <v>256</v>
      </c>
      <c r="C287" s="1" t="s">
        <v>744</v>
      </c>
      <c r="D287" s="1" t="s">
        <v>519</v>
      </c>
      <c r="E287" s="1" t="s">
        <v>680</v>
      </c>
      <c r="F287" t="s">
        <v>0</v>
      </c>
      <c r="G287" t="s">
        <v>733</v>
      </c>
      <c r="H287" t="s">
        <v>734</v>
      </c>
      <c r="I287" t="s">
        <v>735</v>
      </c>
      <c r="J287" t="s">
        <v>736</v>
      </c>
    </row>
    <row r="288" spans="1:10" x14ac:dyDescent="0.4">
      <c r="A288" s="2">
        <v>7.8459000000000001E-2</v>
      </c>
      <c r="B288" s="3" t="s">
        <v>782</v>
      </c>
      <c r="C288" s="1" t="s">
        <v>743</v>
      </c>
      <c r="D288" s="1" t="s">
        <v>397</v>
      </c>
      <c r="E288" s="1" t="s">
        <v>561</v>
      </c>
      <c r="F288" t="s">
        <v>0</v>
      </c>
      <c r="G288" t="s">
        <v>733</v>
      </c>
      <c r="H288" t="s">
        <v>734</v>
      </c>
      <c r="I288" t="s">
        <v>735</v>
      </c>
      <c r="J288" t="s">
        <v>736</v>
      </c>
    </row>
    <row r="289" spans="1:10" ht="29.15" x14ac:dyDescent="0.4">
      <c r="A289" s="2">
        <v>0.36</v>
      </c>
      <c r="B289" s="3" t="s">
        <v>257</v>
      </c>
      <c r="C289" s="1" t="s">
        <v>746</v>
      </c>
      <c r="D289" s="1" t="s">
        <v>461</v>
      </c>
      <c r="E289" s="1" t="s">
        <v>624</v>
      </c>
      <c r="F289" t="s">
        <v>0</v>
      </c>
      <c r="G289" t="s">
        <v>733</v>
      </c>
      <c r="H289" t="s">
        <v>734</v>
      </c>
      <c r="I289" t="s">
        <v>735</v>
      </c>
      <c r="J289" t="s">
        <v>736</v>
      </c>
    </row>
    <row r="290" spans="1:10" x14ac:dyDescent="0.4">
      <c r="A290" s="2">
        <v>0.45919300000000002</v>
      </c>
      <c r="B290" s="3" t="s">
        <v>783</v>
      </c>
      <c r="C290" s="1" t="s">
        <v>748</v>
      </c>
      <c r="D290" s="1" t="s">
        <v>517</v>
      </c>
      <c r="E290" s="1" t="s">
        <v>678</v>
      </c>
      <c r="F290" t="s">
        <v>0</v>
      </c>
      <c r="G290" t="s">
        <v>733</v>
      </c>
      <c r="H290" t="s">
        <v>734</v>
      </c>
      <c r="I290" t="s">
        <v>735</v>
      </c>
      <c r="J290" t="s">
        <v>736</v>
      </c>
    </row>
    <row r="291" spans="1:10" x14ac:dyDescent="0.4">
      <c r="A291" s="2">
        <v>0.70861200000000002</v>
      </c>
      <c r="B291" s="3" t="s">
        <v>784</v>
      </c>
      <c r="C291" s="1" t="s">
        <v>743</v>
      </c>
      <c r="D291" s="1" t="s">
        <v>411</v>
      </c>
      <c r="E291" s="1" t="s">
        <v>575</v>
      </c>
      <c r="F291" t="s">
        <v>0</v>
      </c>
      <c r="G291" t="s">
        <v>733</v>
      </c>
      <c r="H291" t="s">
        <v>734</v>
      </c>
      <c r="I291" t="s">
        <v>735</v>
      </c>
      <c r="J291" t="s">
        <v>736</v>
      </c>
    </row>
    <row r="292" spans="1:10" x14ac:dyDescent="0.4">
      <c r="A292" s="2">
        <v>9.9956000000000003E-2</v>
      </c>
      <c r="B292" s="3" t="s">
        <v>785</v>
      </c>
      <c r="C292" s="1" t="s">
        <v>744</v>
      </c>
      <c r="D292" s="1" t="s">
        <v>411</v>
      </c>
      <c r="E292" s="1" t="s">
        <v>575</v>
      </c>
      <c r="F292" t="s">
        <v>0</v>
      </c>
      <c r="G292" t="s">
        <v>733</v>
      </c>
      <c r="H292" t="s">
        <v>734</v>
      </c>
      <c r="I292" t="s">
        <v>735</v>
      </c>
      <c r="J292" t="s">
        <v>736</v>
      </c>
    </row>
    <row r="293" spans="1:10" x14ac:dyDescent="0.4">
      <c r="A293" s="2">
        <v>0.52</v>
      </c>
      <c r="B293" s="3" t="s">
        <v>258</v>
      </c>
      <c r="C293" s="1" t="s">
        <v>746</v>
      </c>
      <c r="D293" s="1" t="s">
        <v>519</v>
      </c>
      <c r="E293" s="1" t="s">
        <v>680</v>
      </c>
      <c r="F293" t="s">
        <v>0</v>
      </c>
      <c r="G293" t="s">
        <v>733</v>
      </c>
      <c r="H293" t="s">
        <v>734</v>
      </c>
      <c r="I293" t="s">
        <v>735</v>
      </c>
      <c r="J293" t="s">
        <v>736</v>
      </c>
    </row>
    <row r="294" spans="1:10" x14ac:dyDescent="0.4">
      <c r="A294" s="2">
        <v>2.2505000000000002</v>
      </c>
      <c r="B294" s="3" t="s">
        <v>786</v>
      </c>
      <c r="C294" s="1" t="s">
        <v>745</v>
      </c>
      <c r="D294" s="1" t="s">
        <v>427</v>
      </c>
      <c r="E294" s="1" t="s">
        <v>592</v>
      </c>
      <c r="F294" t="s">
        <v>0</v>
      </c>
      <c r="G294" t="s">
        <v>733</v>
      </c>
      <c r="H294" t="s">
        <v>734</v>
      </c>
      <c r="I294" t="s">
        <v>735</v>
      </c>
      <c r="J294" t="s">
        <v>736</v>
      </c>
    </row>
    <row r="295" spans="1:10" x14ac:dyDescent="0.4">
      <c r="A295" s="2">
        <v>0.6</v>
      </c>
      <c r="B295" s="3" t="s">
        <v>259</v>
      </c>
      <c r="C295" s="1" t="s">
        <v>746</v>
      </c>
      <c r="D295" s="1" t="s">
        <v>426</v>
      </c>
      <c r="E295" s="1" t="s">
        <v>591</v>
      </c>
      <c r="F295" t="s">
        <v>0</v>
      </c>
      <c r="G295" t="s">
        <v>733</v>
      </c>
      <c r="H295" t="s">
        <v>734</v>
      </c>
      <c r="I295" t="s">
        <v>735</v>
      </c>
      <c r="J295" t="s">
        <v>736</v>
      </c>
    </row>
    <row r="296" spans="1:10" ht="29.15" x14ac:dyDescent="0.4">
      <c r="A296" s="2">
        <v>0.5</v>
      </c>
      <c r="B296" s="3" t="s">
        <v>260</v>
      </c>
      <c r="C296" s="1" t="s">
        <v>744</v>
      </c>
      <c r="D296" s="1" t="s">
        <v>397</v>
      </c>
      <c r="E296" s="1" t="s">
        <v>561</v>
      </c>
      <c r="F296" t="s">
        <v>0</v>
      </c>
      <c r="G296" t="s">
        <v>733</v>
      </c>
      <c r="H296" t="s">
        <v>734</v>
      </c>
      <c r="I296" t="s">
        <v>735</v>
      </c>
      <c r="J296" t="s">
        <v>736</v>
      </c>
    </row>
    <row r="297" spans="1:10" x14ac:dyDescent="0.4">
      <c r="A297" s="2">
        <v>0.25</v>
      </c>
      <c r="B297" s="3" t="s">
        <v>261</v>
      </c>
      <c r="C297" s="1" t="s">
        <v>744</v>
      </c>
      <c r="D297" s="1" t="s">
        <v>520</v>
      </c>
      <c r="E297" s="1" t="s">
        <v>681</v>
      </c>
      <c r="F297" t="s">
        <v>0</v>
      </c>
      <c r="G297" t="s">
        <v>733</v>
      </c>
      <c r="H297" t="s">
        <v>734</v>
      </c>
      <c r="I297" t="s">
        <v>735</v>
      </c>
      <c r="J297" t="s">
        <v>736</v>
      </c>
    </row>
    <row r="298" spans="1:10" x14ac:dyDescent="0.4">
      <c r="A298" s="2">
        <v>0.25</v>
      </c>
      <c r="B298" s="3" t="s">
        <v>262</v>
      </c>
      <c r="C298" s="1" t="s">
        <v>743</v>
      </c>
      <c r="D298" s="1" t="s">
        <v>407</v>
      </c>
      <c r="E298" s="1" t="s">
        <v>571</v>
      </c>
      <c r="F298" t="s">
        <v>0</v>
      </c>
      <c r="G298" t="s">
        <v>733</v>
      </c>
      <c r="H298" t="s">
        <v>734</v>
      </c>
      <c r="I298" t="s">
        <v>735</v>
      </c>
      <c r="J298" t="s">
        <v>736</v>
      </c>
    </row>
    <row r="299" spans="1:10" ht="29.15" x14ac:dyDescent="0.4">
      <c r="A299" s="2">
        <v>0.09</v>
      </c>
      <c r="B299" s="3" t="s">
        <v>263</v>
      </c>
      <c r="C299" s="1" t="s">
        <v>751</v>
      </c>
      <c r="D299" s="1" t="s">
        <v>521</v>
      </c>
      <c r="E299" s="1" t="s">
        <v>682</v>
      </c>
      <c r="F299" t="s">
        <v>0</v>
      </c>
      <c r="G299" t="s">
        <v>733</v>
      </c>
      <c r="H299" t="s">
        <v>734</v>
      </c>
      <c r="I299" t="s">
        <v>735</v>
      </c>
      <c r="J299" t="s">
        <v>736</v>
      </c>
    </row>
    <row r="300" spans="1:10" x14ac:dyDescent="0.4">
      <c r="A300" s="2">
        <v>0.2</v>
      </c>
      <c r="B300" s="3" t="s">
        <v>264</v>
      </c>
      <c r="C300" s="1" t="s">
        <v>749</v>
      </c>
      <c r="D300" s="1" t="s">
        <v>458</v>
      </c>
      <c r="E300" s="1" t="s">
        <v>621</v>
      </c>
      <c r="F300" t="s">
        <v>0</v>
      </c>
      <c r="G300" t="s">
        <v>733</v>
      </c>
      <c r="H300" t="s">
        <v>734</v>
      </c>
      <c r="I300" t="s">
        <v>735</v>
      </c>
      <c r="J300" t="s">
        <v>736</v>
      </c>
    </row>
    <row r="301" spans="1:10" x14ac:dyDescent="0.4">
      <c r="A301" s="2">
        <v>0.1</v>
      </c>
      <c r="B301" s="3" t="s">
        <v>265</v>
      </c>
      <c r="C301" s="1" t="s">
        <v>748</v>
      </c>
      <c r="D301" s="1" t="s">
        <v>522</v>
      </c>
      <c r="E301" s="1" t="s">
        <v>683</v>
      </c>
      <c r="F301" t="s">
        <v>0</v>
      </c>
      <c r="G301" t="s">
        <v>733</v>
      </c>
      <c r="H301" t="s">
        <v>734</v>
      </c>
      <c r="I301" t="s">
        <v>735</v>
      </c>
      <c r="J301" t="s">
        <v>736</v>
      </c>
    </row>
    <row r="302" spans="1:10" x14ac:dyDescent="0.4">
      <c r="A302" s="2">
        <v>7.0000000000000007E-2</v>
      </c>
      <c r="B302" s="3" t="s">
        <v>266</v>
      </c>
      <c r="C302" s="1" t="s">
        <v>746</v>
      </c>
      <c r="D302" s="1" t="s">
        <v>473</v>
      </c>
      <c r="E302" s="1" t="s">
        <v>636</v>
      </c>
      <c r="F302" t="s">
        <v>0</v>
      </c>
      <c r="G302" t="s">
        <v>733</v>
      </c>
      <c r="H302" t="s">
        <v>734</v>
      </c>
      <c r="I302" t="s">
        <v>735</v>
      </c>
      <c r="J302" t="s">
        <v>736</v>
      </c>
    </row>
    <row r="303" spans="1:10" x14ac:dyDescent="0.4">
      <c r="A303" s="2">
        <v>1.056</v>
      </c>
      <c r="B303" s="3" t="s">
        <v>267</v>
      </c>
      <c r="C303" s="1" t="s">
        <v>744</v>
      </c>
      <c r="D303" s="1" t="s">
        <v>503</v>
      </c>
      <c r="E303" s="1" t="s">
        <v>665</v>
      </c>
      <c r="F303" t="s">
        <v>0</v>
      </c>
      <c r="G303" t="s">
        <v>733</v>
      </c>
      <c r="H303" t="s">
        <v>734</v>
      </c>
      <c r="I303" t="s">
        <v>735</v>
      </c>
      <c r="J303" t="s">
        <v>736</v>
      </c>
    </row>
    <row r="304" spans="1:10" x14ac:dyDescent="0.4">
      <c r="A304" s="2">
        <v>7.0000000000000007E-2</v>
      </c>
      <c r="B304" s="3" t="s">
        <v>268</v>
      </c>
      <c r="C304" s="1" t="s">
        <v>743</v>
      </c>
      <c r="D304" s="1" t="s">
        <v>426</v>
      </c>
      <c r="E304" s="1" t="s">
        <v>591</v>
      </c>
      <c r="F304" t="s">
        <v>0</v>
      </c>
      <c r="G304" t="s">
        <v>733</v>
      </c>
      <c r="H304" t="s">
        <v>734</v>
      </c>
      <c r="I304" t="s">
        <v>735</v>
      </c>
      <c r="J304" t="s">
        <v>736</v>
      </c>
    </row>
    <row r="305" spans="1:10" x14ac:dyDescent="0.4">
      <c r="A305" s="2">
        <v>8.8999999999999996E-2</v>
      </c>
      <c r="B305" s="3" t="s">
        <v>269</v>
      </c>
      <c r="C305" s="1" t="s">
        <v>744</v>
      </c>
      <c r="D305" s="1" t="s">
        <v>523</v>
      </c>
      <c r="E305" s="1" t="s">
        <v>684</v>
      </c>
      <c r="F305" t="s">
        <v>0</v>
      </c>
      <c r="G305" t="s">
        <v>733</v>
      </c>
      <c r="H305" t="s">
        <v>734</v>
      </c>
      <c r="I305" t="s">
        <v>735</v>
      </c>
      <c r="J305" t="s">
        <v>736</v>
      </c>
    </row>
    <row r="306" spans="1:10" x14ac:dyDescent="0.4">
      <c r="A306" s="2">
        <v>0.1</v>
      </c>
      <c r="B306" s="3" t="s">
        <v>270</v>
      </c>
      <c r="C306" s="1" t="s">
        <v>744</v>
      </c>
      <c r="D306" s="1" t="s">
        <v>524</v>
      </c>
      <c r="E306" s="1" t="s">
        <v>685</v>
      </c>
      <c r="F306" t="s">
        <v>0</v>
      </c>
      <c r="G306" t="s">
        <v>733</v>
      </c>
      <c r="H306" t="s">
        <v>734</v>
      </c>
      <c r="I306" t="s">
        <v>735</v>
      </c>
      <c r="J306" t="s">
        <v>736</v>
      </c>
    </row>
    <row r="307" spans="1:10" x14ac:dyDescent="0.4">
      <c r="A307" s="2">
        <v>0.03</v>
      </c>
      <c r="B307" s="3" t="s">
        <v>271</v>
      </c>
      <c r="C307" s="1" t="s">
        <v>744</v>
      </c>
      <c r="D307" s="1" t="s">
        <v>424</v>
      </c>
      <c r="E307" s="1" t="s">
        <v>589</v>
      </c>
      <c r="F307" t="s">
        <v>0</v>
      </c>
      <c r="G307" t="s">
        <v>733</v>
      </c>
      <c r="H307" t="s">
        <v>734</v>
      </c>
      <c r="I307" t="s">
        <v>735</v>
      </c>
      <c r="J307" t="s">
        <v>736</v>
      </c>
    </row>
    <row r="308" spans="1:10" x14ac:dyDescent="0.4">
      <c r="A308" s="2">
        <v>0.2</v>
      </c>
      <c r="B308" s="3" t="s">
        <v>272</v>
      </c>
      <c r="C308" s="1" t="s">
        <v>744</v>
      </c>
      <c r="D308" s="1" t="s">
        <v>412</v>
      </c>
      <c r="E308" s="1" t="s">
        <v>577</v>
      </c>
      <c r="F308" t="s">
        <v>0</v>
      </c>
      <c r="G308" t="s">
        <v>733</v>
      </c>
      <c r="H308" t="s">
        <v>734</v>
      </c>
      <c r="I308" t="s">
        <v>735</v>
      </c>
      <c r="J308" t="s">
        <v>736</v>
      </c>
    </row>
    <row r="309" spans="1:10" x14ac:dyDescent="0.4">
      <c r="A309" s="2">
        <v>0.526972</v>
      </c>
      <c r="B309" s="3" t="s">
        <v>787</v>
      </c>
      <c r="C309" s="1" t="s">
        <v>744</v>
      </c>
      <c r="D309" s="1" t="s">
        <v>397</v>
      </c>
      <c r="E309" s="1" t="s">
        <v>561</v>
      </c>
      <c r="F309" t="s">
        <v>0</v>
      </c>
      <c r="G309" t="s">
        <v>733</v>
      </c>
      <c r="H309" t="s">
        <v>734</v>
      </c>
      <c r="I309" t="s">
        <v>735</v>
      </c>
      <c r="J309" t="s">
        <v>736</v>
      </c>
    </row>
    <row r="310" spans="1:10" ht="29.15" x14ac:dyDescent="0.4">
      <c r="A310" s="2">
        <v>9.2618249999999999E-2</v>
      </c>
      <c r="B310" s="3" t="s">
        <v>273</v>
      </c>
      <c r="C310" s="1" t="s">
        <v>746</v>
      </c>
      <c r="D310" s="1" t="s">
        <v>488</v>
      </c>
      <c r="E310" s="1" t="s">
        <v>650</v>
      </c>
      <c r="F310" t="s">
        <v>390</v>
      </c>
      <c r="G310" t="s">
        <v>725</v>
      </c>
      <c r="H310" t="s">
        <v>726</v>
      </c>
      <c r="I310" t="s">
        <v>737</v>
      </c>
      <c r="J310" t="s">
        <v>738</v>
      </c>
    </row>
    <row r="311" spans="1:10" x14ac:dyDescent="0.4">
      <c r="A311" s="2">
        <v>0.36</v>
      </c>
      <c r="B311" s="3" t="s">
        <v>274</v>
      </c>
      <c r="C311" s="1" t="s">
        <v>748</v>
      </c>
      <c r="D311" s="1" t="s">
        <v>410</v>
      </c>
      <c r="E311" s="1" t="s">
        <v>574</v>
      </c>
      <c r="F311" t="s">
        <v>0</v>
      </c>
      <c r="G311" t="s">
        <v>733</v>
      </c>
      <c r="H311" t="s">
        <v>734</v>
      </c>
      <c r="I311" t="s">
        <v>735</v>
      </c>
      <c r="J311" t="s">
        <v>736</v>
      </c>
    </row>
    <row r="312" spans="1:10" ht="29.15" x14ac:dyDescent="0.4">
      <c r="A312" s="2">
        <v>4.3776900000000001E-2</v>
      </c>
      <c r="B312" s="3" t="s">
        <v>275</v>
      </c>
      <c r="C312" s="1" t="s">
        <v>748</v>
      </c>
      <c r="D312" s="1" t="s">
        <v>438</v>
      </c>
      <c r="E312" s="1" t="s">
        <v>602</v>
      </c>
      <c r="F312" t="s">
        <v>392</v>
      </c>
      <c r="G312" t="s">
        <v>729</v>
      </c>
      <c r="H312" t="s">
        <v>730</v>
      </c>
      <c r="I312" t="s">
        <v>731</v>
      </c>
      <c r="J312" t="s">
        <v>732</v>
      </c>
    </row>
    <row r="313" spans="1:10" x14ac:dyDescent="0.4">
      <c r="A313" s="2">
        <v>0.99</v>
      </c>
      <c r="B313" s="3" t="s">
        <v>276</v>
      </c>
      <c r="C313" s="1" t="s">
        <v>746</v>
      </c>
      <c r="D313" s="1" t="s">
        <v>426</v>
      </c>
      <c r="E313" s="1" t="s">
        <v>591</v>
      </c>
      <c r="F313" t="s">
        <v>0</v>
      </c>
      <c r="G313" t="s">
        <v>733</v>
      </c>
      <c r="H313" t="s">
        <v>734</v>
      </c>
      <c r="I313" t="s">
        <v>735</v>
      </c>
      <c r="J313" t="s">
        <v>736</v>
      </c>
    </row>
    <row r="314" spans="1:10" x14ac:dyDescent="0.4">
      <c r="A314" s="2">
        <v>0.5</v>
      </c>
      <c r="B314" s="3" t="s">
        <v>277</v>
      </c>
      <c r="C314" s="1" t="s">
        <v>744</v>
      </c>
      <c r="D314" s="1" t="s">
        <v>423</v>
      </c>
      <c r="E314" s="1" t="s">
        <v>588</v>
      </c>
      <c r="F314" t="s">
        <v>0</v>
      </c>
      <c r="G314" t="s">
        <v>733</v>
      </c>
      <c r="H314" t="s">
        <v>734</v>
      </c>
      <c r="I314" t="s">
        <v>735</v>
      </c>
      <c r="J314" t="s">
        <v>736</v>
      </c>
    </row>
    <row r="315" spans="1:10" x14ac:dyDescent="0.4">
      <c r="A315" s="2">
        <v>6.9595000000000004E-2</v>
      </c>
      <c r="B315" s="3" t="s">
        <v>278</v>
      </c>
      <c r="C315" s="1" t="s">
        <v>744</v>
      </c>
      <c r="D315" s="1" t="s">
        <v>526</v>
      </c>
      <c r="E315" s="1" t="s">
        <v>687</v>
      </c>
      <c r="F315" t="s">
        <v>392</v>
      </c>
      <c r="G315" t="s">
        <v>729</v>
      </c>
      <c r="H315" t="s">
        <v>730</v>
      </c>
      <c r="I315" t="s">
        <v>731</v>
      </c>
      <c r="J315" t="s">
        <v>732</v>
      </c>
    </row>
    <row r="316" spans="1:10" x14ac:dyDescent="0.4">
      <c r="A316" s="2">
        <v>0.1</v>
      </c>
      <c r="B316" s="3" t="s">
        <v>279</v>
      </c>
      <c r="C316" s="1" t="s">
        <v>743</v>
      </c>
      <c r="D316" s="1" t="s">
        <v>412</v>
      </c>
      <c r="E316" s="1" t="s">
        <v>577</v>
      </c>
      <c r="F316" t="s">
        <v>0</v>
      </c>
      <c r="G316" t="s">
        <v>733</v>
      </c>
      <c r="H316" t="s">
        <v>734</v>
      </c>
      <c r="I316" t="s">
        <v>735</v>
      </c>
      <c r="J316" t="s">
        <v>736</v>
      </c>
    </row>
    <row r="317" spans="1:10" x14ac:dyDescent="0.4">
      <c r="A317" s="2">
        <v>0.10075199999999999</v>
      </c>
      <c r="B317" s="3" t="s">
        <v>278</v>
      </c>
      <c r="C317" s="1" t="s">
        <v>744</v>
      </c>
      <c r="D317" s="1" t="s">
        <v>526</v>
      </c>
      <c r="E317" s="1" t="s">
        <v>687</v>
      </c>
      <c r="F317" t="s">
        <v>392</v>
      </c>
      <c r="G317" t="s">
        <v>729</v>
      </c>
      <c r="H317" t="s">
        <v>730</v>
      </c>
      <c r="I317" t="s">
        <v>731</v>
      </c>
      <c r="J317" t="s">
        <v>732</v>
      </c>
    </row>
    <row r="318" spans="1:10" x14ac:dyDescent="0.4">
      <c r="A318" s="2">
        <v>0.15</v>
      </c>
      <c r="B318" s="3" t="s">
        <v>280</v>
      </c>
      <c r="C318" s="1" t="s">
        <v>746</v>
      </c>
      <c r="D318" s="1" t="s">
        <v>527</v>
      </c>
      <c r="E318" s="1" t="s">
        <v>688</v>
      </c>
      <c r="F318" t="s">
        <v>0</v>
      </c>
      <c r="G318" t="s">
        <v>733</v>
      </c>
      <c r="H318" t="s">
        <v>734</v>
      </c>
      <c r="I318" t="s">
        <v>735</v>
      </c>
      <c r="J318" t="s">
        <v>736</v>
      </c>
    </row>
    <row r="319" spans="1:10" x14ac:dyDescent="0.4">
      <c r="A319" s="2">
        <v>0.32719599999999999</v>
      </c>
      <c r="B319" s="3" t="s">
        <v>281</v>
      </c>
      <c r="C319" s="1" t="s">
        <v>745</v>
      </c>
      <c r="D319" s="1" t="s">
        <v>528</v>
      </c>
      <c r="E319" s="1" t="s">
        <v>689</v>
      </c>
      <c r="F319" t="s">
        <v>392</v>
      </c>
      <c r="G319" t="s">
        <v>729</v>
      </c>
      <c r="H319" t="s">
        <v>730</v>
      </c>
      <c r="I319" t="s">
        <v>731</v>
      </c>
      <c r="J319" t="s">
        <v>732</v>
      </c>
    </row>
    <row r="320" spans="1:10" ht="29.15" x14ac:dyDescent="0.4">
      <c r="A320" s="2">
        <v>0.08</v>
      </c>
      <c r="B320" s="3" t="s">
        <v>282</v>
      </c>
      <c r="C320" s="1" t="s">
        <v>743</v>
      </c>
      <c r="D320" s="1" t="s">
        <v>527</v>
      </c>
      <c r="E320" s="1" t="s">
        <v>688</v>
      </c>
      <c r="F320" t="s">
        <v>0</v>
      </c>
      <c r="G320" t="s">
        <v>733</v>
      </c>
      <c r="H320" t="s">
        <v>734</v>
      </c>
      <c r="I320" t="s">
        <v>735</v>
      </c>
      <c r="J320" t="s">
        <v>736</v>
      </c>
    </row>
    <row r="321" spans="1:10" x14ac:dyDescent="0.4">
      <c r="A321" s="2">
        <v>0.76345700000000005</v>
      </c>
      <c r="B321" s="3" t="s">
        <v>281</v>
      </c>
      <c r="C321" s="1" t="s">
        <v>742</v>
      </c>
      <c r="D321" s="1" t="s">
        <v>528</v>
      </c>
      <c r="E321" s="1" t="s">
        <v>689</v>
      </c>
      <c r="F321" t="s">
        <v>392</v>
      </c>
      <c r="G321" t="s">
        <v>729</v>
      </c>
      <c r="H321" t="s">
        <v>730</v>
      </c>
      <c r="I321" t="s">
        <v>731</v>
      </c>
      <c r="J321" t="s">
        <v>732</v>
      </c>
    </row>
    <row r="322" spans="1:10" x14ac:dyDescent="0.4">
      <c r="A322" s="2">
        <v>0.32161899999999999</v>
      </c>
      <c r="B322" s="3" t="s">
        <v>155</v>
      </c>
      <c r="C322" s="1" t="s">
        <v>749</v>
      </c>
      <c r="D322" s="1" t="s">
        <v>529</v>
      </c>
      <c r="E322" s="1" t="s">
        <v>690</v>
      </c>
      <c r="F322" t="s">
        <v>392</v>
      </c>
      <c r="G322" t="s">
        <v>729</v>
      </c>
      <c r="H322" t="s">
        <v>730</v>
      </c>
      <c r="I322" t="s">
        <v>731</v>
      </c>
      <c r="J322" t="s">
        <v>732</v>
      </c>
    </row>
    <row r="323" spans="1:10" x14ac:dyDescent="0.4">
      <c r="A323" s="2">
        <v>1.0012049999999999</v>
      </c>
      <c r="B323" s="3" t="s">
        <v>155</v>
      </c>
      <c r="C323" s="1" t="s">
        <v>748</v>
      </c>
      <c r="D323" s="1" t="s">
        <v>529</v>
      </c>
      <c r="E323" s="1" t="s">
        <v>690</v>
      </c>
      <c r="F323" t="s">
        <v>392</v>
      </c>
      <c r="G323" t="s">
        <v>729</v>
      </c>
      <c r="H323" t="s">
        <v>730</v>
      </c>
      <c r="I323" t="s">
        <v>731</v>
      </c>
      <c r="J323" t="s">
        <v>732</v>
      </c>
    </row>
    <row r="324" spans="1:10" x14ac:dyDescent="0.4">
      <c r="A324" s="2">
        <v>0.1</v>
      </c>
      <c r="B324" s="3" t="s">
        <v>283</v>
      </c>
      <c r="C324" s="1" t="s">
        <v>746</v>
      </c>
      <c r="D324" s="1" t="s">
        <v>407</v>
      </c>
      <c r="E324" s="1" t="s">
        <v>571</v>
      </c>
      <c r="F324" t="s">
        <v>0</v>
      </c>
      <c r="G324" t="s">
        <v>733</v>
      </c>
      <c r="H324" t="s">
        <v>734</v>
      </c>
      <c r="I324" t="s">
        <v>735</v>
      </c>
      <c r="J324" t="s">
        <v>736</v>
      </c>
    </row>
    <row r="325" spans="1:10" ht="29.15" x14ac:dyDescent="0.4">
      <c r="A325" s="2">
        <v>0.36</v>
      </c>
      <c r="B325" s="3" t="s">
        <v>284</v>
      </c>
      <c r="C325" s="1" t="s">
        <v>742</v>
      </c>
      <c r="D325" s="1" t="s">
        <v>530</v>
      </c>
      <c r="E325" s="1" t="s">
        <v>691</v>
      </c>
      <c r="F325" t="s">
        <v>0</v>
      </c>
      <c r="G325" t="s">
        <v>733</v>
      </c>
      <c r="H325" t="s">
        <v>734</v>
      </c>
      <c r="I325" t="s">
        <v>735</v>
      </c>
      <c r="J325" t="s">
        <v>736</v>
      </c>
    </row>
    <row r="326" spans="1:10" x14ac:dyDescent="0.4">
      <c r="A326" s="2">
        <v>0.1</v>
      </c>
      <c r="B326" s="3" t="s">
        <v>285</v>
      </c>
      <c r="C326" s="1" t="s">
        <v>746</v>
      </c>
      <c r="D326" s="1" t="s">
        <v>520</v>
      </c>
      <c r="E326" s="1" t="s">
        <v>681</v>
      </c>
      <c r="F326" t="s">
        <v>0</v>
      </c>
      <c r="G326" t="s">
        <v>733</v>
      </c>
      <c r="H326" t="s">
        <v>734</v>
      </c>
      <c r="I326" t="s">
        <v>735</v>
      </c>
      <c r="J326" t="s">
        <v>736</v>
      </c>
    </row>
    <row r="327" spans="1:10" x14ac:dyDescent="0.4">
      <c r="A327" s="2">
        <v>7.0000000000000007E-2</v>
      </c>
      <c r="B327" s="3" t="s">
        <v>286</v>
      </c>
      <c r="C327" s="1" t="s">
        <v>744</v>
      </c>
      <c r="D327" s="1" t="s">
        <v>492</v>
      </c>
      <c r="E327" s="1" t="s">
        <v>654</v>
      </c>
      <c r="F327" t="s">
        <v>0</v>
      </c>
      <c r="G327" t="s">
        <v>733</v>
      </c>
      <c r="H327" t="s">
        <v>734</v>
      </c>
      <c r="I327" t="s">
        <v>735</v>
      </c>
      <c r="J327" t="s">
        <v>736</v>
      </c>
    </row>
    <row r="328" spans="1:10" x14ac:dyDescent="0.4">
      <c r="A328" s="2">
        <v>3.7499999999999999E-2</v>
      </c>
      <c r="B328" s="3" t="s">
        <v>287</v>
      </c>
      <c r="C328" s="1" t="s">
        <v>746</v>
      </c>
      <c r="D328" s="1" t="s">
        <v>402</v>
      </c>
      <c r="E328" s="1" t="s">
        <v>566</v>
      </c>
      <c r="F328" t="s">
        <v>390</v>
      </c>
      <c r="G328" t="s">
        <v>725</v>
      </c>
      <c r="H328" t="s">
        <v>726</v>
      </c>
      <c r="I328" t="s">
        <v>737</v>
      </c>
      <c r="J328" t="s">
        <v>738</v>
      </c>
    </row>
    <row r="329" spans="1:10" x14ac:dyDescent="0.4">
      <c r="A329" s="2">
        <v>0.95</v>
      </c>
      <c r="B329" s="3" t="s">
        <v>288</v>
      </c>
      <c r="C329" s="1" t="s">
        <v>744</v>
      </c>
      <c r="D329" s="1" t="s">
        <v>467</v>
      </c>
      <c r="E329" s="1" t="s">
        <v>630</v>
      </c>
      <c r="F329" t="s">
        <v>0</v>
      </c>
      <c r="G329" t="s">
        <v>733</v>
      </c>
      <c r="H329" t="s">
        <v>734</v>
      </c>
      <c r="I329" t="s">
        <v>735</v>
      </c>
      <c r="J329" t="s">
        <v>736</v>
      </c>
    </row>
    <row r="330" spans="1:10" x14ac:dyDescent="0.4">
      <c r="A330" s="2">
        <v>1.6</v>
      </c>
      <c r="B330" s="3" t="s">
        <v>289</v>
      </c>
      <c r="C330" s="1" t="s">
        <v>743</v>
      </c>
      <c r="D330" s="1" t="s">
        <v>531</v>
      </c>
      <c r="E330" s="1" t="s">
        <v>692</v>
      </c>
      <c r="F330" t="s">
        <v>0</v>
      </c>
      <c r="G330" t="s">
        <v>733</v>
      </c>
      <c r="H330" t="s">
        <v>734</v>
      </c>
      <c r="I330" t="s">
        <v>735</v>
      </c>
      <c r="J330" t="s">
        <v>736</v>
      </c>
    </row>
    <row r="331" spans="1:10" x14ac:dyDescent="0.4">
      <c r="A331" s="2">
        <v>0.3</v>
      </c>
      <c r="B331" s="3" t="s">
        <v>290</v>
      </c>
      <c r="C331" s="1" t="s">
        <v>746</v>
      </c>
      <c r="D331" s="1" t="s">
        <v>467</v>
      </c>
      <c r="E331" s="1" t="s">
        <v>630</v>
      </c>
      <c r="F331" t="s">
        <v>0</v>
      </c>
      <c r="G331" t="s">
        <v>733</v>
      </c>
      <c r="H331" t="s">
        <v>734</v>
      </c>
      <c r="I331" t="s">
        <v>735</v>
      </c>
      <c r="J331" t="s">
        <v>736</v>
      </c>
    </row>
    <row r="332" spans="1:10" x14ac:dyDescent="0.4">
      <c r="A332" s="2">
        <v>0.4</v>
      </c>
      <c r="B332" s="3" t="s">
        <v>291</v>
      </c>
      <c r="C332" s="1" t="s">
        <v>746</v>
      </c>
      <c r="D332" s="1" t="s">
        <v>467</v>
      </c>
      <c r="E332" s="1" t="s">
        <v>630</v>
      </c>
      <c r="F332" t="s">
        <v>0</v>
      </c>
      <c r="G332" t="s">
        <v>733</v>
      </c>
      <c r="H332" t="s">
        <v>734</v>
      </c>
      <c r="I332" t="s">
        <v>735</v>
      </c>
      <c r="J332" t="s">
        <v>736</v>
      </c>
    </row>
    <row r="333" spans="1:10" x14ac:dyDescent="0.4">
      <c r="A333" s="2">
        <v>0.8</v>
      </c>
      <c r="B333" s="3" t="s">
        <v>292</v>
      </c>
      <c r="C333" s="1" t="s">
        <v>744</v>
      </c>
      <c r="D333" s="1" t="s">
        <v>467</v>
      </c>
      <c r="E333" s="1" t="s">
        <v>630</v>
      </c>
      <c r="F333" t="s">
        <v>0</v>
      </c>
      <c r="G333" t="s">
        <v>733</v>
      </c>
      <c r="H333" t="s">
        <v>734</v>
      </c>
      <c r="I333" t="s">
        <v>735</v>
      </c>
      <c r="J333" t="s">
        <v>736</v>
      </c>
    </row>
    <row r="334" spans="1:10" x14ac:dyDescent="0.4">
      <c r="A334" s="2">
        <v>0.3</v>
      </c>
      <c r="B334" s="3" t="s">
        <v>293</v>
      </c>
      <c r="C334" s="1" t="s">
        <v>748</v>
      </c>
      <c r="D334" s="1" t="s">
        <v>467</v>
      </c>
      <c r="E334" s="1" t="s">
        <v>630</v>
      </c>
      <c r="F334" t="s">
        <v>0</v>
      </c>
      <c r="G334" t="s">
        <v>733</v>
      </c>
      <c r="H334" t="s">
        <v>734</v>
      </c>
      <c r="I334" t="s">
        <v>735</v>
      </c>
      <c r="J334" t="s">
        <v>736</v>
      </c>
    </row>
    <row r="335" spans="1:10" x14ac:dyDescent="0.4">
      <c r="A335" s="2">
        <v>0.45</v>
      </c>
      <c r="B335" s="3" t="s">
        <v>294</v>
      </c>
      <c r="C335" s="1" t="s">
        <v>744</v>
      </c>
      <c r="D335" s="1" t="s">
        <v>503</v>
      </c>
      <c r="E335" s="1" t="s">
        <v>665</v>
      </c>
      <c r="F335" t="s">
        <v>0</v>
      </c>
      <c r="G335" t="s">
        <v>733</v>
      </c>
      <c r="H335" t="s">
        <v>734</v>
      </c>
      <c r="I335" t="s">
        <v>735</v>
      </c>
      <c r="J335" t="s">
        <v>736</v>
      </c>
    </row>
    <row r="336" spans="1:10" x14ac:dyDescent="0.4">
      <c r="A336" s="2">
        <v>0.1</v>
      </c>
      <c r="B336" s="3" t="s">
        <v>295</v>
      </c>
      <c r="C336" s="1" t="s">
        <v>744</v>
      </c>
      <c r="D336" s="1" t="s">
        <v>503</v>
      </c>
      <c r="E336" s="1" t="s">
        <v>665</v>
      </c>
      <c r="F336" t="s">
        <v>0</v>
      </c>
      <c r="G336" t="s">
        <v>733</v>
      </c>
      <c r="H336" t="s">
        <v>734</v>
      </c>
      <c r="I336" t="s">
        <v>735</v>
      </c>
      <c r="J336" t="s">
        <v>736</v>
      </c>
    </row>
    <row r="337" spans="1:10" x14ac:dyDescent="0.4">
      <c r="A337" s="2">
        <v>0.5</v>
      </c>
      <c r="B337" s="3" t="s">
        <v>296</v>
      </c>
      <c r="C337" s="1" t="s">
        <v>747</v>
      </c>
      <c r="D337" s="1" t="s">
        <v>458</v>
      </c>
      <c r="E337" s="1" t="s">
        <v>621</v>
      </c>
      <c r="F337" t="s">
        <v>0</v>
      </c>
      <c r="G337" t="s">
        <v>733</v>
      </c>
      <c r="H337" t="s">
        <v>734</v>
      </c>
      <c r="I337" t="s">
        <v>735</v>
      </c>
      <c r="J337" t="s">
        <v>736</v>
      </c>
    </row>
    <row r="338" spans="1:10" x14ac:dyDescent="0.4">
      <c r="A338" s="2">
        <v>0.65</v>
      </c>
      <c r="B338" s="3" t="s">
        <v>297</v>
      </c>
      <c r="C338" s="1" t="s">
        <v>748</v>
      </c>
      <c r="D338" s="1" t="s">
        <v>525</v>
      </c>
      <c r="E338" s="1" t="s">
        <v>686</v>
      </c>
      <c r="F338" t="s">
        <v>0</v>
      </c>
      <c r="G338" t="s">
        <v>733</v>
      </c>
      <c r="H338" t="s">
        <v>734</v>
      </c>
      <c r="I338" t="s">
        <v>735</v>
      </c>
      <c r="J338" t="s">
        <v>736</v>
      </c>
    </row>
    <row r="339" spans="1:10" x14ac:dyDescent="0.4">
      <c r="A339" s="2">
        <v>0.19</v>
      </c>
      <c r="B339" s="3" t="s">
        <v>298</v>
      </c>
      <c r="C339" s="1" t="s">
        <v>748</v>
      </c>
      <c r="D339" s="1" t="s">
        <v>523</v>
      </c>
      <c r="E339" s="1" t="s">
        <v>684</v>
      </c>
      <c r="F339" t="s">
        <v>0</v>
      </c>
      <c r="G339" t="s">
        <v>733</v>
      </c>
      <c r="H339" t="s">
        <v>734</v>
      </c>
      <c r="I339" t="s">
        <v>735</v>
      </c>
      <c r="J339" t="s">
        <v>736</v>
      </c>
    </row>
    <row r="340" spans="1:10" x14ac:dyDescent="0.4">
      <c r="A340" s="2">
        <v>0.9</v>
      </c>
      <c r="B340" s="3" t="s">
        <v>299</v>
      </c>
      <c r="C340" s="1" t="s">
        <v>747</v>
      </c>
      <c r="D340" s="1" t="s">
        <v>473</v>
      </c>
      <c r="E340" s="1" t="s">
        <v>636</v>
      </c>
      <c r="F340" t="s">
        <v>0</v>
      </c>
      <c r="G340" t="s">
        <v>733</v>
      </c>
      <c r="H340" t="s">
        <v>734</v>
      </c>
      <c r="I340" t="s">
        <v>735</v>
      </c>
      <c r="J340" t="s">
        <v>736</v>
      </c>
    </row>
    <row r="341" spans="1:10" x14ac:dyDescent="0.4">
      <c r="A341" s="2">
        <v>0.1</v>
      </c>
      <c r="B341" s="3" t="s">
        <v>300</v>
      </c>
      <c r="C341" s="1" t="s">
        <v>743</v>
      </c>
      <c r="D341" s="1" t="s">
        <v>473</v>
      </c>
      <c r="E341" s="1" t="s">
        <v>636</v>
      </c>
      <c r="F341" t="s">
        <v>0</v>
      </c>
      <c r="G341" t="s">
        <v>733</v>
      </c>
      <c r="H341" t="s">
        <v>734</v>
      </c>
      <c r="I341" t="s">
        <v>735</v>
      </c>
      <c r="J341" t="s">
        <v>736</v>
      </c>
    </row>
    <row r="342" spans="1:10" ht="29.15" x14ac:dyDescent="0.4">
      <c r="A342" s="2">
        <v>0.35</v>
      </c>
      <c r="B342" s="3" t="s">
        <v>301</v>
      </c>
      <c r="C342" s="1" t="s">
        <v>743</v>
      </c>
      <c r="D342" s="1" t="s">
        <v>473</v>
      </c>
      <c r="E342" s="1" t="s">
        <v>636</v>
      </c>
      <c r="F342" t="s">
        <v>0</v>
      </c>
      <c r="G342" t="s">
        <v>733</v>
      </c>
      <c r="H342" t="s">
        <v>734</v>
      </c>
      <c r="I342" t="s">
        <v>735</v>
      </c>
      <c r="J342" t="s">
        <v>736</v>
      </c>
    </row>
    <row r="343" spans="1:10" x14ac:dyDescent="0.4">
      <c r="A343" s="2">
        <v>0.3</v>
      </c>
      <c r="B343" s="3" t="s">
        <v>302</v>
      </c>
      <c r="C343" s="1" t="s">
        <v>744</v>
      </c>
      <c r="D343" s="1" t="s">
        <v>473</v>
      </c>
      <c r="E343" s="1" t="s">
        <v>636</v>
      </c>
      <c r="F343" t="s">
        <v>0</v>
      </c>
      <c r="G343" t="s">
        <v>733</v>
      </c>
      <c r="H343" t="s">
        <v>734</v>
      </c>
      <c r="I343" t="s">
        <v>735</v>
      </c>
      <c r="J343" t="s">
        <v>736</v>
      </c>
    </row>
    <row r="344" spans="1:10" x14ac:dyDescent="0.4">
      <c r="A344" s="2">
        <v>0.05</v>
      </c>
      <c r="B344" s="3" t="s">
        <v>303</v>
      </c>
      <c r="C344" s="1" t="s">
        <v>744</v>
      </c>
      <c r="D344" s="1" t="s">
        <v>473</v>
      </c>
      <c r="E344" s="1" t="s">
        <v>636</v>
      </c>
      <c r="F344" t="s">
        <v>0</v>
      </c>
      <c r="G344" t="s">
        <v>733</v>
      </c>
      <c r="H344" t="s">
        <v>734</v>
      </c>
      <c r="I344" t="s">
        <v>735</v>
      </c>
      <c r="J344" t="s">
        <v>736</v>
      </c>
    </row>
    <row r="345" spans="1:10" x14ac:dyDescent="0.4">
      <c r="A345" s="2">
        <v>0.32</v>
      </c>
      <c r="B345" s="3" t="s">
        <v>304</v>
      </c>
      <c r="C345" s="1" t="s">
        <v>748</v>
      </c>
      <c r="D345" s="1" t="s">
        <v>532</v>
      </c>
      <c r="E345" s="1" t="s">
        <v>693</v>
      </c>
      <c r="F345" t="s">
        <v>0</v>
      </c>
      <c r="G345" t="s">
        <v>733</v>
      </c>
      <c r="H345" t="s">
        <v>734</v>
      </c>
      <c r="I345" t="s">
        <v>735</v>
      </c>
      <c r="J345" t="s">
        <v>736</v>
      </c>
    </row>
    <row r="346" spans="1:10" x14ac:dyDescent="0.4">
      <c r="A346" s="2">
        <v>0.25</v>
      </c>
      <c r="B346" s="3" t="s">
        <v>305</v>
      </c>
      <c r="C346" s="1" t="s">
        <v>743</v>
      </c>
      <c r="D346" s="1" t="s">
        <v>473</v>
      </c>
      <c r="E346" s="1" t="s">
        <v>636</v>
      </c>
      <c r="F346" t="s">
        <v>0</v>
      </c>
      <c r="G346" t="s">
        <v>733</v>
      </c>
      <c r="H346" t="s">
        <v>734</v>
      </c>
      <c r="I346" t="s">
        <v>735</v>
      </c>
      <c r="J346" t="s">
        <v>736</v>
      </c>
    </row>
    <row r="347" spans="1:10" x14ac:dyDescent="0.4">
      <c r="A347" s="2">
        <v>0.55000000000000004</v>
      </c>
      <c r="B347" s="3" t="s">
        <v>306</v>
      </c>
      <c r="C347" s="1" t="s">
        <v>748</v>
      </c>
      <c r="D347" s="1" t="s">
        <v>533</v>
      </c>
      <c r="E347" s="1" t="s">
        <v>694</v>
      </c>
      <c r="F347" t="s">
        <v>0</v>
      </c>
      <c r="G347" t="s">
        <v>733</v>
      </c>
      <c r="H347" t="s">
        <v>734</v>
      </c>
      <c r="I347" t="s">
        <v>735</v>
      </c>
      <c r="J347" t="s">
        <v>736</v>
      </c>
    </row>
    <row r="348" spans="1:10" x14ac:dyDescent="0.4">
      <c r="A348" s="2">
        <v>1.6</v>
      </c>
      <c r="B348" s="3" t="s">
        <v>307</v>
      </c>
      <c r="C348" s="1" t="s">
        <v>743</v>
      </c>
      <c r="D348" s="1" t="s">
        <v>473</v>
      </c>
      <c r="E348" s="1" t="s">
        <v>636</v>
      </c>
      <c r="F348" t="s">
        <v>0</v>
      </c>
      <c r="G348" t="s">
        <v>733</v>
      </c>
      <c r="H348" t="s">
        <v>734</v>
      </c>
      <c r="I348" t="s">
        <v>735</v>
      </c>
      <c r="J348" t="s">
        <v>736</v>
      </c>
    </row>
    <row r="349" spans="1:10" ht="29.15" x14ac:dyDescent="0.4">
      <c r="A349" s="2">
        <v>0.5</v>
      </c>
      <c r="B349" s="3" t="s">
        <v>308</v>
      </c>
      <c r="C349" s="1" t="s">
        <v>748</v>
      </c>
      <c r="D349" s="1" t="s">
        <v>473</v>
      </c>
      <c r="E349" s="1" t="s">
        <v>636</v>
      </c>
      <c r="F349" t="s">
        <v>0</v>
      </c>
      <c r="G349" t="s">
        <v>733</v>
      </c>
      <c r="H349" t="s">
        <v>734</v>
      </c>
      <c r="I349" t="s">
        <v>735</v>
      </c>
      <c r="J349" t="s">
        <v>736</v>
      </c>
    </row>
    <row r="350" spans="1:10" x14ac:dyDescent="0.4">
      <c r="A350" s="2">
        <v>0.24</v>
      </c>
      <c r="B350" s="3" t="s">
        <v>309</v>
      </c>
      <c r="C350" s="1" t="s">
        <v>746</v>
      </c>
      <c r="D350" s="1" t="s">
        <v>473</v>
      </c>
      <c r="E350" s="1" t="s">
        <v>636</v>
      </c>
      <c r="F350" t="s">
        <v>0</v>
      </c>
      <c r="G350" t="s">
        <v>733</v>
      </c>
      <c r="H350" t="s">
        <v>734</v>
      </c>
      <c r="I350" t="s">
        <v>735</v>
      </c>
      <c r="J350" t="s">
        <v>736</v>
      </c>
    </row>
    <row r="351" spans="1:10" x14ac:dyDescent="0.4">
      <c r="A351" s="2">
        <v>0.15</v>
      </c>
      <c r="B351" s="3" t="s">
        <v>310</v>
      </c>
      <c r="C351" s="1" t="s">
        <v>743</v>
      </c>
      <c r="D351" s="1" t="s">
        <v>473</v>
      </c>
      <c r="E351" s="1" t="s">
        <v>636</v>
      </c>
      <c r="F351" t="s">
        <v>0</v>
      </c>
      <c r="G351" t="s">
        <v>733</v>
      </c>
      <c r="H351" t="s">
        <v>734</v>
      </c>
      <c r="I351" t="s">
        <v>735</v>
      </c>
      <c r="J351" t="s">
        <v>736</v>
      </c>
    </row>
    <row r="352" spans="1:10" x14ac:dyDescent="0.4">
      <c r="A352" s="2">
        <v>2.8</v>
      </c>
      <c r="B352" s="3" t="s">
        <v>311</v>
      </c>
      <c r="C352" s="1" t="s">
        <v>744</v>
      </c>
      <c r="D352" s="1" t="s">
        <v>503</v>
      </c>
      <c r="E352" s="1" t="s">
        <v>665</v>
      </c>
      <c r="F352" t="s">
        <v>0</v>
      </c>
      <c r="G352" t="s">
        <v>733</v>
      </c>
      <c r="H352" t="s">
        <v>734</v>
      </c>
      <c r="I352" t="s">
        <v>735</v>
      </c>
      <c r="J352" t="s">
        <v>736</v>
      </c>
    </row>
    <row r="353" spans="1:10" x14ac:dyDescent="0.4">
      <c r="A353" s="2">
        <v>0.19</v>
      </c>
      <c r="B353" s="3" t="s">
        <v>312</v>
      </c>
      <c r="C353" s="1" t="s">
        <v>744</v>
      </c>
      <c r="D353" s="1" t="s">
        <v>424</v>
      </c>
      <c r="E353" s="1" t="s">
        <v>589</v>
      </c>
      <c r="F353" t="s">
        <v>0</v>
      </c>
      <c r="G353" t="s">
        <v>733</v>
      </c>
      <c r="H353" t="s">
        <v>734</v>
      </c>
      <c r="I353" t="s">
        <v>735</v>
      </c>
      <c r="J353" t="s">
        <v>736</v>
      </c>
    </row>
    <row r="354" spans="1:10" x14ac:dyDescent="0.4">
      <c r="A354" s="2">
        <v>0.3</v>
      </c>
      <c r="B354" s="3" t="s">
        <v>313</v>
      </c>
      <c r="C354" s="1" t="s">
        <v>742</v>
      </c>
      <c r="D354" s="1" t="s">
        <v>534</v>
      </c>
      <c r="E354" s="1" t="s">
        <v>695</v>
      </c>
      <c r="F354" t="s">
        <v>0</v>
      </c>
      <c r="G354" t="s">
        <v>733</v>
      </c>
      <c r="H354" t="s">
        <v>734</v>
      </c>
      <c r="I354" t="s">
        <v>735</v>
      </c>
      <c r="J354" t="s">
        <v>736</v>
      </c>
    </row>
    <row r="355" spans="1:10" x14ac:dyDescent="0.4">
      <c r="A355" s="2">
        <v>0.1</v>
      </c>
      <c r="B355" s="3" t="s">
        <v>314</v>
      </c>
      <c r="C355" s="1" t="s">
        <v>744</v>
      </c>
      <c r="D355" s="1" t="s">
        <v>464</v>
      </c>
      <c r="E355" s="1" t="s">
        <v>627</v>
      </c>
      <c r="F355" t="s">
        <v>0</v>
      </c>
      <c r="G355" t="s">
        <v>733</v>
      </c>
      <c r="H355" t="s">
        <v>734</v>
      </c>
      <c r="I355" t="s">
        <v>735</v>
      </c>
      <c r="J355" t="s">
        <v>736</v>
      </c>
    </row>
    <row r="356" spans="1:10" x14ac:dyDescent="0.4">
      <c r="A356" s="2">
        <v>0.17</v>
      </c>
      <c r="B356" s="3" t="s">
        <v>315</v>
      </c>
      <c r="C356" s="1" t="s">
        <v>749</v>
      </c>
      <c r="D356" s="1" t="s">
        <v>502</v>
      </c>
      <c r="E356" s="1" t="s">
        <v>664</v>
      </c>
      <c r="F356" t="s">
        <v>0</v>
      </c>
      <c r="G356" t="s">
        <v>733</v>
      </c>
      <c r="H356" t="s">
        <v>734</v>
      </c>
      <c r="I356" t="s">
        <v>735</v>
      </c>
      <c r="J356" t="s">
        <v>736</v>
      </c>
    </row>
    <row r="357" spans="1:10" x14ac:dyDescent="0.4">
      <c r="A357" s="2">
        <v>0.26020799999999999</v>
      </c>
      <c r="B357" s="3" t="s">
        <v>316</v>
      </c>
      <c r="C357" s="1" t="s">
        <v>742</v>
      </c>
      <c r="D357" s="1" t="s">
        <v>399</v>
      </c>
      <c r="E357" s="1" t="s">
        <v>563</v>
      </c>
      <c r="F357" t="s">
        <v>392</v>
      </c>
      <c r="G357" t="s">
        <v>729</v>
      </c>
      <c r="H357" t="s">
        <v>730</v>
      </c>
      <c r="I357" t="s">
        <v>731</v>
      </c>
      <c r="J357" t="s">
        <v>732</v>
      </c>
    </row>
    <row r="358" spans="1:10" x14ac:dyDescent="0.4">
      <c r="A358" s="2">
        <v>0.56999999999999995</v>
      </c>
      <c r="B358" s="3" t="s">
        <v>317</v>
      </c>
      <c r="C358" s="1" t="s">
        <v>743</v>
      </c>
      <c r="D358" s="1" t="s">
        <v>502</v>
      </c>
      <c r="E358" s="1" t="s">
        <v>664</v>
      </c>
      <c r="F358" t="s">
        <v>0</v>
      </c>
      <c r="G358" t="s">
        <v>733</v>
      </c>
      <c r="H358" t="s">
        <v>734</v>
      </c>
      <c r="I358" t="s">
        <v>735</v>
      </c>
      <c r="J358" t="s">
        <v>736</v>
      </c>
    </row>
    <row r="359" spans="1:10" x14ac:dyDescent="0.4">
      <c r="A359" s="2">
        <v>0.25</v>
      </c>
      <c r="B359" s="3" t="s">
        <v>318</v>
      </c>
      <c r="C359" s="1" t="s">
        <v>748</v>
      </c>
      <c r="D359" s="1" t="s">
        <v>535</v>
      </c>
      <c r="E359" s="1" t="s">
        <v>696</v>
      </c>
      <c r="F359" t="s">
        <v>0</v>
      </c>
      <c r="G359" t="s">
        <v>733</v>
      </c>
      <c r="H359" t="s">
        <v>734</v>
      </c>
      <c r="I359" t="s">
        <v>735</v>
      </c>
      <c r="J359" t="s">
        <v>736</v>
      </c>
    </row>
    <row r="360" spans="1:10" ht="29.15" x14ac:dyDescent="0.4">
      <c r="A360" s="2">
        <v>0.1</v>
      </c>
      <c r="B360" s="3" t="s">
        <v>788</v>
      </c>
      <c r="C360" s="1" t="s">
        <v>746</v>
      </c>
      <c r="D360" s="1" t="s">
        <v>399</v>
      </c>
      <c r="E360" s="1" t="s">
        <v>563</v>
      </c>
      <c r="F360" t="s">
        <v>0</v>
      </c>
      <c r="G360" t="s">
        <v>733</v>
      </c>
      <c r="H360" t="s">
        <v>734</v>
      </c>
      <c r="I360" t="s">
        <v>735</v>
      </c>
      <c r="J360" t="s">
        <v>736</v>
      </c>
    </row>
    <row r="361" spans="1:10" x14ac:dyDescent="0.4">
      <c r="A361" s="2">
        <v>0.33613399999999999</v>
      </c>
      <c r="B361" s="3" t="s">
        <v>319</v>
      </c>
      <c r="C361" s="1" t="s">
        <v>752</v>
      </c>
      <c r="D361" s="1" t="s">
        <v>505</v>
      </c>
      <c r="E361" s="1" t="s">
        <v>11</v>
      </c>
      <c r="F361" t="s">
        <v>0</v>
      </c>
      <c r="G361" t="s">
        <v>733</v>
      </c>
      <c r="H361" t="s">
        <v>734</v>
      </c>
      <c r="I361" t="s">
        <v>735</v>
      </c>
      <c r="J361" t="s">
        <v>736</v>
      </c>
    </row>
    <row r="362" spans="1:10" x14ac:dyDescent="0.4">
      <c r="A362" s="2">
        <v>0.33613399999999999</v>
      </c>
      <c r="B362" s="3" t="s">
        <v>319</v>
      </c>
      <c r="C362" s="1" t="s">
        <v>752</v>
      </c>
      <c r="D362" s="1" t="s">
        <v>505</v>
      </c>
      <c r="E362" s="1" t="s">
        <v>11</v>
      </c>
      <c r="F362" t="s">
        <v>0</v>
      </c>
      <c r="G362" t="s">
        <v>733</v>
      </c>
      <c r="H362" t="s">
        <v>734</v>
      </c>
      <c r="I362" t="s">
        <v>735</v>
      </c>
      <c r="J362" t="s">
        <v>736</v>
      </c>
    </row>
    <row r="363" spans="1:10" x14ac:dyDescent="0.4">
      <c r="A363" s="2">
        <v>0.3</v>
      </c>
      <c r="B363" s="3" t="s">
        <v>789</v>
      </c>
      <c r="C363" s="1" t="s">
        <v>742</v>
      </c>
      <c r="D363" s="1" t="s">
        <v>399</v>
      </c>
      <c r="E363" s="1" t="s">
        <v>563</v>
      </c>
      <c r="F363" t="s">
        <v>0</v>
      </c>
      <c r="G363" t="s">
        <v>733</v>
      </c>
      <c r="H363" t="s">
        <v>734</v>
      </c>
      <c r="I363" t="s">
        <v>735</v>
      </c>
      <c r="J363" t="s">
        <v>736</v>
      </c>
    </row>
    <row r="364" spans="1:10" x14ac:dyDescent="0.4">
      <c r="A364" s="2">
        <v>0.3</v>
      </c>
      <c r="B364" s="3" t="s">
        <v>790</v>
      </c>
      <c r="C364" s="1" t="s">
        <v>749</v>
      </c>
      <c r="D364" s="1" t="s">
        <v>399</v>
      </c>
      <c r="E364" s="1" t="s">
        <v>563</v>
      </c>
      <c r="F364" t="s">
        <v>0</v>
      </c>
      <c r="G364" t="s">
        <v>733</v>
      </c>
      <c r="H364" t="s">
        <v>734</v>
      </c>
      <c r="I364" t="s">
        <v>735</v>
      </c>
      <c r="J364" t="s">
        <v>736</v>
      </c>
    </row>
    <row r="365" spans="1:10" x14ac:dyDescent="0.4">
      <c r="A365" s="2">
        <v>0.57990399999999998</v>
      </c>
      <c r="B365" s="3" t="s">
        <v>320</v>
      </c>
      <c r="C365" s="1" t="s">
        <v>743</v>
      </c>
      <c r="D365" s="1" t="s">
        <v>536</v>
      </c>
      <c r="E365" s="1" t="s">
        <v>697</v>
      </c>
      <c r="F365" t="s">
        <v>392</v>
      </c>
      <c r="G365" t="s">
        <v>729</v>
      </c>
      <c r="H365" t="s">
        <v>730</v>
      </c>
      <c r="I365" t="s">
        <v>731</v>
      </c>
      <c r="J365" t="s">
        <v>732</v>
      </c>
    </row>
    <row r="366" spans="1:10" x14ac:dyDescent="0.4">
      <c r="A366" s="2">
        <v>1.4</v>
      </c>
      <c r="B366" s="3" t="s">
        <v>321</v>
      </c>
      <c r="C366" s="1" t="s">
        <v>742</v>
      </c>
      <c r="D366" s="1" t="s">
        <v>537</v>
      </c>
      <c r="E366" s="1" t="s">
        <v>698</v>
      </c>
      <c r="F366" t="s">
        <v>0</v>
      </c>
      <c r="G366" t="s">
        <v>733</v>
      </c>
      <c r="H366" t="s">
        <v>734</v>
      </c>
      <c r="I366" t="s">
        <v>735</v>
      </c>
      <c r="J366" t="s">
        <v>736</v>
      </c>
    </row>
    <row r="367" spans="1:10" x14ac:dyDescent="0.4">
      <c r="A367" s="2">
        <v>0.15</v>
      </c>
      <c r="B367" s="3" t="s">
        <v>322</v>
      </c>
      <c r="C367" s="1" t="s">
        <v>751</v>
      </c>
      <c r="D367" s="1" t="s">
        <v>426</v>
      </c>
      <c r="E367" s="1" t="s">
        <v>591</v>
      </c>
      <c r="F367" t="s">
        <v>0</v>
      </c>
      <c r="G367" t="s">
        <v>733</v>
      </c>
      <c r="H367" t="s">
        <v>734</v>
      </c>
      <c r="I367" t="s">
        <v>735</v>
      </c>
      <c r="J367" t="s">
        <v>736</v>
      </c>
    </row>
    <row r="368" spans="1:10" ht="29.15" x14ac:dyDescent="0.4">
      <c r="A368" s="2">
        <v>0.15</v>
      </c>
      <c r="B368" s="3" t="s">
        <v>323</v>
      </c>
      <c r="C368" s="1" t="s">
        <v>745</v>
      </c>
      <c r="D368" s="1" t="s">
        <v>426</v>
      </c>
      <c r="E368" s="1" t="s">
        <v>591</v>
      </c>
      <c r="F368" t="s">
        <v>0</v>
      </c>
      <c r="G368" t="s">
        <v>733</v>
      </c>
      <c r="H368" t="s">
        <v>734</v>
      </c>
      <c r="I368" t="s">
        <v>735</v>
      </c>
      <c r="J368" t="s">
        <v>736</v>
      </c>
    </row>
    <row r="369" spans="1:10" x14ac:dyDescent="0.4">
      <c r="A369" s="2">
        <v>0.1</v>
      </c>
      <c r="B369" s="3" t="s">
        <v>324</v>
      </c>
      <c r="C369" s="1" t="s">
        <v>748</v>
      </c>
      <c r="D369" s="1" t="s">
        <v>538</v>
      </c>
      <c r="E369" s="1" t="s">
        <v>699</v>
      </c>
      <c r="F369" t="s">
        <v>0</v>
      </c>
      <c r="G369" t="s">
        <v>733</v>
      </c>
      <c r="H369" t="s">
        <v>734</v>
      </c>
      <c r="I369" t="s">
        <v>735</v>
      </c>
      <c r="J369" t="s">
        <v>736</v>
      </c>
    </row>
    <row r="370" spans="1:10" x14ac:dyDescent="0.4">
      <c r="A370" s="2">
        <v>0.25</v>
      </c>
      <c r="B370" s="3" t="s">
        <v>325</v>
      </c>
      <c r="C370" s="1" t="s">
        <v>748</v>
      </c>
      <c r="D370" s="1" t="s">
        <v>410</v>
      </c>
      <c r="E370" s="1" t="s">
        <v>574</v>
      </c>
      <c r="F370" t="s">
        <v>0</v>
      </c>
      <c r="G370" t="s">
        <v>733</v>
      </c>
      <c r="H370" t="s">
        <v>734</v>
      </c>
      <c r="I370" t="s">
        <v>735</v>
      </c>
      <c r="J370" t="s">
        <v>736</v>
      </c>
    </row>
    <row r="371" spans="1:10" x14ac:dyDescent="0.4">
      <c r="A371" s="2">
        <v>0.3</v>
      </c>
      <c r="B371" s="3" t="s">
        <v>326</v>
      </c>
      <c r="C371" s="1" t="s">
        <v>748</v>
      </c>
      <c r="D371" s="1" t="s">
        <v>410</v>
      </c>
      <c r="E371" s="1" t="s">
        <v>574</v>
      </c>
      <c r="F371" t="s">
        <v>0</v>
      </c>
      <c r="G371" t="s">
        <v>733</v>
      </c>
      <c r="H371" t="s">
        <v>734</v>
      </c>
      <c r="I371" t="s">
        <v>735</v>
      </c>
      <c r="J371" t="s">
        <v>736</v>
      </c>
    </row>
    <row r="372" spans="1:10" x14ac:dyDescent="0.4">
      <c r="A372" s="2">
        <v>0.05</v>
      </c>
      <c r="B372" s="3" t="s">
        <v>327</v>
      </c>
      <c r="C372" s="1" t="s">
        <v>744</v>
      </c>
      <c r="D372" s="1" t="s">
        <v>527</v>
      </c>
      <c r="E372" s="1" t="s">
        <v>688</v>
      </c>
      <c r="F372" t="s">
        <v>0</v>
      </c>
      <c r="G372" t="s">
        <v>733</v>
      </c>
      <c r="H372" t="s">
        <v>734</v>
      </c>
      <c r="I372" t="s">
        <v>735</v>
      </c>
      <c r="J372" t="s">
        <v>736</v>
      </c>
    </row>
    <row r="373" spans="1:10" x14ac:dyDescent="0.4">
      <c r="A373" s="2">
        <v>0.1</v>
      </c>
      <c r="B373" s="3" t="s">
        <v>328</v>
      </c>
      <c r="C373" s="1" t="s">
        <v>743</v>
      </c>
      <c r="D373" s="1" t="s">
        <v>539</v>
      </c>
      <c r="E373" s="1" t="s">
        <v>700</v>
      </c>
      <c r="F373" t="s">
        <v>0</v>
      </c>
      <c r="G373" t="s">
        <v>733</v>
      </c>
      <c r="H373" t="s">
        <v>734</v>
      </c>
      <c r="I373" t="s">
        <v>735</v>
      </c>
      <c r="J373" t="s">
        <v>736</v>
      </c>
    </row>
    <row r="374" spans="1:10" x14ac:dyDescent="0.4">
      <c r="A374" s="2">
        <v>0.19900000000000001</v>
      </c>
      <c r="B374" s="3" t="s">
        <v>329</v>
      </c>
      <c r="C374" s="1" t="s">
        <v>743</v>
      </c>
      <c r="D374" s="1" t="s">
        <v>495</v>
      </c>
      <c r="E374" s="1" t="s">
        <v>657</v>
      </c>
      <c r="F374" t="s">
        <v>0</v>
      </c>
      <c r="G374" t="s">
        <v>733</v>
      </c>
      <c r="H374" t="s">
        <v>734</v>
      </c>
      <c r="I374" t="s">
        <v>735</v>
      </c>
      <c r="J374" t="s">
        <v>736</v>
      </c>
    </row>
    <row r="375" spans="1:10" x14ac:dyDescent="0.4">
      <c r="A375" s="2">
        <v>0.45</v>
      </c>
      <c r="B375" s="3" t="s">
        <v>330</v>
      </c>
      <c r="C375" s="1" t="s">
        <v>751</v>
      </c>
      <c r="D375" s="1" t="s">
        <v>478</v>
      </c>
      <c r="E375" s="1" t="s">
        <v>641</v>
      </c>
      <c r="F375" t="s">
        <v>0</v>
      </c>
      <c r="G375" t="s">
        <v>733</v>
      </c>
      <c r="H375" t="s">
        <v>734</v>
      </c>
      <c r="I375" t="s">
        <v>735</v>
      </c>
      <c r="J375" t="s">
        <v>736</v>
      </c>
    </row>
    <row r="376" spans="1:10" x14ac:dyDescent="0.4">
      <c r="A376" s="2">
        <v>0.03</v>
      </c>
      <c r="B376" s="3" t="s">
        <v>331</v>
      </c>
      <c r="C376" s="1" t="s">
        <v>743</v>
      </c>
      <c r="D376" s="1" t="s">
        <v>424</v>
      </c>
      <c r="E376" s="1" t="s">
        <v>589</v>
      </c>
      <c r="F376" t="s">
        <v>0</v>
      </c>
      <c r="G376" t="s">
        <v>733</v>
      </c>
      <c r="H376" t="s">
        <v>734</v>
      </c>
      <c r="I376" t="s">
        <v>735</v>
      </c>
      <c r="J376" t="s">
        <v>736</v>
      </c>
    </row>
    <row r="377" spans="1:10" x14ac:dyDescent="0.4">
      <c r="A377" s="2">
        <v>0.3</v>
      </c>
      <c r="B377" s="3" t="s">
        <v>332</v>
      </c>
      <c r="C377" s="1" t="s">
        <v>751</v>
      </c>
      <c r="D377" s="1" t="s">
        <v>525</v>
      </c>
      <c r="E377" s="1" t="s">
        <v>686</v>
      </c>
      <c r="F377" t="s">
        <v>0</v>
      </c>
      <c r="G377" t="s">
        <v>733</v>
      </c>
      <c r="H377" t="s">
        <v>734</v>
      </c>
      <c r="I377" t="s">
        <v>735</v>
      </c>
      <c r="J377" t="s">
        <v>736</v>
      </c>
    </row>
    <row r="378" spans="1:10" x14ac:dyDescent="0.4">
      <c r="A378" s="2">
        <v>0.3</v>
      </c>
      <c r="B378" s="3" t="s">
        <v>333</v>
      </c>
      <c r="C378" s="1" t="s">
        <v>744</v>
      </c>
      <c r="D378" s="1" t="s">
        <v>540</v>
      </c>
      <c r="E378" s="1" t="s">
        <v>701</v>
      </c>
      <c r="F378" t="s">
        <v>0</v>
      </c>
      <c r="G378" t="s">
        <v>733</v>
      </c>
      <c r="H378" t="s">
        <v>734</v>
      </c>
      <c r="I378" t="s">
        <v>735</v>
      </c>
      <c r="J378" t="s">
        <v>736</v>
      </c>
    </row>
    <row r="379" spans="1:10" x14ac:dyDescent="0.4">
      <c r="A379" s="2">
        <v>0.3</v>
      </c>
      <c r="B379" s="3" t="s">
        <v>334</v>
      </c>
      <c r="C379" s="1" t="s">
        <v>744</v>
      </c>
      <c r="D379" s="1" t="s">
        <v>462</v>
      </c>
      <c r="E379" s="1" t="s">
        <v>625</v>
      </c>
      <c r="F379" t="s">
        <v>0</v>
      </c>
      <c r="G379" t="s">
        <v>733</v>
      </c>
      <c r="H379" t="s">
        <v>734</v>
      </c>
      <c r="I379" t="s">
        <v>735</v>
      </c>
      <c r="J379" t="s">
        <v>736</v>
      </c>
    </row>
    <row r="380" spans="1:10" x14ac:dyDescent="0.4">
      <c r="A380" s="2">
        <v>1</v>
      </c>
      <c r="B380" s="3" t="s">
        <v>335</v>
      </c>
      <c r="C380" s="1" t="s">
        <v>749</v>
      </c>
      <c r="D380" s="1" t="s">
        <v>534</v>
      </c>
      <c r="E380" s="1" t="s">
        <v>695</v>
      </c>
      <c r="F380" t="s">
        <v>0</v>
      </c>
      <c r="G380" t="s">
        <v>733</v>
      </c>
      <c r="H380" t="s">
        <v>734</v>
      </c>
      <c r="I380" t="s">
        <v>735</v>
      </c>
      <c r="J380" t="s">
        <v>736</v>
      </c>
    </row>
    <row r="381" spans="1:10" x14ac:dyDescent="0.4">
      <c r="A381" s="2">
        <v>1</v>
      </c>
      <c r="B381" s="3" t="s">
        <v>336</v>
      </c>
      <c r="C381" s="1" t="s">
        <v>746</v>
      </c>
      <c r="D381" s="1" t="s">
        <v>541</v>
      </c>
      <c r="E381" s="1" t="s">
        <v>702</v>
      </c>
      <c r="F381" t="s">
        <v>0</v>
      </c>
      <c r="G381" t="s">
        <v>733</v>
      </c>
      <c r="H381" t="s">
        <v>734</v>
      </c>
      <c r="I381" t="s">
        <v>735</v>
      </c>
      <c r="J381" t="s">
        <v>736</v>
      </c>
    </row>
    <row r="382" spans="1:10" x14ac:dyDescent="0.4">
      <c r="A382" s="2">
        <v>1</v>
      </c>
      <c r="B382" s="3" t="s">
        <v>337</v>
      </c>
      <c r="C382" s="1" t="s">
        <v>746</v>
      </c>
      <c r="D382" s="1" t="s">
        <v>536</v>
      </c>
      <c r="E382" s="1" t="s">
        <v>697</v>
      </c>
      <c r="F382" t="s">
        <v>0</v>
      </c>
      <c r="G382" t="s">
        <v>733</v>
      </c>
      <c r="H382" t="s">
        <v>734</v>
      </c>
      <c r="I382" t="s">
        <v>735</v>
      </c>
      <c r="J382" t="s">
        <v>736</v>
      </c>
    </row>
    <row r="383" spans="1:10" x14ac:dyDescent="0.4">
      <c r="A383" s="2">
        <v>0.4</v>
      </c>
      <c r="B383" s="3" t="s">
        <v>338</v>
      </c>
      <c r="C383" s="1" t="s">
        <v>744</v>
      </c>
      <c r="D383" s="1" t="s">
        <v>519</v>
      </c>
      <c r="E383" s="1" t="s">
        <v>680</v>
      </c>
      <c r="F383" t="s">
        <v>0</v>
      </c>
      <c r="G383" t="s">
        <v>733</v>
      </c>
      <c r="H383" t="s">
        <v>734</v>
      </c>
      <c r="I383" t="s">
        <v>735</v>
      </c>
      <c r="J383" t="s">
        <v>736</v>
      </c>
    </row>
    <row r="384" spans="1:10" x14ac:dyDescent="0.4">
      <c r="A384" s="2">
        <v>0.22</v>
      </c>
      <c r="B384" s="3" t="s">
        <v>339</v>
      </c>
      <c r="C384" s="1" t="s">
        <v>748</v>
      </c>
      <c r="D384" s="1" t="s">
        <v>515</v>
      </c>
      <c r="E384" s="1" t="s">
        <v>676</v>
      </c>
      <c r="F384" t="s">
        <v>0</v>
      </c>
      <c r="G384" t="s">
        <v>733</v>
      </c>
      <c r="H384" t="s">
        <v>734</v>
      </c>
      <c r="I384" t="s">
        <v>735</v>
      </c>
      <c r="J384" t="s">
        <v>736</v>
      </c>
    </row>
    <row r="385" spans="1:10" x14ac:dyDescent="0.4">
      <c r="A385" s="2">
        <v>0.12845765000000001</v>
      </c>
      <c r="B385" s="3" t="s">
        <v>340</v>
      </c>
      <c r="C385" s="1" t="s">
        <v>743</v>
      </c>
      <c r="D385" s="1" t="s">
        <v>542</v>
      </c>
      <c r="E385" s="1" t="s">
        <v>703</v>
      </c>
      <c r="F385" t="s">
        <v>7</v>
      </c>
      <c r="G385" t="s">
        <v>733</v>
      </c>
      <c r="H385" t="s">
        <v>734</v>
      </c>
      <c r="I385" t="s">
        <v>735</v>
      </c>
      <c r="J385" t="s">
        <v>736</v>
      </c>
    </row>
    <row r="386" spans="1:10" x14ac:dyDescent="0.4">
      <c r="A386" s="2">
        <v>8.5638429999999988E-2</v>
      </c>
      <c r="B386" s="3" t="s">
        <v>341</v>
      </c>
      <c r="C386" s="1" t="s">
        <v>749</v>
      </c>
      <c r="D386" s="1" t="s">
        <v>543</v>
      </c>
      <c r="E386" s="1" t="s">
        <v>704</v>
      </c>
      <c r="F386" t="s">
        <v>7</v>
      </c>
      <c r="G386" t="s">
        <v>733</v>
      </c>
      <c r="H386" t="s">
        <v>734</v>
      </c>
      <c r="I386" t="s">
        <v>735</v>
      </c>
      <c r="J386" t="s">
        <v>736</v>
      </c>
    </row>
    <row r="387" spans="1:10" x14ac:dyDescent="0.4">
      <c r="A387" s="2">
        <v>0.17127687</v>
      </c>
      <c r="B387" s="3" t="s">
        <v>342</v>
      </c>
      <c r="C387" s="1" t="s">
        <v>743</v>
      </c>
      <c r="D387" s="1" t="s">
        <v>542</v>
      </c>
      <c r="E387" s="1" t="s">
        <v>703</v>
      </c>
      <c r="F387" t="s">
        <v>7</v>
      </c>
      <c r="G387" t="s">
        <v>733</v>
      </c>
      <c r="H387" t="s">
        <v>734</v>
      </c>
      <c r="I387" t="s">
        <v>735</v>
      </c>
      <c r="J387" t="s">
        <v>736</v>
      </c>
    </row>
    <row r="388" spans="1:10" x14ac:dyDescent="0.4">
      <c r="A388" s="2">
        <v>0.6</v>
      </c>
      <c r="B388" s="3" t="s">
        <v>343</v>
      </c>
      <c r="C388" s="1" t="s">
        <v>746</v>
      </c>
      <c r="D388" s="1" t="s">
        <v>544</v>
      </c>
      <c r="E388" s="1" t="s">
        <v>705</v>
      </c>
      <c r="F388" t="s">
        <v>0</v>
      </c>
      <c r="G388" t="s">
        <v>733</v>
      </c>
      <c r="H388" t="s">
        <v>734</v>
      </c>
      <c r="I388" t="s">
        <v>735</v>
      </c>
      <c r="J388" t="s">
        <v>736</v>
      </c>
    </row>
    <row r="389" spans="1:10" x14ac:dyDescent="0.4">
      <c r="A389" s="2">
        <v>0.43</v>
      </c>
      <c r="B389" s="3" t="s">
        <v>344</v>
      </c>
      <c r="C389" s="1" t="s">
        <v>745</v>
      </c>
      <c r="D389" s="1" t="s">
        <v>478</v>
      </c>
      <c r="E389" s="1" t="s">
        <v>641</v>
      </c>
      <c r="F389" t="s">
        <v>0</v>
      </c>
      <c r="G389" t="s">
        <v>733</v>
      </c>
      <c r="H389" t="s">
        <v>734</v>
      </c>
      <c r="I389" t="s">
        <v>735</v>
      </c>
      <c r="J389" t="s">
        <v>736</v>
      </c>
    </row>
    <row r="390" spans="1:10" x14ac:dyDescent="0.4">
      <c r="A390" s="2">
        <v>0.2</v>
      </c>
      <c r="B390" s="3" t="s">
        <v>345</v>
      </c>
      <c r="C390" s="1" t="s">
        <v>746</v>
      </c>
      <c r="D390" s="1" t="s">
        <v>545</v>
      </c>
      <c r="E390" s="1" t="s">
        <v>706</v>
      </c>
      <c r="F390" t="s">
        <v>0</v>
      </c>
      <c r="G390" t="s">
        <v>733</v>
      </c>
      <c r="H390" t="s">
        <v>734</v>
      </c>
      <c r="I390" t="s">
        <v>735</v>
      </c>
      <c r="J390" t="s">
        <v>736</v>
      </c>
    </row>
    <row r="391" spans="1:10" x14ac:dyDescent="0.4">
      <c r="A391" s="2">
        <v>0.16</v>
      </c>
      <c r="B391" s="3" t="s">
        <v>346</v>
      </c>
      <c r="C391" s="1" t="s">
        <v>748</v>
      </c>
      <c r="D391" s="1" t="s">
        <v>473</v>
      </c>
      <c r="E391" s="1" t="s">
        <v>636</v>
      </c>
      <c r="F391" t="s">
        <v>0</v>
      </c>
      <c r="G391" t="s">
        <v>733</v>
      </c>
      <c r="H391" t="s">
        <v>734</v>
      </c>
      <c r="I391" t="s">
        <v>735</v>
      </c>
      <c r="J391" t="s">
        <v>736</v>
      </c>
    </row>
    <row r="392" spans="1:10" x14ac:dyDescent="0.4">
      <c r="A392" s="2">
        <v>0.2</v>
      </c>
      <c r="B392" s="3" t="s">
        <v>347</v>
      </c>
      <c r="C392" s="1" t="s">
        <v>751</v>
      </c>
      <c r="D392" s="1" t="s">
        <v>545</v>
      </c>
      <c r="E392" s="1" t="s">
        <v>706</v>
      </c>
      <c r="F392" t="s">
        <v>0</v>
      </c>
      <c r="G392" t="s">
        <v>733</v>
      </c>
      <c r="H392" t="s">
        <v>734</v>
      </c>
      <c r="I392" t="s">
        <v>735</v>
      </c>
      <c r="J392" t="s">
        <v>736</v>
      </c>
    </row>
    <row r="393" spans="1:10" x14ac:dyDescent="0.4">
      <c r="A393" s="2">
        <v>0.25</v>
      </c>
      <c r="B393" s="3" t="s">
        <v>348</v>
      </c>
      <c r="C393" s="1" t="s">
        <v>744</v>
      </c>
      <c r="D393" s="1" t="s">
        <v>546</v>
      </c>
      <c r="E393" s="1" t="s">
        <v>707</v>
      </c>
      <c r="F393" t="s">
        <v>0</v>
      </c>
      <c r="G393" t="s">
        <v>733</v>
      </c>
      <c r="H393" t="s">
        <v>734</v>
      </c>
      <c r="I393" t="s">
        <v>735</v>
      </c>
      <c r="J393" t="s">
        <v>736</v>
      </c>
    </row>
    <row r="394" spans="1:10" x14ac:dyDescent="0.4">
      <c r="A394" s="2">
        <v>7.10723E-3</v>
      </c>
      <c r="B394" s="3" t="s">
        <v>349</v>
      </c>
      <c r="C394" s="1" t="s">
        <v>747</v>
      </c>
      <c r="D394" s="1" t="s">
        <v>547</v>
      </c>
      <c r="E394" s="1" t="s">
        <v>708</v>
      </c>
      <c r="F394" t="s">
        <v>392</v>
      </c>
      <c r="G394" t="s">
        <v>729</v>
      </c>
      <c r="H394" t="s">
        <v>730</v>
      </c>
      <c r="I394" t="s">
        <v>731</v>
      </c>
      <c r="J394" t="s">
        <v>732</v>
      </c>
    </row>
    <row r="395" spans="1:10" x14ac:dyDescent="0.4">
      <c r="A395" s="2">
        <v>7.10723E-3</v>
      </c>
      <c r="B395" s="3" t="s">
        <v>349</v>
      </c>
      <c r="C395" s="1" t="s">
        <v>747</v>
      </c>
      <c r="D395" s="1" t="s">
        <v>547</v>
      </c>
      <c r="E395" s="1" t="s">
        <v>708</v>
      </c>
      <c r="F395" t="s">
        <v>392</v>
      </c>
      <c r="G395" t="s">
        <v>729</v>
      </c>
      <c r="H395" t="s">
        <v>730</v>
      </c>
      <c r="I395" t="s">
        <v>731</v>
      </c>
      <c r="J395" t="s">
        <v>732</v>
      </c>
    </row>
    <row r="396" spans="1:10" x14ac:dyDescent="0.4">
      <c r="A396" s="2">
        <v>1.25</v>
      </c>
      <c r="B396" s="3" t="s">
        <v>350</v>
      </c>
      <c r="C396" s="1" t="s">
        <v>743</v>
      </c>
      <c r="D396" s="1" t="s">
        <v>519</v>
      </c>
      <c r="E396" s="1" t="s">
        <v>680</v>
      </c>
      <c r="F396" t="s">
        <v>0</v>
      </c>
      <c r="G396" t="s">
        <v>733</v>
      </c>
      <c r="H396" t="s">
        <v>734</v>
      </c>
      <c r="I396" t="s">
        <v>735</v>
      </c>
      <c r="J396" t="s">
        <v>736</v>
      </c>
    </row>
    <row r="397" spans="1:10" x14ac:dyDescent="0.4">
      <c r="A397" s="2">
        <v>0.35</v>
      </c>
      <c r="B397" s="3" t="s">
        <v>351</v>
      </c>
      <c r="C397" s="1" t="s">
        <v>751</v>
      </c>
      <c r="D397" s="1" t="s">
        <v>461</v>
      </c>
      <c r="E397" s="1" t="s">
        <v>624</v>
      </c>
      <c r="F397" t="s">
        <v>0</v>
      </c>
      <c r="G397" t="s">
        <v>733</v>
      </c>
      <c r="H397" t="s">
        <v>734</v>
      </c>
      <c r="I397" t="s">
        <v>735</v>
      </c>
      <c r="J397" t="s">
        <v>736</v>
      </c>
    </row>
    <row r="398" spans="1:10" x14ac:dyDescent="0.4">
      <c r="A398" s="2">
        <v>0.25</v>
      </c>
      <c r="B398" s="3" t="s">
        <v>352</v>
      </c>
      <c r="C398" s="1" t="s">
        <v>749</v>
      </c>
      <c r="D398" s="1" t="s">
        <v>410</v>
      </c>
      <c r="E398" s="1" t="s">
        <v>574</v>
      </c>
      <c r="F398" t="s">
        <v>0</v>
      </c>
      <c r="G398" t="s">
        <v>733</v>
      </c>
      <c r="H398" t="s">
        <v>734</v>
      </c>
      <c r="I398" t="s">
        <v>735</v>
      </c>
      <c r="J398" t="s">
        <v>736</v>
      </c>
    </row>
    <row r="399" spans="1:10" x14ac:dyDescent="0.4">
      <c r="A399" s="2">
        <v>13.876146</v>
      </c>
      <c r="B399" s="3" t="s">
        <v>353</v>
      </c>
      <c r="C399" s="1" t="s">
        <v>747</v>
      </c>
      <c r="D399" s="1" t="s">
        <v>548</v>
      </c>
      <c r="E399" s="1" t="s">
        <v>709</v>
      </c>
      <c r="F399" t="s">
        <v>392</v>
      </c>
      <c r="G399" t="s">
        <v>729</v>
      </c>
      <c r="H399" t="s">
        <v>730</v>
      </c>
      <c r="I399" t="s">
        <v>731</v>
      </c>
      <c r="J399" t="s">
        <v>732</v>
      </c>
    </row>
    <row r="400" spans="1:10" x14ac:dyDescent="0.4">
      <c r="A400" s="2">
        <v>2.8329909999999998</v>
      </c>
      <c r="B400" s="3" t="s">
        <v>353</v>
      </c>
      <c r="C400" s="1" t="s">
        <v>747</v>
      </c>
      <c r="D400" s="1" t="s">
        <v>548</v>
      </c>
      <c r="E400" s="1" t="s">
        <v>709</v>
      </c>
      <c r="F400" t="s">
        <v>392</v>
      </c>
      <c r="G400" t="s">
        <v>729</v>
      </c>
      <c r="H400" t="s">
        <v>730</v>
      </c>
      <c r="I400" t="s">
        <v>731</v>
      </c>
      <c r="J400" t="s">
        <v>732</v>
      </c>
    </row>
    <row r="401" spans="1:10" x14ac:dyDescent="0.4">
      <c r="A401" s="2">
        <v>13.333895</v>
      </c>
      <c r="B401" s="3" t="s">
        <v>354</v>
      </c>
      <c r="C401" s="1" t="s">
        <v>747</v>
      </c>
      <c r="D401" s="1" t="s">
        <v>548</v>
      </c>
      <c r="E401" s="1" t="s">
        <v>709</v>
      </c>
      <c r="F401" t="s">
        <v>392</v>
      </c>
      <c r="G401" t="s">
        <v>729</v>
      </c>
      <c r="H401" t="s">
        <v>730</v>
      </c>
      <c r="I401" t="s">
        <v>731</v>
      </c>
      <c r="J401" t="s">
        <v>732</v>
      </c>
    </row>
    <row r="402" spans="1:10" x14ac:dyDescent="0.4">
      <c r="A402" s="2">
        <v>6.7646949999999997</v>
      </c>
      <c r="B402" s="3" t="s">
        <v>354</v>
      </c>
      <c r="C402" s="1" t="s">
        <v>747</v>
      </c>
      <c r="D402" s="1" t="s">
        <v>548</v>
      </c>
      <c r="E402" s="1" t="s">
        <v>709</v>
      </c>
      <c r="F402" t="s">
        <v>392</v>
      </c>
      <c r="G402" t="s">
        <v>729</v>
      </c>
      <c r="H402" t="s">
        <v>730</v>
      </c>
      <c r="I402" t="s">
        <v>731</v>
      </c>
      <c r="J402" t="s">
        <v>732</v>
      </c>
    </row>
    <row r="403" spans="1:10" x14ac:dyDescent="0.4">
      <c r="A403" s="2">
        <v>0.48</v>
      </c>
      <c r="B403" s="3" t="s">
        <v>355</v>
      </c>
      <c r="C403" s="1" t="s">
        <v>748</v>
      </c>
      <c r="D403" s="1" t="s">
        <v>532</v>
      </c>
      <c r="E403" s="1" t="s">
        <v>693</v>
      </c>
      <c r="F403" t="s">
        <v>0</v>
      </c>
      <c r="G403" t="s">
        <v>733</v>
      </c>
      <c r="H403" t="s">
        <v>734</v>
      </c>
      <c r="I403" t="s">
        <v>735</v>
      </c>
      <c r="J403" t="s">
        <v>736</v>
      </c>
    </row>
    <row r="404" spans="1:10" x14ac:dyDescent="0.4">
      <c r="A404" s="2">
        <v>1.1988989999999999</v>
      </c>
      <c r="B404" s="3" t="s">
        <v>356</v>
      </c>
      <c r="C404" s="1" t="s">
        <v>747</v>
      </c>
      <c r="D404" s="1" t="s">
        <v>549</v>
      </c>
      <c r="E404" s="1" t="s">
        <v>710</v>
      </c>
      <c r="F404" t="s">
        <v>392</v>
      </c>
      <c r="G404" t="s">
        <v>729</v>
      </c>
      <c r="H404" t="s">
        <v>730</v>
      </c>
      <c r="I404" t="s">
        <v>731</v>
      </c>
      <c r="J404" t="s">
        <v>732</v>
      </c>
    </row>
    <row r="405" spans="1:10" x14ac:dyDescent="0.4">
      <c r="A405" s="2">
        <v>0.41</v>
      </c>
      <c r="B405" s="3" t="s">
        <v>357</v>
      </c>
      <c r="C405" s="1" t="s">
        <v>744</v>
      </c>
      <c r="D405" s="1" t="s">
        <v>503</v>
      </c>
      <c r="E405" s="1" t="s">
        <v>665</v>
      </c>
      <c r="F405" t="s">
        <v>0</v>
      </c>
      <c r="G405" t="s">
        <v>733</v>
      </c>
      <c r="H405" t="s">
        <v>734</v>
      </c>
      <c r="I405" t="s">
        <v>735</v>
      </c>
      <c r="J405" t="s">
        <v>736</v>
      </c>
    </row>
    <row r="406" spans="1:10" x14ac:dyDescent="0.4">
      <c r="A406" s="2">
        <v>0.38</v>
      </c>
      <c r="B406" s="3" t="s">
        <v>358</v>
      </c>
      <c r="C406" s="1" t="s">
        <v>744</v>
      </c>
      <c r="D406" s="1" t="s">
        <v>523</v>
      </c>
      <c r="E406" s="1" t="s">
        <v>684</v>
      </c>
      <c r="F406" t="s">
        <v>0</v>
      </c>
      <c r="G406" t="s">
        <v>733</v>
      </c>
      <c r="H406" t="s">
        <v>734</v>
      </c>
      <c r="I406" t="s">
        <v>735</v>
      </c>
      <c r="J406" t="s">
        <v>736</v>
      </c>
    </row>
    <row r="407" spans="1:10" x14ac:dyDescent="0.4">
      <c r="A407" s="2">
        <v>0.199963</v>
      </c>
      <c r="B407" s="3" t="s">
        <v>359</v>
      </c>
      <c r="C407" s="1" t="s">
        <v>744</v>
      </c>
      <c r="D407" s="1" t="s">
        <v>550</v>
      </c>
      <c r="E407" s="1" t="s">
        <v>711</v>
      </c>
      <c r="F407" t="s">
        <v>392</v>
      </c>
      <c r="G407" t="s">
        <v>729</v>
      </c>
      <c r="H407" t="s">
        <v>730</v>
      </c>
      <c r="I407" t="s">
        <v>731</v>
      </c>
      <c r="J407" t="s">
        <v>732</v>
      </c>
    </row>
    <row r="408" spans="1:10" x14ac:dyDescent="0.4">
      <c r="A408" s="2">
        <v>0.2</v>
      </c>
      <c r="B408" s="3" t="s">
        <v>360</v>
      </c>
      <c r="C408" s="1" t="s">
        <v>752</v>
      </c>
      <c r="D408" s="1" t="s">
        <v>539</v>
      </c>
      <c r="E408" s="1" t="s">
        <v>700</v>
      </c>
      <c r="F408" t="s">
        <v>0</v>
      </c>
      <c r="G408" t="s">
        <v>733</v>
      </c>
      <c r="H408" t="s">
        <v>734</v>
      </c>
      <c r="I408" t="s">
        <v>735</v>
      </c>
      <c r="J408" t="s">
        <v>736</v>
      </c>
    </row>
    <row r="409" spans="1:10" x14ac:dyDescent="0.4">
      <c r="A409" s="2">
        <v>0.41</v>
      </c>
      <c r="B409" s="3" t="s">
        <v>361</v>
      </c>
      <c r="C409" s="1" t="s">
        <v>744</v>
      </c>
      <c r="D409" s="1" t="s">
        <v>551</v>
      </c>
      <c r="E409" s="1" t="s">
        <v>712</v>
      </c>
      <c r="F409" t="s">
        <v>0</v>
      </c>
      <c r="G409" t="s">
        <v>733</v>
      </c>
      <c r="H409" t="s">
        <v>734</v>
      </c>
      <c r="I409" t="s">
        <v>735</v>
      </c>
      <c r="J409" t="s">
        <v>736</v>
      </c>
    </row>
    <row r="410" spans="1:10" x14ac:dyDescent="0.4">
      <c r="A410" s="2">
        <v>0.20599999999999999</v>
      </c>
      <c r="B410" s="3" t="s">
        <v>362</v>
      </c>
      <c r="C410" s="1" t="s">
        <v>747</v>
      </c>
      <c r="D410" s="1" t="s">
        <v>552</v>
      </c>
      <c r="E410" s="1" t="s">
        <v>713</v>
      </c>
      <c r="F410" t="s">
        <v>0</v>
      </c>
      <c r="G410" t="s">
        <v>733</v>
      </c>
      <c r="H410" t="s">
        <v>734</v>
      </c>
      <c r="I410" t="s">
        <v>735</v>
      </c>
      <c r="J410" t="s">
        <v>736</v>
      </c>
    </row>
    <row r="411" spans="1:10" x14ac:dyDescent="0.4">
      <c r="A411" s="2">
        <v>0.105</v>
      </c>
      <c r="B411" s="3" t="s">
        <v>363</v>
      </c>
      <c r="C411" s="1" t="s">
        <v>743</v>
      </c>
      <c r="D411" s="1" t="s">
        <v>460</v>
      </c>
      <c r="E411" s="1" t="s">
        <v>623</v>
      </c>
      <c r="F411" t="s">
        <v>0</v>
      </c>
      <c r="G411" t="s">
        <v>733</v>
      </c>
      <c r="H411" t="s">
        <v>734</v>
      </c>
      <c r="I411" t="s">
        <v>735</v>
      </c>
      <c r="J411" t="s">
        <v>736</v>
      </c>
    </row>
    <row r="412" spans="1:10" ht="29.15" x14ac:dyDescent="0.4">
      <c r="A412" s="2">
        <v>0.1</v>
      </c>
      <c r="B412" s="3" t="s">
        <v>794</v>
      </c>
      <c r="C412" s="1" t="s">
        <v>748</v>
      </c>
      <c r="D412" s="1" t="s">
        <v>553</v>
      </c>
      <c r="E412" s="1" t="s">
        <v>714</v>
      </c>
      <c r="F412" t="s">
        <v>0</v>
      </c>
      <c r="G412" t="s">
        <v>733</v>
      </c>
      <c r="H412" t="s">
        <v>734</v>
      </c>
      <c r="I412" t="s">
        <v>735</v>
      </c>
      <c r="J412" t="s">
        <v>736</v>
      </c>
    </row>
    <row r="413" spans="1:10" x14ac:dyDescent="0.4">
      <c r="A413" s="2">
        <v>0.1</v>
      </c>
      <c r="B413" s="3" t="s">
        <v>364</v>
      </c>
      <c r="C413" s="1" t="s">
        <v>743</v>
      </c>
      <c r="D413" s="1" t="s">
        <v>554</v>
      </c>
      <c r="E413" s="1" t="s">
        <v>715</v>
      </c>
      <c r="F413" t="s">
        <v>0</v>
      </c>
      <c r="G413" t="s">
        <v>733</v>
      </c>
      <c r="H413" t="s">
        <v>734</v>
      </c>
      <c r="I413" t="s">
        <v>735</v>
      </c>
      <c r="J413" t="s">
        <v>736</v>
      </c>
    </row>
    <row r="414" spans="1:10" x14ac:dyDescent="0.4">
      <c r="A414" s="2">
        <v>1.9</v>
      </c>
      <c r="B414" s="3" t="s">
        <v>365</v>
      </c>
      <c r="C414" s="1" t="s">
        <v>742</v>
      </c>
      <c r="D414" s="1" t="s">
        <v>486</v>
      </c>
      <c r="E414" s="1" t="s">
        <v>648</v>
      </c>
      <c r="F414" t="s">
        <v>0</v>
      </c>
      <c r="G414" t="s">
        <v>733</v>
      </c>
      <c r="H414" t="s">
        <v>734</v>
      </c>
      <c r="I414" t="s">
        <v>735</v>
      </c>
      <c r="J414" t="s">
        <v>736</v>
      </c>
    </row>
    <row r="415" spans="1:10" x14ac:dyDescent="0.4">
      <c r="A415" s="2">
        <v>0.85</v>
      </c>
      <c r="B415" s="3" t="s">
        <v>366</v>
      </c>
      <c r="C415" s="1" t="s">
        <v>747</v>
      </c>
      <c r="D415" s="1" t="s">
        <v>458</v>
      </c>
      <c r="E415" s="1" t="s">
        <v>621</v>
      </c>
      <c r="F415" t="s">
        <v>0</v>
      </c>
      <c r="G415" t="s">
        <v>733</v>
      </c>
      <c r="H415" t="s">
        <v>734</v>
      </c>
      <c r="I415" t="s">
        <v>735</v>
      </c>
      <c r="J415" t="s">
        <v>736</v>
      </c>
    </row>
    <row r="416" spans="1:10" x14ac:dyDescent="0.4">
      <c r="A416" s="2">
        <v>0.16500000000000001</v>
      </c>
      <c r="B416" s="3" t="s">
        <v>367</v>
      </c>
      <c r="C416" s="1" t="s">
        <v>743</v>
      </c>
      <c r="D416" s="1" t="s">
        <v>472</v>
      </c>
      <c r="E416" s="1" t="s">
        <v>635</v>
      </c>
      <c r="F416" t="s">
        <v>0</v>
      </c>
      <c r="G416" t="s">
        <v>733</v>
      </c>
      <c r="H416" t="s">
        <v>734</v>
      </c>
      <c r="I416" t="s">
        <v>735</v>
      </c>
      <c r="J416" t="s">
        <v>736</v>
      </c>
    </row>
    <row r="417" spans="1:10" x14ac:dyDescent="0.4">
      <c r="A417" s="2">
        <v>0.1</v>
      </c>
      <c r="B417" s="3" t="s">
        <v>368</v>
      </c>
      <c r="C417" s="1" t="s">
        <v>746</v>
      </c>
      <c r="D417" s="1" t="s">
        <v>555</v>
      </c>
      <c r="E417" s="1" t="s">
        <v>716</v>
      </c>
      <c r="F417" t="s">
        <v>0</v>
      </c>
      <c r="G417" t="s">
        <v>733</v>
      </c>
      <c r="H417" t="s">
        <v>734</v>
      </c>
      <c r="I417" t="s">
        <v>735</v>
      </c>
      <c r="J417" t="s">
        <v>736</v>
      </c>
    </row>
    <row r="418" spans="1:10" x14ac:dyDescent="0.4">
      <c r="A418" s="2">
        <v>1.789328</v>
      </c>
      <c r="B418" s="3" t="s">
        <v>796</v>
      </c>
      <c r="C418" s="1" t="s">
        <v>749</v>
      </c>
      <c r="D418" s="1" t="s">
        <v>556</v>
      </c>
      <c r="E418" s="1" t="s">
        <v>717</v>
      </c>
      <c r="F418" t="s">
        <v>392</v>
      </c>
      <c r="G418" t="s">
        <v>729</v>
      </c>
      <c r="H418" t="s">
        <v>730</v>
      </c>
      <c r="I418" t="s">
        <v>731</v>
      </c>
      <c r="J418" t="s">
        <v>732</v>
      </c>
    </row>
    <row r="419" spans="1:10" x14ac:dyDescent="0.4">
      <c r="A419" s="2">
        <v>1.341996</v>
      </c>
      <c r="B419" s="3" t="s">
        <v>795</v>
      </c>
      <c r="C419" s="1" t="s">
        <v>749</v>
      </c>
      <c r="D419" s="1" t="s">
        <v>397</v>
      </c>
      <c r="E419" s="1" t="s">
        <v>561</v>
      </c>
      <c r="F419" t="s">
        <v>392</v>
      </c>
      <c r="G419" t="s">
        <v>729</v>
      </c>
      <c r="H419" t="s">
        <v>730</v>
      </c>
      <c r="I419" t="s">
        <v>731</v>
      </c>
      <c r="J419" t="s">
        <v>732</v>
      </c>
    </row>
    <row r="420" spans="1:10" x14ac:dyDescent="0.4">
      <c r="A420" s="2">
        <v>0.689195</v>
      </c>
      <c r="B420" s="3" t="s">
        <v>369</v>
      </c>
      <c r="C420" s="1" t="s">
        <v>744</v>
      </c>
      <c r="D420" s="1" t="s">
        <v>397</v>
      </c>
      <c r="E420" s="1" t="s">
        <v>561</v>
      </c>
      <c r="F420" t="s">
        <v>392</v>
      </c>
      <c r="G420" t="s">
        <v>729</v>
      </c>
      <c r="H420" t="s">
        <v>730</v>
      </c>
      <c r="I420" t="s">
        <v>731</v>
      </c>
      <c r="J420" t="s">
        <v>732</v>
      </c>
    </row>
    <row r="421" spans="1:10" x14ac:dyDescent="0.4">
      <c r="A421" s="2">
        <v>2.1739999999999999</v>
      </c>
      <c r="B421" s="3" t="s">
        <v>370</v>
      </c>
      <c r="C421" s="1" t="s">
        <v>746</v>
      </c>
      <c r="D421" s="1" t="s">
        <v>435</v>
      </c>
      <c r="E421" s="1" t="s">
        <v>599</v>
      </c>
      <c r="F421" t="s">
        <v>391</v>
      </c>
      <c r="G421" t="s">
        <v>725</v>
      </c>
      <c r="H421" t="s">
        <v>726</v>
      </c>
      <c r="I421" t="s">
        <v>739</v>
      </c>
      <c r="J421" t="s">
        <v>740</v>
      </c>
    </row>
    <row r="422" spans="1:10" x14ac:dyDescent="0.4">
      <c r="A422" s="2">
        <v>0.32608696000000004</v>
      </c>
      <c r="B422" s="3" t="s">
        <v>371</v>
      </c>
      <c r="C422" s="1" t="s">
        <v>748</v>
      </c>
      <c r="D422" s="1" t="s">
        <v>431</v>
      </c>
      <c r="E422" s="1" t="s">
        <v>596</v>
      </c>
      <c r="F422" t="s">
        <v>391</v>
      </c>
      <c r="G422" t="s">
        <v>725</v>
      </c>
      <c r="H422" t="s">
        <v>726</v>
      </c>
      <c r="I422" t="s">
        <v>739</v>
      </c>
      <c r="J422" t="s">
        <v>740</v>
      </c>
    </row>
    <row r="423" spans="1:10" x14ac:dyDescent="0.4">
      <c r="A423" s="2">
        <v>0.2</v>
      </c>
      <c r="B423" s="3" t="s">
        <v>372</v>
      </c>
      <c r="C423" s="1" t="s">
        <v>744</v>
      </c>
      <c r="D423" s="1" t="s">
        <v>557</v>
      </c>
      <c r="E423" s="1" t="s">
        <v>718</v>
      </c>
      <c r="F423" t="s">
        <v>391</v>
      </c>
      <c r="G423" t="s">
        <v>725</v>
      </c>
      <c r="H423" t="s">
        <v>726</v>
      </c>
      <c r="I423" t="s">
        <v>739</v>
      </c>
      <c r="J423" t="s">
        <v>740</v>
      </c>
    </row>
    <row r="424" spans="1:10" x14ac:dyDescent="0.4">
      <c r="A424" s="2">
        <v>0.45700000000000002</v>
      </c>
      <c r="B424" s="3" t="s">
        <v>373</v>
      </c>
      <c r="C424" s="1" t="s">
        <v>746</v>
      </c>
      <c r="D424" s="1" t="s">
        <v>478</v>
      </c>
      <c r="E424" s="1" t="s">
        <v>641</v>
      </c>
      <c r="F424" t="s">
        <v>391</v>
      </c>
      <c r="G424" t="s">
        <v>725</v>
      </c>
      <c r="H424" t="s">
        <v>726</v>
      </c>
      <c r="I424" t="s">
        <v>739</v>
      </c>
      <c r="J424" t="s">
        <v>740</v>
      </c>
    </row>
    <row r="425" spans="1:10" x14ac:dyDescent="0.4">
      <c r="A425" s="2">
        <v>0.25</v>
      </c>
      <c r="B425" s="3" t="s">
        <v>374</v>
      </c>
      <c r="C425" s="1" t="s">
        <v>749</v>
      </c>
      <c r="D425" s="1" t="s">
        <v>558</v>
      </c>
      <c r="E425" s="1" t="s">
        <v>719</v>
      </c>
      <c r="F425" t="s">
        <v>391</v>
      </c>
      <c r="G425" t="s">
        <v>725</v>
      </c>
      <c r="H425" t="s">
        <v>726</v>
      </c>
      <c r="I425" t="s">
        <v>739</v>
      </c>
      <c r="J425" t="s">
        <v>740</v>
      </c>
    </row>
    <row r="426" spans="1:10" x14ac:dyDescent="0.4">
      <c r="A426" s="2">
        <v>0.9</v>
      </c>
      <c r="B426" s="3" t="s">
        <v>375</v>
      </c>
      <c r="C426" s="1" t="s">
        <v>746</v>
      </c>
      <c r="D426" s="1" t="s">
        <v>478</v>
      </c>
      <c r="E426" s="1" t="s">
        <v>641</v>
      </c>
      <c r="F426" t="s">
        <v>391</v>
      </c>
      <c r="G426" t="s">
        <v>725</v>
      </c>
      <c r="H426" t="s">
        <v>726</v>
      </c>
      <c r="I426" t="s">
        <v>739</v>
      </c>
      <c r="J426" t="s">
        <v>740</v>
      </c>
    </row>
    <row r="427" spans="1:10" x14ac:dyDescent="0.4">
      <c r="A427" s="2">
        <v>1.05</v>
      </c>
      <c r="B427" s="3" t="s">
        <v>376</v>
      </c>
      <c r="C427" s="1" t="s">
        <v>746</v>
      </c>
      <c r="D427" s="1" t="s">
        <v>435</v>
      </c>
      <c r="E427" s="1" t="s">
        <v>599</v>
      </c>
      <c r="F427" t="s">
        <v>391</v>
      </c>
      <c r="G427" t="s">
        <v>725</v>
      </c>
      <c r="H427" t="s">
        <v>726</v>
      </c>
      <c r="I427" t="s">
        <v>739</v>
      </c>
      <c r="J427" t="s">
        <v>740</v>
      </c>
    </row>
    <row r="428" spans="1:10" x14ac:dyDescent="0.4">
      <c r="A428" s="2">
        <v>8.1000000000000003E-2</v>
      </c>
      <c r="B428" s="3" t="s">
        <v>377</v>
      </c>
      <c r="C428" s="1" t="s">
        <v>743</v>
      </c>
      <c r="D428" s="1" t="s">
        <v>480</v>
      </c>
      <c r="E428" s="1" t="s">
        <v>643</v>
      </c>
      <c r="F428" t="s">
        <v>391</v>
      </c>
      <c r="G428" t="s">
        <v>725</v>
      </c>
      <c r="H428" t="s">
        <v>726</v>
      </c>
      <c r="I428" t="s">
        <v>739</v>
      </c>
      <c r="J428" t="s">
        <v>740</v>
      </c>
    </row>
    <row r="429" spans="1:10" x14ac:dyDescent="0.4">
      <c r="A429" s="2">
        <v>0.87</v>
      </c>
      <c r="B429" s="3" t="s">
        <v>378</v>
      </c>
      <c r="C429" s="1" t="s">
        <v>743</v>
      </c>
      <c r="D429" s="1" t="s">
        <v>431</v>
      </c>
      <c r="E429" s="1" t="s">
        <v>596</v>
      </c>
      <c r="F429" t="s">
        <v>391</v>
      </c>
      <c r="G429" t="s">
        <v>725</v>
      </c>
      <c r="H429" t="s">
        <v>726</v>
      </c>
      <c r="I429" t="s">
        <v>739</v>
      </c>
      <c r="J429" t="s">
        <v>740</v>
      </c>
    </row>
    <row r="430" spans="1:10" x14ac:dyDescent="0.4">
      <c r="A430" s="2">
        <v>0.109</v>
      </c>
      <c r="B430" s="3" t="s">
        <v>379</v>
      </c>
      <c r="C430" s="1" t="s">
        <v>746</v>
      </c>
      <c r="D430" s="1" t="s">
        <v>476</v>
      </c>
      <c r="E430" s="1" t="s">
        <v>639</v>
      </c>
      <c r="F430" t="s">
        <v>391</v>
      </c>
      <c r="G430" t="s">
        <v>725</v>
      </c>
      <c r="H430" t="s">
        <v>726</v>
      </c>
      <c r="I430" t="s">
        <v>739</v>
      </c>
      <c r="J430" t="s">
        <v>740</v>
      </c>
    </row>
    <row r="431" spans="1:10" x14ac:dyDescent="0.4">
      <c r="A431" s="2">
        <v>4.3999999999999997E-2</v>
      </c>
      <c r="B431" s="3" t="s">
        <v>380</v>
      </c>
      <c r="C431" s="1" t="s">
        <v>746</v>
      </c>
      <c r="D431" s="1" t="s">
        <v>454</v>
      </c>
      <c r="E431" s="1" t="s">
        <v>617</v>
      </c>
      <c r="F431" t="s">
        <v>391</v>
      </c>
      <c r="G431" t="s">
        <v>725</v>
      </c>
      <c r="H431" t="s">
        <v>726</v>
      </c>
      <c r="I431" t="s">
        <v>739</v>
      </c>
      <c r="J431" t="s">
        <v>740</v>
      </c>
    </row>
    <row r="432" spans="1:10" x14ac:dyDescent="0.4">
      <c r="A432" s="2">
        <v>0.66</v>
      </c>
      <c r="B432" s="3" t="s">
        <v>381</v>
      </c>
      <c r="C432" s="1" t="s">
        <v>744</v>
      </c>
      <c r="D432" s="1" t="s">
        <v>435</v>
      </c>
      <c r="E432" s="1" t="s">
        <v>599</v>
      </c>
      <c r="F432" t="s">
        <v>391</v>
      </c>
      <c r="G432" t="s">
        <v>725</v>
      </c>
      <c r="H432" t="s">
        <v>726</v>
      </c>
      <c r="I432" t="s">
        <v>739</v>
      </c>
      <c r="J432" t="s">
        <v>740</v>
      </c>
    </row>
    <row r="433" spans="1:10" x14ac:dyDescent="0.4">
      <c r="A433" s="2">
        <v>6.2E-2</v>
      </c>
      <c r="B433" s="3" t="s">
        <v>382</v>
      </c>
      <c r="C433" s="1" t="s">
        <v>743</v>
      </c>
      <c r="D433" s="1" t="s">
        <v>558</v>
      </c>
      <c r="E433" s="1" t="s">
        <v>719</v>
      </c>
      <c r="F433" t="s">
        <v>391</v>
      </c>
      <c r="G433" t="s">
        <v>725</v>
      </c>
      <c r="H433" t="s">
        <v>726</v>
      </c>
      <c r="I433" t="s">
        <v>739</v>
      </c>
      <c r="J433" t="s">
        <v>740</v>
      </c>
    </row>
    <row r="434" spans="1:10" x14ac:dyDescent="0.4">
      <c r="A434" s="2">
        <v>0.42399999999999999</v>
      </c>
      <c r="B434" s="3" t="s">
        <v>383</v>
      </c>
      <c r="C434" s="1" t="s">
        <v>746</v>
      </c>
      <c r="D434" s="1" t="s">
        <v>558</v>
      </c>
      <c r="E434" s="1" t="s">
        <v>719</v>
      </c>
      <c r="F434" t="s">
        <v>391</v>
      </c>
      <c r="G434" t="s">
        <v>725</v>
      </c>
      <c r="H434" t="s">
        <v>726</v>
      </c>
      <c r="I434" t="s">
        <v>739</v>
      </c>
      <c r="J434" t="s">
        <v>740</v>
      </c>
    </row>
    <row r="435" spans="1:10" x14ac:dyDescent="0.4">
      <c r="A435" s="2">
        <v>1.605</v>
      </c>
      <c r="B435" s="3" t="s">
        <v>384</v>
      </c>
      <c r="C435" s="1" t="s">
        <v>744</v>
      </c>
      <c r="D435" s="1" t="s">
        <v>478</v>
      </c>
      <c r="E435" s="1" t="s">
        <v>641</v>
      </c>
      <c r="F435" t="s">
        <v>391</v>
      </c>
      <c r="G435" t="s">
        <v>725</v>
      </c>
      <c r="H435" t="s">
        <v>726</v>
      </c>
      <c r="I435" t="s">
        <v>739</v>
      </c>
      <c r="J435" t="s">
        <v>740</v>
      </c>
    </row>
    <row r="436" spans="1:10" x14ac:dyDescent="0.4">
      <c r="A436" s="2">
        <v>3.6999999999999998E-2</v>
      </c>
      <c r="B436" s="3" t="s">
        <v>385</v>
      </c>
      <c r="C436" s="1" t="s">
        <v>747</v>
      </c>
      <c r="D436" s="1" t="s">
        <v>472</v>
      </c>
      <c r="E436" s="1" t="s">
        <v>635</v>
      </c>
      <c r="F436" t="s">
        <v>391</v>
      </c>
      <c r="G436" t="s">
        <v>725</v>
      </c>
      <c r="H436" t="s">
        <v>726</v>
      </c>
      <c r="I436" t="s">
        <v>739</v>
      </c>
      <c r="J436" t="s">
        <v>740</v>
      </c>
    </row>
    <row r="437" spans="1:10" ht="29.15" x14ac:dyDescent="0.4">
      <c r="A437" s="2">
        <v>0.95938727000000001</v>
      </c>
      <c r="B437" s="3" t="s">
        <v>386</v>
      </c>
      <c r="C437" s="1" t="s">
        <v>744</v>
      </c>
      <c r="D437" s="1" t="s">
        <v>559</v>
      </c>
      <c r="E437" s="1" t="s">
        <v>720</v>
      </c>
      <c r="F437" t="s">
        <v>389</v>
      </c>
      <c r="G437" t="s">
        <v>725</v>
      </c>
      <c r="H437" t="s">
        <v>726</v>
      </c>
      <c r="I437" t="s">
        <v>727</v>
      </c>
      <c r="J437" t="s">
        <v>728</v>
      </c>
    </row>
    <row r="438" spans="1:10" ht="29.15" x14ac:dyDescent="0.4">
      <c r="A438" s="2">
        <v>2.5587731600000003</v>
      </c>
      <c r="B438" s="3" t="s">
        <v>387</v>
      </c>
      <c r="C438" s="1" t="s">
        <v>749</v>
      </c>
      <c r="D438" s="1" t="s">
        <v>428</v>
      </c>
      <c r="E438" s="1" t="s">
        <v>593</v>
      </c>
      <c r="F438" t="s">
        <v>391</v>
      </c>
      <c r="G438" t="s">
        <v>725</v>
      </c>
      <c r="H438" t="s">
        <v>726</v>
      </c>
      <c r="I438" t="s">
        <v>739</v>
      </c>
      <c r="J438" t="s">
        <v>740</v>
      </c>
    </row>
    <row r="439" spans="1:10" ht="29.15" x14ac:dyDescent="0.4">
      <c r="A439" s="2">
        <v>0.49996746000000003</v>
      </c>
      <c r="B439" s="3" t="s">
        <v>388</v>
      </c>
      <c r="C439" s="1" t="s">
        <v>751</v>
      </c>
      <c r="D439" s="1" t="s">
        <v>405</v>
      </c>
      <c r="E439" s="1" t="s">
        <v>569</v>
      </c>
      <c r="F439" t="s">
        <v>389</v>
      </c>
      <c r="G439" t="s">
        <v>725</v>
      </c>
      <c r="H439" t="s">
        <v>726</v>
      </c>
      <c r="I439" t="s">
        <v>727</v>
      </c>
      <c r="J439" t="s">
        <v>728</v>
      </c>
    </row>
    <row r="440" spans="1:10" ht="29.15" x14ac:dyDescent="0.4">
      <c r="A440" s="2">
        <v>0.36643783000000002</v>
      </c>
      <c r="B440" s="3" t="s">
        <v>797</v>
      </c>
      <c r="C440" s="1" t="s">
        <v>749</v>
      </c>
      <c r="D440" s="1" t="s">
        <v>428</v>
      </c>
      <c r="E440" s="1" t="s">
        <v>593</v>
      </c>
      <c r="F440" t="s">
        <v>391</v>
      </c>
      <c r="G440" t="s">
        <v>725</v>
      </c>
      <c r="H440" t="s">
        <v>726</v>
      </c>
      <c r="I440" t="s">
        <v>739</v>
      </c>
      <c r="J440" t="s">
        <v>740</v>
      </c>
    </row>
  </sheetData>
  <sheetProtection algorithmName="SHA-512" hashValue="AlQyej0cjsdzz9cFsw7byIFFnwAZQnj9jLsyNQN6ZKVoryZcmt5j6wAcmbOXGxGou2Gge5zKVRi3jb3ThBnlmg==" saltValue="Cd4XmGCMmysTGeHmldGPbQ==" spinCount="100000" sheet="1" objects="1" scenario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AA883-5155-4604-B4CB-C6A134BDADAD}">
  <sheetPr>
    <tabColor rgb="FFFF0F64"/>
  </sheetPr>
  <dimension ref="A1:O440"/>
  <sheetViews>
    <sheetView workbookViewId="0">
      <selection activeCell="P9" sqref="P9"/>
    </sheetView>
  </sheetViews>
  <sheetFormatPr baseColWidth="10" defaultRowHeight="14.6" x14ac:dyDescent="0.4"/>
  <cols>
    <col min="1" max="1" width="14.3828125" bestFit="1" customWidth="1"/>
    <col min="2" max="2" width="80.53515625" style="7" bestFit="1" customWidth="1"/>
    <col min="3" max="3" width="16.69140625" bestFit="1" customWidth="1"/>
    <col min="4" max="4" width="8.3046875" bestFit="1" customWidth="1"/>
    <col min="5" max="5" width="80.53515625" bestFit="1" customWidth="1"/>
    <col min="6" max="6" width="14.84375" bestFit="1" customWidth="1"/>
    <col min="7" max="7" width="25" bestFit="1" customWidth="1"/>
    <col min="8" max="8" width="22" bestFit="1" customWidth="1"/>
    <col min="9" max="9" width="22.53515625" bestFit="1" customWidth="1"/>
    <col min="10" max="10" width="27.69140625" bestFit="1" customWidth="1"/>
    <col min="11" max="11" width="80.53515625" bestFit="1" customWidth="1"/>
    <col min="12" max="12" width="6.3828125" bestFit="1" customWidth="1"/>
    <col min="13" max="13" width="11.3046875" bestFit="1" customWidth="1"/>
    <col min="14" max="14" width="16.15234375" customWidth="1"/>
    <col min="15" max="15" width="9.3828125" bestFit="1" customWidth="1"/>
  </cols>
  <sheetData>
    <row r="1" spans="1:15" x14ac:dyDescent="0.4">
      <c r="A1" t="s">
        <v>799</v>
      </c>
      <c r="B1" s="7" t="s">
        <v>394</v>
      </c>
      <c r="C1" t="s">
        <v>741</v>
      </c>
      <c r="D1" t="s">
        <v>395</v>
      </c>
      <c r="E1" t="s">
        <v>753</v>
      </c>
      <c r="F1" t="s">
        <v>393</v>
      </c>
      <c r="G1" t="s">
        <v>721</v>
      </c>
      <c r="H1" t="s">
        <v>723</v>
      </c>
      <c r="I1" t="s">
        <v>722</v>
      </c>
      <c r="J1" t="s">
        <v>724</v>
      </c>
      <c r="K1" t="s">
        <v>819</v>
      </c>
      <c r="L1" t="s">
        <v>800</v>
      </c>
      <c r="M1" t="s">
        <v>801</v>
      </c>
      <c r="N1" t="s">
        <v>802</v>
      </c>
      <c r="O1" t="s">
        <v>803</v>
      </c>
    </row>
    <row r="2" spans="1:15" x14ac:dyDescent="0.4">
      <c r="A2">
        <v>6.3992438899999993</v>
      </c>
      <c r="B2" s="7" t="s">
        <v>1</v>
      </c>
      <c r="C2" t="s">
        <v>742</v>
      </c>
      <c r="D2" t="s">
        <v>396</v>
      </c>
      <c r="E2" t="s">
        <v>560</v>
      </c>
      <c r="F2" t="s">
        <v>389</v>
      </c>
      <c r="G2" t="s">
        <v>725</v>
      </c>
      <c r="H2" t="s">
        <v>726</v>
      </c>
      <c r="I2" t="s">
        <v>727</v>
      </c>
      <c r="J2" t="s">
        <v>728</v>
      </c>
      <c r="K2" t="s">
        <v>1</v>
      </c>
      <c r="L2">
        <v>2026</v>
      </c>
      <c r="M2">
        <v>7</v>
      </c>
      <c r="N2" s="8">
        <v>46204</v>
      </c>
      <c r="O2" t="str">
        <f>_xlfn.LET(
  _xlpm.x, _xlfn.XLOOKUP(q_Licitaciones_Modelo[[#This Row],[Licitación]], tbl_estado_licitacion[Licitación], tbl_estado_licitacion[Estado], ""),
  IF(_xlpm.x="","Por lanzar",_xlpm.x)
)</f>
        <v>Por lanzar</v>
      </c>
    </row>
    <row r="3" spans="1:15" x14ac:dyDescent="0.4">
      <c r="A3">
        <v>0.29329958</v>
      </c>
      <c r="B3" t="s">
        <v>3</v>
      </c>
      <c r="C3" t="s">
        <v>743</v>
      </c>
      <c r="D3" t="s">
        <v>397</v>
      </c>
      <c r="E3" t="s">
        <v>561</v>
      </c>
      <c r="F3" t="s">
        <v>389</v>
      </c>
      <c r="G3" t="s">
        <v>725</v>
      </c>
      <c r="H3" t="s">
        <v>726</v>
      </c>
      <c r="I3" t="s">
        <v>727</v>
      </c>
      <c r="J3" t="s">
        <v>728</v>
      </c>
      <c r="K3" t="s">
        <v>3</v>
      </c>
      <c r="L3">
        <v>2026</v>
      </c>
      <c r="M3">
        <v>2</v>
      </c>
      <c r="N3" s="8">
        <v>46054</v>
      </c>
      <c r="O3" t="str">
        <f>_xlfn.LET(
  _xlpm.x, _xlfn.XLOOKUP(q_Licitaciones_Modelo[[#This Row],[Licitación]], tbl_estado_licitacion[Licitación], tbl_estado_licitacion[Estado], ""),
  IF(_xlpm.x="","Por lanzar",_xlpm.x)
)</f>
        <v>Por lanzar</v>
      </c>
    </row>
    <row r="4" spans="1:15" x14ac:dyDescent="0.4">
      <c r="A4">
        <v>0.15515846999999999</v>
      </c>
      <c r="B4" t="s">
        <v>4</v>
      </c>
      <c r="C4" t="s">
        <v>744</v>
      </c>
      <c r="D4" t="s">
        <v>398</v>
      </c>
      <c r="E4" t="s">
        <v>562</v>
      </c>
      <c r="F4" t="s">
        <v>389</v>
      </c>
      <c r="G4" t="s">
        <v>725</v>
      </c>
      <c r="H4" t="s">
        <v>726</v>
      </c>
      <c r="I4" t="s">
        <v>727</v>
      </c>
      <c r="J4" t="s">
        <v>728</v>
      </c>
      <c r="K4" t="s">
        <v>820</v>
      </c>
      <c r="L4">
        <v>2026</v>
      </c>
      <c r="M4">
        <v>3</v>
      </c>
      <c r="N4" s="8">
        <v>46082</v>
      </c>
      <c r="O4" t="str">
        <f>_xlfn.LET(
  _xlpm.x, _xlfn.XLOOKUP(q_Licitaciones_Modelo[[#This Row],[Licitación]], tbl_estado_licitacion[Licitación], tbl_estado_licitacion[Estado], ""),
  IF(_xlpm.x="","Por lanzar",_xlpm.x)
)</f>
        <v>Por lanzar</v>
      </c>
    </row>
    <row r="5" spans="1:15" x14ac:dyDescent="0.4">
      <c r="A5">
        <v>2.1309300800000002</v>
      </c>
      <c r="B5" t="s">
        <v>5</v>
      </c>
      <c r="C5" t="s">
        <v>743</v>
      </c>
      <c r="D5" t="s">
        <v>399</v>
      </c>
      <c r="E5" t="s">
        <v>563</v>
      </c>
      <c r="F5" t="s">
        <v>389</v>
      </c>
      <c r="G5" t="s">
        <v>725</v>
      </c>
      <c r="H5" t="s">
        <v>726</v>
      </c>
      <c r="I5" t="s">
        <v>727</v>
      </c>
      <c r="J5" t="s">
        <v>728</v>
      </c>
      <c r="K5" t="s">
        <v>5</v>
      </c>
      <c r="L5">
        <v>2026</v>
      </c>
      <c r="M5">
        <v>2</v>
      </c>
      <c r="N5" s="8">
        <v>46054</v>
      </c>
      <c r="O5" t="str">
        <f>_xlfn.LET(
  _xlpm.x, _xlfn.XLOOKUP(q_Licitaciones_Modelo[[#This Row],[Licitación]], tbl_estado_licitacion[Licitación], tbl_estado_licitacion[Estado], ""),
  IF(_xlpm.x="","Por lanzar",_xlpm.x)
)</f>
        <v>Por lanzar</v>
      </c>
    </row>
    <row r="6" spans="1:15" x14ac:dyDescent="0.4">
      <c r="A6">
        <v>0.14551379</v>
      </c>
      <c r="B6" t="s">
        <v>6</v>
      </c>
      <c r="C6" t="s">
        <v>745</v>
      </c>
      <c r="D6" t="s">
        <v>400</v>
      </c>
      <c r="E6" t="s">
        <v>564</v>
      </c>
      <c r="F6" t="s">
        <v>389</v>
      </c>
      <c r="G6" t="s">
        <v>725</v>
      </c>
      <c r="H6" t="s">
        <v>726</v>
      </c>
      <c r="I6" t="s">
        <v>727</v>
      </c>
      <c r="J6" t="s">
        <v>728</v>
      </c>
      <c r="K6" t="s">
        <v>6</v>
      </c>
      <c r="L6">
        <v>2026</v>
      </c>
      <c r="M6">
        <v>9</v>
      </c>
      <c r="N6" s="8">
        <v>46266</v>
      </c>
      <c r="O6" t="str">
        <f>_xlfn.LET(
  _xlpm.x, _xlfn.XLOOKUP(q_Licitaciones_Modelo[[#This Row],[Licitación]], tbl_estado_licitacion[Licitación], tbl_estado_licitacion[Estado], ""),
  IF(_xlpm.x="","Por lanzar",_xlpm.x)
)</f>
        <v>Por lanzar</v>
      </c>
    </row>
    <row r="7" spans="1:15" x14ac:dyDescent="0.4">
      <c r="A7">
        <v>0.12</v>
      </c>
      <c r="B7" t="s">
        <v>8</v>
      </c>
      <c r="C7" t="s">
        <v>746</v>
      </c>
      <c r="D7" t="s">
        <v>401</v>
      </c>
      <c r="E7" t="s">
        <v>565</v>
      </c>
      <c r="F7" t="s">
        <v>392</v>
      </c>
      <c r="G7" t="s">
        <v>729</v>
      </c>
      <c r="H7" t="s">
        <v>730</v>
      </c>
      <c r="I7" t="s">
        <v>731</v>
      </c>
      <c r="J7" t="s">
        <v>732</v>
      </c>
      <c r="K7" t="s">
        <v>8</v>
      </c>
      <c r="L7">
        <v>2026</v>
      </c>
      <c r="M7">
        <v>5</v>
      </c>
      <c r="N7" s="8">
        <v>46143</v>
      </c>
      <c r="O7" t="str">
        <f>_xlfn.LET(
  _xlpm.x, _xlfn.XLOOKUP(q_Licitaciones_Modelo[[#This Row],[Licitación]], tbl_estado_licitacion[Licitación], tbl_estado_licitacion[Estado], ""),
  IF(_xlpm.x="","Por lanzar",_xlpm.x)
)</f>
        <v>Por lanzar</v>
      </c>
    </row>
    <row r="8" spans="1:15" x14ac:dyDescent="0.4">
      <c r="A8">
        <v>0.105</v>
      </c>
      <c r="B8" t="s">
        <v>9</v>
      </c>
      <c r="C8" t="s">
        <v>746</v>
      </c>
      <c r="D8" t="s">
        <v>401</v>
      </c>
      <c r="E8" t="s">
        <v>565</v>
      </c>
      <c r="F8" t="s">
        <v>392</v>
      </c>
      <c r="G8" t="s">
        <v>729</v>
      </c>
      <c r="H8" t="s">
        <v>730</v>
      </c>
      <c r="I8" t="s">
        <v>731</v>
      </c>
      <c r="J8" t="s">
        <v>732</v>
      </c>
      <c r="K8" t="s">
        <v>9</v>
      </c>
      <c r="L8">
        <v>2026</v>
      </c>
      <c r="M8">
        <v>5</v>
      </c>
      <c r="N8" s="8">
        <v>46143</v>
      </c>
      <c r="O8" t="str">
        <f>_xlfn.LET(
  _xlpm.x, _xlfn.XLOOKUP(q_Licitaciones_Modelo[[#This Row],[Licitación]], tbl_estado_licitacion[Licitación], tbl_estado_licitacion[Estado], ""),
  IF(_xlpm.x="","Por lanzar",_xlpm.x)
)</f>
        <v>Por lanzar</v>
      </c>
    </row>
    <row r="9" spans="1:15" x14ac:dyDescent="0.4">
      <c r="A9">
        <v>18.507421040000001</v>
      </c>
      <c r="B9" s="7" t="s">
        <v>10</v>
      </c>
      <c r="C9" t="s">
        <v>744</v>
      </c>
      <c r="D9" t="s">
        <v>396</v>
      </c>
      <c r="E9" t="s">
        <v>560</v>
      </c>
      <c r="F9" t="s">
        <v>389</v>
      </c>
      <c r="G9" t="s">
        <v>725</v>
      </c>
      <c r="H9" t="s">
        <v>726</v>
      </c>
      <c r="I9" t="s">
        <v>727</v>
      </c>
      <c r="J9" t="s">
        <v>728</v>
      </c>
      <c r="K9" t="s">
        <v>10</v>
      </c>
      <c r="L9">
        <v>2026</v>
      </c>
      <c r="M9">
        <v>3</v>
      </c>
      <c r="N9" s="8">
        <v>46082</v>
      </c>
      <c r="O9" t="str">
        <f>_xlfn.LET(
  _xlpm.x, _xlfn.XLOOKUP(q_Licitaciones_Modelo[[#This Row],[Licitación]], tbl_estado_licitacion[Licitación], tbl_estado_licitacion[Estado], ""),
  IF(_xlpm.x="","Por lanzar",_xlpm.x)
)</f>
        <v>Por lanzar</v>
      </c>
    </row>
    <row r="10" spans="1:15" x14ac:dyDescent="0.4">
      <c r="A10">
        <v>2.2165500000000001E-2</v>
      </c>
      <c r="B10" t="s">
        <v>12</v>
      </c>
      <c r="C10" t="s">
        <v>744</v>
      </c>
      <c r="D10" t="s">
        <v>406</v>
      </c>
      <c r="E10" t="s">
        <v>570</v>
      </c>
      <c r="F10" t="s">
        <v>389</v>
      </c>
      <c r="G10" t="s">
        <v>725</v>
      </c>
      <c r="H10" t="s">
        <v>726</v>
      </c>
      <c r="I10" t="s">
        <v>727</v>
      </c>
      <c r="J10" t="s">
        <v>728</v>
      </c>
      <c r="K10" t="s">
        <v>12</v>
      </c>
      <c r="L10">
        <v>2026</v>
      </c>
      <c r="M10">
        <v>3</v>
      </c>
      <c r="N10" s="8">
        <v>46082</v>
      </c>
      <c r="O10" t="str">
        <f>_xlfn.LET(
  _xlpm.x, _xlfn.XLOOKUP(q_Licitaciones_Modelo[[#This Row],[Licitación]], tbl_estado_licitacion[Licitación], tbl_estado_licitacion[Estado], ""),
  IF(_xlpm.x="","Por lanzar",_xlpm.x)
)</f>
        <v>Por lanzar</v>
      </c>
    </row>
    <row r="11" spans="1:15" x14ac:dyDescent="0.4">
      <c r="A11">
        <v>2.7851101000000003</v>
      </c>
      <c r="B11" s="7" t="s">
        <v>13</v>
      </c>
      <c r="C11" t="s">
        <v>747</v>
      </c>
      <c r="D11" t="s">
        <v>396</v>
      </c>
      <c r="E11" t="s">
        <v>560</v>
      </c>
      <c r="F11" t="s">
        <v>389</v>
      </c>
      <c r="G11" t="s">
        <v>725</v>
      </c>
      <c r="H11" t="s">
        <v>726</v>
      </c>
      <c r="I11" t="s">
        <v>727</v>
      </c>
      <c r="J11" t="s">
        <v>728</v>
      </c>
      <c r="K11" t="s">
        <v>13</v>
      </c>
      <c r="L11">
        <v>2026</v>
      </c>
      <c r="M11">
        <v>1</v>
      </c>
      <c r="N11" s="8">
        <v>46023</v>
      </c>
      <c r="O11" t="str">
        <f>_xlfn.LET(
  _xlpm.x, _xlfn.XLOOKUP(q_Licitaciones_Modelo[[#This Row],[Licitación]], tbl_estado_licitacion[Licitación], tbl_estado_licitacion[Estado], ""),
  IF(_xlpm.x="","Por lanzar",_xlpm.x)
)</f>
        <v>Por lanzar</v>
      </c>
    </row>
    <row r="12" spans="1:15" x14ac:dyDescent="0.4">
      <c r="A12">
        <v>5.1954760000000003E-2</v>
      </c>
      <c r="B12" t="s">
        <v>14</v>
      </c>
      <c r="C12" t="s">
        <v>747</v>
      </c>
      <c r="D12" t="s">
        <v>399</v>
      </c>
      <c r="E12" t="s">
        <v>563</v>
      </c>
      <c r="F12" t="s">
        <v>392</v>
      </c>
      <c r="G12" t="s">
        <v>729</v>
      </c>
      <c r="H12" t="s">
        <v>730</v>
      </c>
      <c r="I12" t="s">
        <v>731</v>
      </c>
      <c r="J12" t="s">
        <v>732</v>
      </c>
      <c r="K12" t="s">
        <v>14</v>
      </c>
      <c r="L12">
        <v>2026</v>
      </c>
      <c r="M12">
        <v>1</v>
      </c>
      <c r="N12" s="8">
        <v>46023</v>
      </c>
      <c r="O12" t="str">
        <f>_xlfn.LET(
  _xlpm.x, _xlfn.XLOOKUP(q_Licitaciones_Modelo[[#This Row],[Licitación]], tbl_estado_licitacion[Licitación], tbl_estado_licitacion[Estado], ""),
  IF(_xlpm.x="","Por lanzar",_xlpm.x)
)</f>
        <v>Por lanzar</v>
      </c>
    </row>
    <row r="13" spans="1:15" x14ac:dyDescent="0.4">
      <c r="A13">
        <v>0.44295468999999998</v>
      </c>
      <c r="B13" t="s">
        <v>15</v>
      </c>
      <c r="C13" t="s">
        <v>748</v>
      </c>
      <c r="D13" t="s">
        <v>398</v>
      </c>
      <c r="E13" t="s">
        <v>562</v>
      </c>
      <c r="F13" t="s">
        <v>389</v>
      </c>
      <c r="G13" t="s">
        <v>725</v>
      </c>
      <c r="H13" t="s">
        <v>726</v>
      </c>
      <c r="I13" t="s">
        <v>727</v>
      </c>
      <c r="J13" t="s">
        <v>728</v>
      </c>
      <c r="K13" t="s">
        <v>15</v>
      </c>
      <c r="L13">
        <v>2026</v>
      </c>
      <c r="M13">
        <v>4</v>
      </c>
      <c r="N13" s="8">
        <v>46113</v>
      </c>
      <c r="O13" t="str">
        <f>_xlfn.LET(
  _xlpm.x, _xlfn.XLOOKUP(q_Licitaciones_Modelo[[#This Row],[Licitación]], tbl_estado_licitacion[Licitación], tbl_estado_licitacion[Estado], ""),
  IF(_xlpm.x="","Por lanzar",_xlpm.x)
)</f>
        <v>Por lanzar</v>
      </c>
    </row>
    <row r="14" spans="1:15" x14ac:dyDescent="0.4">
      <c r="A14">
        <v>0.53484745999999994</v>
      </c>
      <c r="B14" t="s">
        <v>16</v>
      </c>
      <c r="C14" t="s">
        <v>749</v>
      </c>
      <c r="D14" t="s">
        <v>408</v>
      </c>
      <c r="E14" t="s">
        <v>572</v>
      </c>
      <c r="F14" t="s">
        <v>389</v>
      </c>
      <c r="G14" t="s">
        <v>725</v>
      </c>
      <c r="H14" t="s">
        <v>726</v>
      </c>
      <c r="I14" t="s">
        <v>727</v>
      </c>
      <c r="J14" t="s">
        <v>728</v>
      </c>
      <c r="K14" t="s">
        <v>16</v>
      </c>
      <c r="L14">
        <v>2026</v>
      </c>
      <c r="M14">
        <v>6</v>
      </c>
      <c r="N14" s="8">
        <v>46174</v>
      </c>
      <c r="O14" t="str">
        <f>_xlfn.LET(
  _xlpm.x, _xlfn.XLOOKUP(q_Licitaciones_Modelo[[#This Row],[Licitación]], tbl_estado_licitacion[Licitación], tbl_estado_licitacion[Estado], ""),
  IF(_xlpm.x="","Por lanzar",_xlpm.x)
)</f>
        <v>Por lanzar</v>
      </c>
    </row>
    <row r="15" spans="1:15" x14ac:dyDescent="0.4">
      <c r="A15">
        <v>0.83715255</v>
      </c>
      <c r="B15" t="s">
        <v>17</v>
      </c>
      <c r="C15" t="s">
        <v>744</v>
      </c>
      <c r="D15" t="s">
        <v>409</v>
      </c>
      <c r="E15" t="s">
        <v>573</v>
      </c>
      <c r="F15" t="s">
        <v>389</v>
      </c>
      <c r="G15" t="s">
        <v>725</v>
      </c>
      <c r="H15" t="s">
        <v>726</v>
      </c>
      <c r="I15" t="s">
        <v>727</v>
      </c>
      <c r="J15" t="s">
        <v>728</v>
      </c>
      <c r="K15" t="s">
        <v>17</v>
      </c>
      <c r="L15">
        <v>2026</v>
      </c>
      <c r="M15">
        <v>3</v>
      </c>
      <c r="N15" s="8">
        <v>46082</v>
      </c>
      <c r="O15" t="str">
        <f>_xlfn.LET(
  _xlpm.x, _xlfn.XLOOKUP(q_Licitaciones_Modelo[[#This Row],[Licitación]], tbl_estado_licitacion[Licitación], tbl_estado_licitacion[Estado], ""),
  IF(_xlpm.x="","Por lanzar",_xlpm.x)
)</f>
        <v>Por lanzar</v>
      </c>
    </row>
    <row r="16" spans="1:15" x14ac:dyDescent="0.4">
      <c r="A16">
        <v>1.2</v>
      </c>
      <c r="B16" t="s">
        <v>18</v>
      </c>
      <c r="C16" t="s">
        <v>747</v>
      </c>
      <c r="D16" t="s">
        <v>410</v>
      </c>
      <c r="E16" t="s">
        <v>574</v>
      </c>
      <c r="F16" t="s">
        <v>0</v>
      </c>
      <c r="G16" t="s">
        <v>733</v>
      </c>
      <c r="H16" t="s">
        <v>734</v>
      </c>
      <c r="I16" t="s">
        <v>735</v>
      </c>
      <c r="J16" t="s">
        <v>736</v>
      </c>
      <c r="K16" t="s">
        <v>821</v>
      </c>
      <c r="L16">
        <v>2026</v>
      </c>
      <c r="M16">
        <v>1</v>
      </c>
      <c r="N16" s="8">
        <v>46023</v>
      </c>
      <c r="O16" t="str">
        <f>_xlfn.LET(
  _xlpm.x, _xlfn.XLOOKUP(q_Licitaciones_Modelo[[#This Row],[Licitación]], tbl_estado_licitacion[Licitación], tbl_estado_licitacion[Estado], ""),
  IF(_xlpm.x="","Por lanzar",_xlpm.x)
)</f>
        <v>Por lanzar</v>
      </c>
    </row>
    <row r="17" spans="1:15" x14ac:dyDescent="0.4">
      <c r="A17">
        <v>0.22</v>
      </c>
      <c r="B17" t="s">
        <v>19</v>
      </c>
      <c r="C17" t="s">
        <v>743</v>
      </c>
      <c r="D17" t="s">
        <v>412</v>
      </c>
      <c r="E17" t="s">
        <v>577</v>
      </c>
      <c r="F17" t="s">
        <v>0</v>
      </c>
      <c r="G17" t="s">
        <v>733</v>
      </c>
      <c r="H17" t="s">
        <v>734</v>
      </c>
      <c r="I17" t="s">
        <v>735</v>
      </c>
      <c r="J17" t="s">
        <v>736</v>
      </c>
      <c r="K17" t="s">
        <v>19</v>
      </c>
      <c r="L17">
        <v>2026</v>
      </c>
      <c r="M17">
        <v>2</v>
      </c>
      <c r="N17" s="8">
        <v>46054</v>
      </c>
      <c r="O17" t="str">
        <f>_xlfn.LET(
  _xlpm.x, _xlfn.XLOOKUP(q_Licitaciones_Modelo[[#This Row],[Licitación]], tbl_estado_licitacion[Licitación], tbl_estado_licitacion[Estado], ""),
  IF(_xlpm.x="","Por lanzar",_xlpm.x)
)</f>
        <v>Por lanzar</v>
      </c>
    </row>
    <row r="18" spans="1:15" x14ac:dyDescent="0.4">
      <c r="A18">
        <v>0.7</v>
      </c>
      <c r="B18" t="s">
        <v>20</v>
      </c>
      <c r="C18" t="s">
        <v>743</v>
      </c>
      <c r="D18" t="s">
        <v>413</v>
      </c>
      <c r="E18" t="s">
        <v>578</v>
      </c>
      <c r="F18" t="s">
        <v>390</v>
      </c>
      <c r="G18" t="s">
        <v>725</v>
      </c>
      <c r="H18" t="s">
        <v>726</v>
      </c>
      <c r="I18" t="s">
        <v>737</v>
      </c>
      <c r="J18" t="s">
        <v>738</v>
      </c>
      <c r="K18" t="s">
        <v>20</v>
      </c>
      <c r="L18">
        <v>2026</v>
      </c>
      <c r="M18">
        <v>2</v>
      </c>
      <c r="N18" s="8">
        <v>46054</v>
      </c>
      <c r="O18" t="str">
        <f>_xlfn.LET(
  _xlpm.x, _xlfn.XLOOKUP(q_Licitaciones_Modelo[[#This Row],[Licitación]], tbl_estado_licitacion[Licitación], tbl_estado_licitacion[Estado], ""),
  IF(_xlpm.x="","Por lanzar",_xlpm.x)
)</f>
        <v>Por lanzar</v>
      </c>
    </row>
    <row r="19" spans="1:15" x14ac:dyDescent="0.4">
      <c r="A19">
        <v>4.2671779999999999E-2</v>
      </c>
      <c r="B19" t="s">
        <v>21</v>
      </c>
      <c r="C19" t="s">
        <v>744</v>
      </c>
      <c r="D19" t="s">
        <v>415</v>
      </c>
      <c r="E19" t="s">
        <v>580</v>
      </c>
      <c r="F19" t="s">
        <v>390</v>
      </c>
      <c r="G19" t="s">
        <v>725</v>
      </c>
      <c r="H19" t="s">
        <v>726</v>
      </c>
      <c r="I19" t="s">
        <v>737</v>
      </c>
      <c r="J19" t="s">
        <v>738</v>
      </c>
      <c r="K19" t="s">
        <v>21</v>
      </c>
      <c r="L19">
        <v>2026</v>
      </c>
      <c r="M19">
        <v>3</v>
      </c>
      <c r="N19" s="8">
        <v>46082</v>
      </c>
      <c r="O19" t="str">
        <f>_xlfn.LET(
  _xlpm.x, _xlfn.XLOOKUP(q_Licitaciones_Modelo[[#This Row],[Licitación]], tbl_estado_licitacion[Licitación], tbl_estado_licitacion[Estado], ""),
  IF(_xlpm.x="","Por lanzar",_xlpm.x)
)</f>
        <v>Por lanzar</v>
      </c>
    </row>
    <row r="20" spans="1:15" x14ac:dyDescent="0.4">
      <c r="A20">
        <v>0.15788560000000001</v>
      </c>
      <c r="B20" t="s">
        <v>22</v>
      </c>
      <c r="C20" t="s">
        <v>743</v>
      </c>
      <c r="D20" t="s">
        <v>416</v>
      </c>
      <c r="E20" t="s">
        <v>581</v>
      </c>
      <c r="F20" t="s">
        <v>389</v>
      </c>
      <c r="G20" t="s">
        <v>725</v>
      </c>
      <c r="H20" t="s">
        <v>726</v>
      </c>
      <c r="I20" t="s">
        <v>727</v>
      </c>
      <c r="J20" t="s">
        <v>728</v>
      </c>
      <c r="K20" t="s">
        <v>22</v>
      </c>
      <c r="L20">
        <v>2026</v>
      </c>
      <c r="M20">
        <v>2</v>
      </c>
      <c r="N20" s="8">
        <v>46054</v>
      </c>
      <c r="O20" t="str">
        <f>_xlfn.LET(
  _xlpm.x, _xlfn.XLOOKUP(q_Licitaciones_Modelo[[#This Row],[Licitación]], tbl_estado_licitacion[Licitación], tbl_estado_licitacion[Estado], ""),
  IF(_xlpm.x="","Por lanzar",_xlpm.x)
)</f>
        <v>Por lanzar</v>
      </c>
    </row>
    <row r="21" spans="1:15" x14ac:dyDescent="0.4">
      <c r="A21">
        <v>0.14935124</v>
      </c>
      <c r="B21" t="s">
        <v>23</v>
      </c>
      <c r="C21" t="s">
        <v>746</v>
      </c>
      <c r="D21" t="s">
        <v>417</v>
      </c>
      <c r="E21" t="s">
        <v>582</v>
      </c>
      <c r="F21" t="s">
        <v>389</v>
      </c>
      <c r="G21" t="s">
        <v>725</v>
      </c>
      <c r="H21" t="s">
        <v>726</v>
      </c>
      <c r="I21" t="s">
        <v>727</v>
      </c>
      <c r="J21" t="s">
        <v>728</v>
      </c>
      <c r="K21" t="s">
        <v>23</v>
      </c>
      <c r="L21">
        <v>2026</v>
      </c>
      <c r="M21">
        <v>5</v>
      </c>
      <c r="N21" s="8">
        <v>46143</v>
      </c>
      <c r="O21" t="str">
        <f>_xlfn.LET(
  _xlpm.x, _xlfn.XLOOKUP(q_Licitaciones_Modelo[[#This Row],[Licitación]], tbl_estado_licitacion[Licitación], tbl_estado_licitacion[Estado], ""),
  IF(_xlpm.x="","Por lanzar",_xlpm.x)
)</f>
        <v>Por lanzar</v>
      </c>
    </row>
    <row r="22" spans="1:15" x14ac:dyDescent="0.4">
      <c r="A22">
        <v>0.90598999999999996</v>
      </c>
      <c r="B22" t="s">
        <v>24</v>
      </c>
      <c r="C22" t="s">
        <v>744</v>
      </c>
      <c r="D22" t="s">
        <v>418</v>
      </c>
      <c r="E22" t="s">
        <v>583</v>
      </c>
      <c r="F22" t="s">
        <v>392</v>
      </c>
      <c r="G22" t="s">
        <v>729</v>
      </c>
      <c r="H22" t="s">
        <v>730</v>
      </c>
      <c r="I22" t="s">
        <v>731</v>
      </c>
      <c r="J22" t="s">
        <v>732</v>
      </c>
      <c r="K22" t="s">
        <v>24</v>
      </c>
      <c r="L22">
        <v>2026</v>
      </c>
      <c r="M22">
        <v>3</v>
      </c>
      <c r="N22" s="8">
        <v>46082</v>
      </c>
      <c r="O22" t="str">
        <f>_xlfn.LET(
  _xlpm.x, _xlfn.XLOOKUP(q_Licitaciones_Modelo[[#This Row],[Licitación]], tbl_estado_licitacion[Licitación], tbl_estado_licitacion[Estado], ""),
  IF(_xlpm.x="","Por lanzar",_xlpm.x)
)</f>
        <v>Por lanzar</v>
      </c>
    </row>
    <row r="23" spans="1:15" x14ac:dyDescent="0.4">
      <c r="A23">
        <v>1.0329889999999999</v>
      </c>
      <c r="B23" t="s">
        <v>24</v>
      </c>
      <c r="C23" t="s">
        <v>744</v>
      </c>
      <c r="D23" t="s">
        <v>418</v>
      </c>
      <c r="E23" t="s">
        <v>583</v>
      </c>
      <c r="F23" t="s">
        <v>392</v>
      </c>
      <c r="G23" t="s">
        <v>729</v>
      </c>
      <c r="H23" t="s">
        <v>730</v>
      </c>
      <c r="I23" t="s">
        <v>731</v>
      </c>
      <c r="J23" t="s">
        <v>732</v>
      </c>
      <c r="K23" t="s">
        <v>24</v>
      </c>
      <c r="L23">
        <v>2026</v>
      </c>
      <c r="M23">
        <v>3</v>
      </c>
      <c r="N23" s="8">
        <v>46082</v>
      </c>
      <c r="O23" t="str">
        <f>_xlfn.LET(
  _xlpm.x, _xlfn.XLOOKUP(q_Licitaciones_Modelo[[#This Row],[Licitación]], tbl_estado_licitacion[Licitación], tbl_estado_licitacion[Estado], ""),
  IF(_xlpm.x="","Por lanzar",_xlpm.x)
)</f>
        <v>Por lanzar</v>
      </c>
    </row>
    <row r="24" spans="1:15" x14ac:dyDescent="0.4">
      <c r="A24">
        <v>0.5</v>
      </c>
      <c r="B24" t="s">
        <v>26</v>
      </c>
      <c r="C24" t="s">
        <v>748</v>
      </c>
      <c r="D24" t="s">
        <v>2</v>
      </c>
      <c r="E24" t="s">
        <v>576</v>
      </c>
      <c r="F24" t="s">
        <v>0</v>
      </c>
      <c r="G24" t="s">
        <v>733</v>
      </c>
      <c r="H24" t="s">
        <v>734</v>
      </c>
      <c r="I24" t="s">
        <v>735</v>
      </c>
      <c r="J24" t="s">
        <v>736</v>
      </c>
      <c r="K24" t="s">
        <v>26</v>
      </c>
      <c r="L24">
        <v>2026</v>
      </c>
      <c r="M24">
        <v>4</v>
      </c>
      <c r="N24" s="8">
        <v>46113</v>
      </c>
      <c r="O24" t="str">
        <f>_xlfn.LET(
  _xlpm.x, _xlfn.XLOOKUP(q_Licitaciones_Modelo[[#This Row],[Licitación]], tbl_estado_licitacion[Licitación], tbl_estado_licitacion[Estado], ""),
  IF(_xlpm.x="","Por lanzar",_xlpm.x)
)</f>
        <v>Por lanzar</v>
      </c>
    </row>
    <row r="25" spans="1:15" x14ac:dyDescent="0.4">
      <c r="A25">
        <v>0.43</v>
      </c>
      <c r="B25" t="s">
        <v>27</v>
      </c>
      <c r="C25" t="s">
        <v>747</v>
      </c>
      <c r="D25" t="s">
        <v>419</v>
      </c>
      <c r="E25" t="s">
        <v>584</v>
      </c>
      <c r="F25" t="s">
        <v>0</v>
      </c>
      <c r="G25" t="s">
        <v>733</v>
      </c>
      <c r="H25" t="s">
        <v>734</v>
      </c>
      <c r="I25" t="s">
        <v>735</v>
      </c>
      <c r="J25" t="s">
        <v>736</v>
      </c>
      <c r="K25" t="s">
        <v>822</v>
      </c>
      <c r="L25">
        <v>2026</v>
      </c>
      <c r="M25">
        <v>1</v>
      </c>
      <c r="N25" s="8">
        <v>46023</v>
      </c>
      <c r="O25" t="str">
        <f>_xlfn.LET(
  _xlpm.x, _xlfn.XLOOKUP(q_Licitaciones_Modelo[[#This Row],[Licitación]], tbl_estado_licitacion[Licitación], tbl_estado_licitacion[Estado], ""),
  IF(_xlpm.x="","Por lanzar",_xlpm.x)
)</f>
        <v>Por lanzar</v>
      </c>
    </row>
    <row r="26" spans="1:15" x14ac:dyDescent="0.4">
      <c r="A26">
        <v>0.6</v>
      </c>
      <c r="B26" t="s">
        <v>28</v>
      </c>
      <c r="C26" t="s">
        <v>744</v>
      </c>
      <c r="D26" t="s">
        <v>420</v>
      </c>
      <c r="E26" t="s">
        <v>585</v>
      </c>
      <c r="F26" t="s">
        <v>0</v>
      </c>
      <c r="G26" t="s">
        <v>733</v>
      </c>
      <c r="H26" t="s">
        <v>734</v>
      </c>
      <c r="I26" t="s">
        <v>735</v>
      </c>
      <c r="J26" t="s">
        <v>736</v>
      </c>
      <c r="K26" t="s">
        <v>28</v>
      </c>
      <c r="L26">
        <v>2026</v>
      </c>
      <c r="M26">
        <v>3</v>
      </c>
      <c r="N26" s="8">
        <v>46082</v>
      </c>
      <c r="O26" t="str">
        <f>_xlfn.LET(
  _xlpm.x, _xlfn.XLOOKUP(q_Licitaciones_Modelo[[#This Row],[Licitación]], tbl_estado_licitacion[Licitación], tbl_estado_licitacion[Estado], ""),
  IF(_xlpm.x="","Por lanzar",_xlpm.x)
)</f>
        <v>Por lanzar</v>
      </c>
    </row>
    <row r="27" spans="1:15" x14ac:dyDescent="0.4">
      <c r="A27">
        <v>0.5</v>
      </c>
      <c r="B27" t="s">
        <v>29</v>
      </c>
      <c r="C27" t="s">
        <v>748</v>
      </c>
      <c r="D27" t="s">
        <v>2</v>
      </c>
      <c r="E27" t="s">
        <v>576</v>
      </c>
      <c r="F27" t="s">
        <v>0</v>
      </c>
      <c r="G27" t="s">
        <v>733</v>
      </c>
      <c r="H27" t="s">
        <v>734</v>
      </c>
      <c r="I27" t="s">
        <v>735</v>
      </c>
      <c r="J27" t="s">
        <v>736</v>
      </c>
      <c r="K27" t="s">
        <v>29</v>
      </c>
      <c r="L27">
        <v>2026</v>
      </c>
      <c r="M27">
        <v>4</v>
      </c>
      <c r="N27" s="8">
        <v>46113</v>
      </c>
      <c r="O27" t="str">
        <f>_xlfn.LET(
  _xlpm.x, _xlfn.XLOOKUP(q_Licitaciones_Modelo[[#This Row],[Licitación]], tbl_estado_licitacion[Licitación], tbl_estado_licitacion[Estado], ""),
  IF(_xlpm.x="","Por lanzar",_xlpm.x)
)</f>
        <v>Por lanzar</v>
      </c>
    </row>
    <row r="28" spans="1:15" x14ac:dyDescent="0.4">
      <c r="A28">
        <v>1.8</v>
      </c>
      <c r="B28" t="s">
        <v>30</v>
      </c>
      <c r="C28" t="s">
        <v>743</v>
      </c>
      <c r="D28" t="s">
        <v>2</v>
      </c>
      <c r="E28" t="s">
        <v>576</v>
      </c>
      <c r="F28" t="s">
        <v>0</v>
      </c>
      <c r="G28" t="s">
        <v>733</v>
      </c>
      <c r="H28" t="s">
        <v>734</v>
      </c>
      <c r="I28" t="s">
        <v>735</v>
      </c>
      <c r="J28" t="s">
        <v>736</v>
      </c>
      <c r="K28" t="s">
        <v>30</v>
      </c>
      <c r="L28">
        <v>2026</v>
      </c>
      <c r="M28">
        <v>2</v>
      </c>
      <c r="N28" s="8">
        <v>46054</v>
      </c>
      <c r="O28" t="str">
        <f>_xlfn.LET(
  _xlpm.x, _xlfn.XLOOKUP(q_Licitaciones_Modelo[[#This Row],[Licitación]], tbl_estado_licitacion[Licitación], tbl_estado_licitacion[Estado], ""),
  IF(_xlpm.x="","Por lanzar",_xlpm.x)
)</f>
        <v>Por lanzar</v>
      </c>
    </row>
    <row r="29" spans="1:15" x14ac:dyDescent="0.4">
      <c r="A29">
        <v>1.1000000000000001</v>
      </c>
      <c r="B29" t="s">
        <v>32</v>
      </c>
      <c r="C29" t="s">
        <v>747</v>
      </c>
      <c r="D29" t="s">
        <v>2</v>
      </c>
      <c r="E29" t="s">
        <v>576</v>
      </c>
      <c r="F29" t="s">
        <v>0</v>
      </c>
      <c r="G29" t="s">
        <v>733</v>
      </c>
      <c r="H29" t="s">
        <v>734</v>
      </c>
      <c r="I29" t="s">
        <v>735</v>
      </c>
      <c r="J29" t="s">
        <v>736</v>
      </c>
      <c r="K29" t="s">
        <v>32</v>
      </c>
      <c r="L29">
        <v>2026</v>
      </c>
      <c r="M29">
        <v>1</v>
      </c>
      <c r="N29" s="8">
        <v>46023</v>
      </c>
      <c r="O29" t="str">
        <f>_xlfn.LET(
  _xlpm.x, _xlfn.XLOOKUP(q_Licitaciones_Modelo[[#This Row],[Licitación]], tbl_estado_licitacion[Licitación], tbl_estado_licitacion[Estado], ""),
  IF(_xlpm.x="","Por lanzar",_xlpm.x)
)</f>
        <v>Por lanzar</v>
      </c>
    </row>
    <row r="30" spans="1:15" x14ac:dyDescent="0.4">
      <c r="A30">
        <v>0.99</v>
      </c>
      <c r="B30" t="s">
        <v>33</v>
      </c>
      <c r="C30" t="s">
        <v>747</v>
      </c>
      <c r="D30" t="s">
        <v>2</v>
      </c>
      <c r="E30" t="s">
        <v>576</v>
      </c>
      <c r="F30" t="s">
        <v>0</v>
      </c>
      <c r="G30" t="s">
        <v>733</v>
      </c>
      <c r="H30" t="s">
        <v>734</v>
      </c>
      <c r="I30" t="s">
        <v>735</v>
      </c>
      <c r="J30" t="s">
        <v>736</v>
      </c>
      <c r="K30" t="s">
        <v>823</v>
      </c>
      <c r="L30">
        <v>2026</v>
      </c>
      <c r="M30">
        <v>1</v>
      </c>
      <c r="N30" s="8">
        <v>46023</v>
      </c>
      <c r="O30" t="str">
        <f>_xlfn.LET(
  _xlpm.x, _xlfn.XLOOKUP(q_Licitaciones_Modelo[[#This Row],[Licitación]], tbl_estado_licitacion[Licitación], tbl_estado_licitacion[Estado], ""),
  IF(_xlpm.x="","Por lanzar",_xlpm.x)
)</f>
        <v>Por lanzar</v>
      </c>
    </row>
    <row r="31" spans="1:15" x14ac:dyDescent="0.4">
      <c r="A31">
        <v>0.2</v>
      </c>
      <c r="B31" t="s">
        <v>34</v>
      </c>
      <c r="C31" t="s">
        <v>747</v>
      </c>
      <c r="D31" t="s">
        <v>421</v>
      </c>
      <c r="E31" t="s">
        <v>586</v>
      </c>
      <c r="F31" t="s">
        <v>0</v>
      </c>
      <c r="G31" t="s">
        <v>733</v>
      </c>
      <c r="H31" t="s">
        <v>734</v>
      </c>
      <c r="I31" t="s">
        <v>735</v>
      </c>
      <c r="J31" t="s">
        <v>736</v>
      </c>
      <c r="K31" t="s">
        <v>34</v>
      </c>
      <c r="L31">
        <v>2026</v>
      </c>
      <c r="M31">
        <v>1</v>
      </c>
      <c r="N31" s="8">
        <v>46023</v>
      </c>
      <c r="O31" t="str">
        <f>_xlfn.LET(
  _xlpm.x, _xlfn.XLOOKUP(q_Licitaciones_Modelo[[#This Row],[Licitación]], tbl_estado_licitacion[Licitación], tbl_estado_licitacion[Estado], ""),
  IF(_xlpm.x="","Por lanzar",_xlpm.x)
)</f>
        <v>Por lanzar</v>
      </c>
    </row>
    <row r="32" spans="1:15" x14ac:dyDescent="0.4">
      <c r="A32">
        <v>3.246893</v>
      </c>
      <c r="B32" t="s">
        <v>35</v>
      </c>
      <c r="C32" t="s">
        <v>747</v>
      </c>
      <c r="D32" t="s">
        <v>422</v>
      </c>
      <c r="E32" t="s">
        <v>587</v>
      </c>
      <c r="F32" t="s">
        <v>0</v>
      </c>
      <c r="G32" t="s">
        <v>733</v>
      </c>
      <c r="H32" t="s">
        <v>734</v>
      </c>
      <c r="I32" t="s">
        <v>735</v>
      </c>
      <c r="J32" t="s">
        <v>736</v>
      </c>
      <c r="K32" t="s">
        <v>35</v>
      </c>
      <c r="L32">
        <v>2026</v>
      </c>
      <c r="M32">
        <v>1</v>
      </c>
      <c r="N32" s="8">
        <v>46023</v>
      </c>
      <c r="O32" t="str">
        <f>_xlfn.LET(
  _xlpm.x, _xlfn.XLOOKUP(q_Licitaciones_Modelo[[#This Row],[Licitación]], tbl_estado_licitacion[Licitación], tbl_estado_licitacion[Estado], ""),
  IF(_xlpm.x="","Por lanzar",_xlpm.x)
)</f>
        <v>Por lanzar</v>
      </c>
    </row>
    <row r="33" spans="1:15" x14ac:dyDescent="0.4">
      <c r="A33">
        <v>0.7</v>
      </c>
      <c r="B33" t="s">
        <v>36</v>
      </c>
      <c r="C33" t="s">
        <v>747</v>
      </c>
      <c r="D33" t="s">
        <v>412</v>
      </c>
      <c r="E33" t="s">
        <v>577</v>
      </c>
      <c r="F33" t="s">
        <v>0</v>
      </c>
      <c r="G33" t="s">
        <v>733</v>
      </c>
      <c r="H33" t="s">
        <v>734</v>
      </c>
      <c r="I33" t="s">
        <v>735</v>
      </c>
      <c r="J33" t="s">
        <v>736</v>
      </c>
      <c r="K33" t="s">
        <v>36</v>
      </c>
      <c r="L33">
        <v>2026</v>
      </c>
      <c r="M33">
        <v>1</v>
      </c>
      <c r="N33" s="8">
        <v>46023</v>
      </c>
      <c r="O33" t="str">
        <f>_xlfn.LET(
  _xlpm.x, _xlfn.XLOOKUP(q_Licitaciones_Modelo[[#This Row],[Licitación]], tbl_estado_licitacion[Licitación], tbl_estado_licitacion[Estado], ""),
  IF(_xlpm.x="","Por lanzar",_xlpm.x)
)</f>
        <v>Por lanzar</v>
      </c>
    </row>
    <row r="34" spans="1:15" x14ac:dyDescent="0.4">
      <c r="A34">
        <v>3.46</v>
      </c>
      <c r="B34" t="s">
        <v>37</v>
      </c>
      <c r="C34" t="s">
        <v>749</v>
      </c>
      <c r="D34" t="s">
        <v>424</v>
      </c>
      <c r="E34" t="s">
        <v>589</v>
      </c>
      <c r="F34" t="s">
        <v>0</v>
      </c>
      <c r="G34" t="s">
        <v>733</v>
      </c>
      <c r="H34" t="s">
        <v>734</v>
      </c>
      <c r="I34" t="s">
        <v>735</v>
      </c>
      <c r="J34" t="s">
        <v>736</v>
      </c>
      <c r="K34" t="s">
        <v>37</v>
      </c>
      <c r="L34">
        <v>2026</v>
      </c>
      <c r="M34">
        <v>6</v>
      </c>
      <c r="N34" s="8">
        <v>46174</v>
      </c>
      <c r="O34" t="str">
        <f>_xlfn.LET(
  _xlpm.x, _xlfn.XLOOKUP(q_Licitaciones_Modelo[[#This Row],[Licitación]], tbl_estado_licitacion[Licitación], tbl_estado_licitacion[Estado], ""),
  IF(_xlpm.x="","Por lanzar",_xlpm.x)
)</f>
        <v>Por lanzar</v>
      </c>
    </row>
    <row r="35" spans="1:15" x14ac:dyDescent="0.4">
      <c r="A35">
        <v>20.6</v>
      </c>
      <c r="B35" t="s">
        <v>38</v>
      </c>
      <c r="C35" t="s">
        <v>743</v>
      </c>
      <c r="D35" t="s">
        <v>427</v>
      </c>
      <c r="E35" t="s">
        <v>592</v>
      </c>
      <c r="F35" t="s">
        <v>0</v>
      </c>
      <c r="G35" t="s">
        <v>733</v>
      </c>
      <c r="H35" t="s">
        <v>734</v>
      </c>
      <c r="I35" t="s">
        <v>735</v>
      </c>
      <c r="J35" t="s">
        <v>736</v>
      </c>
      <c r="K35" t="s">
        <v>38</v>
      </c>
      <c r="L35">
        <v>2026</v>
      </c>
      <c r="M35">
        <v>2</v>
      </c>
      <c r="N35" s="8">
        <v>46054</v>
      </c>
      <c r="O35" t="str">
        <f>_xlfn.LET(
  _xlpm.x, _xlfn.XLOOKUP(q_Licitaciones_Modelo[[#This Row],[Licitación]], tbl_estado_licitacion[Licitación], tbl_estado_licitacion[Estado], ""),
  IF(_xlpm.x="","Por lanzar",_xlpm.x)
)</f>
        <v>Por lanzar</v>
      </c>
    </row>
    <row r="36" spans="1:15" x14ac:dyDescent="0.4">
      <c r="A36">
        <v>0.38084899999999999</v>
      </c>
      <c r="B36" t="s">
        <v>39</v>
      </c>
      <c r="C36" t="s">
        <v>747</v>
      </c>
      <c r="D36" t="s">
        <v>428</v>
      </c>
      <c r="E36" t="s">
        <v>593</v>
      </c>
      <c r="F36" t="s">
        <v>392</v>
      </c>
      <c r="G36" t="s">
        <v>729</v>
      </c>
      <c r="H36" t="s">
        <v>730</v>
      </c>
      <c r="I36" t="s">
        <v>731</v>
      </c>
      <c r="J36" t="s">
        <v>732</v>
      </c>
      <c r="K36" t="s">
        <v>39</v>
      </c>
      <c r="L36">
        <v>2026</v>
      </c>
      <c r="M36">
        <v>1</v>
      </c>
      <c r="N36" s="8">
        <v>46023</v>
      </c>
      <c r="O36" t="str">
        <f>_xlfn.LET(
  _xlpm.x, _xlfn.XLOOKUP(q_Licitaciones_Modelo[[#This Row],[Licitación]], tbl_estado_licitacion[Licitación], tbl_estado_licitacion[Estado], ""),
  IF(_xlpm.x="","Por lanzar",_xlpm.x)
)</f>
        <v>Por lanzar</v>
      </c>
    </row>
    <row r="37" spans="1:15" x14ac:dyDescent="0.4">
      <c r="A37">
        <v>0.89205064000000001</v>
      </c>
      <c r="B37" t="s">
        <v>42</v>
      </c>
      <c r="C37" t="s">
        <v>744</v>
      </c>
      <c r="D37" t="s">
        <v>429</v>
      </c>
      <c r="E37" t="s">
        <v>594</v>
      </c>
      <c r="F37" t="s">
        <v>389</v>
      </c>
      <c r="G37" t="s">
        <v>725</v>
      </c>
      <c r="H37" t="s">
        <v>726</v>
      </c>
      <c r="I37" t="s">
        <v>727</v>
      </c>
      <c r="J37" t="s">
        <v>728</v>
      </c>
      <c r="K37" t="s">
        <v>42</v>
      </c>
      <c r="L37">
        <v>2026</v>
      </c>
      <c r="M37">
        <v>3</v>
      </c>
      <c r="N37" s="8">
        <v>46082</v>
      </c>
      <c r="O37" t="str">
        <f>_xlfn.LET(
  _xlpm.x, _xlfn.XLOOKUP(q_Licitaciones_Modelo[[#This Row],[Licitación]], tbl_estado_licitacion[Licitación], tbl_estado_licitacion[Estado], ""),
  IF(_xlpm.x="","Por lanzar",_xlpm.x)
)</f>
        <v>Por lanzar</v>
      </c>
    </row>
    <row r="38" spans="1:15" x14ac:dyDescent="0.4">
      <c r="A38">
        <v>0.18</v>
      </c>
      <c r="B38" t="s">
        <v>43</v>
      </c>
      <c r="C38" t="s">
        <v>748</v>
      </c>
      <c r="D38" t="s">
        <v>431</v>
      </c>
      <c r="E38" t="s">
        <v>596</v>
      </c>
      <c r="F38" t="s">
        <v>391</v>
      </c>
      <c r="G38" t="s">
        <v>725</v>
      </c>
      <c r="H38" t="s">
        <v>726</v>
      </c>
      <c r="I38" t="s">
        <v>739</v>
      </c>
      <c r="J38" t="s">
        <v>740</v>
      </c>
      <c r="K38" t="s">
        <v>43</v>
      </c>
      <c r="L38">
        <v>2026</v>
      </c>
      <c r="M38">
        <v>4</v>
      </c>
      <c r="N38" s="8">
        <v>46113</v>
      </c>
      <c r="O38" t="str">
        <f>_xlfn.LET(
  _xlpm.x, _xlfn.XLOOKUP(q_Licitaciones_Modelo[[#This Row],[Licitación]], tbl_estado_licitacion[Licitación], tbl_estado_licitacion[Estado], ""),
  IF(_xlpm.x="","Por lanzar",_xlpm.x)
)</f>
        <v>Por lanzar</v>
      </c>
    </row>
    <row r="39" spans="1:15" x14ac:dyDescent="0.4">
      <c r="A39">
        <v>0.59199999999999997</v>
      </c>
      <c r="B39" t="s">
        <v>44</v>
      </c>
      <c r="C39" t="s">
        <v>743</v>
      </c>
      <c r="D39" t="s">
        <v>432</v>
      </c>
      <c r="E39" t="s">
        <v>597</v>
      </c>
      <c r="F39" t="s">
        <v>391</v>
      </c>
      <c r="G39" t="s">
        <v>725</v>
      </c>
      <c r="H39" t="s">
        <v>726</v>
      </c>
      <c r="I39" t="s">
        <v>739</v>
      </c>
      <c r="J39" t="s">
        <v>740</v>
      </c>
      <c r="K39" t="s">
        <v>44</v>
      </c>
      <c r="L39">
        <v>2026</v>
      </c>
      <c r="M39">
        <v>2</v>
      </c>
      <c r="N39" s="8">
        <v>46054</v>
      </c>
      <c r="O39" t="str">
        <f>_xlfn.LET(
  _xlpm.x, _xlfn.XLOOKUP(q_Licitaciones_Modelo[[#This Row],[Licitación]], tbl_estado_licitacion[Licitación], tbl_estado_licitacion[Estado], ""),
  IF(_xlpm.x="","Por lanzar",_xlpm.x)
)</f>
        <v>Por lanzar</v>
      </c>
    </row>
    <row r="40" spans="1:15" x14ac:dyDescent="0.4">
      <c r="A40">
        <v>0.39500000000000002</v>
      </c>
      <c r="B40" t="s">
        <v>45</v>
      </c>
      <c r="C40" t="s">
        <v>748</v>
      </c>
      <c r="D40" t="s">
        <v>432</v>
      </c>
      <c r="E40" t="s">
        <v>597</v>
      </c>
      <c r="F40" t="s">
        <v>391</v>
      </c>
      <c r="G40" t="s">
        <v>725</v>
      </c>
      <c r="H40" t="s">
        <v>726</v>
      </c>
      <c r="I40" t="s">
        <v>739</v>
      </c>
      <c r="J40" t="s">
        <v>740</v>
      </c>
      <c r="K40" t="s">
        <v>45</v>
      </c>
      <c r="L40">
        <v>2026</v>
      </c>
      <c r="M40">
        <v>4</v>
      </c>
      <c r="N40" s="8">
        <v>46113</v>
      </c>
      <c r="O40" t="str">
        <f>_xlfn.LET(
  _xlpm.x, _xlfn.XLOOKUP(q_Licitaciones_Modelo[[#This Row],[Licitación]], tbl_estado_licitacion[Licitación], tbl_estado_licitacion[Estado], ""),
  IF(_xlpm.x="","Por lanzar",_xlpm.x)
)</f>
        <v>Por lanzar</v>
      </c>
    </row>
    <row r="41" spans="1:15" x14ac:dyDescent="0.4">
      <c r="A41">
        <v>8.0000000000000002E-3</v>
      </c>
      <c r="B41" t="s">
        <v>46</v>
      </c>
      <c r="C41" t="s">
        <v>743</v>
      </c>
      <c r="D41" t="s">
        <v>402</v>
      </c>
      <c r="E41" t="s">
        <v>566</v>
      </c>
      <c r="F41" t="s">
        <v>390</v>
      </c>
      <c r="G41" t="s">
        <v>725</v>
      </c>
      <c r="H41" t="s">
        <v>726</v>
      </c>
      <c r="I41" t="s">
        <v>737</v>
      </c>
      <c r="J41" t="s">
        <v>738</v>
      </c>
      <c r="K41" t="s">
        <v>46</v>
      </c>
      <c r="L41">
        <v>2026</v>
      </c>
      <c r="M41">
        <v>2</v>
      </c>
      <c r="N41" s="8">
        <v>46054</v>
      </c>
      <c r="O41" t="str">
        <f>_xlfn.LET(
  _xlpm.x, _xlfn.XLOOKUP(q_Licitaciones_Modelo[[#This Row],[Licitación]], tbl_estado_licitacion[Licitación], tbl_estado_licitacion[Estado], ""),
  IF(_xlpm.x="","Por lanzar",_xlpm.x)
)</f>
        <v>Por lanzar</v>
      </c>
    </row>
    <row r="42" spans="1:15" x14ac:dyDescent="0.4">
      <c r="A42">
        <v>0.36</v>
      </c>
      <c r="B42" t="s">
        <v>805</v>
      </c>
      <c r="C42" t="s">
        <v>747</v>
      </c>
      <c r="D42" t="s">
        <v>434</v>
      </c>
      <c r="E42" t="s">
        <v>598</v>
      </c>
      <c r="F42" t="s">
        <v>25</v>
      </c>
      <c r="G42" t="s">
        <v>733</v>
      </c>
      <c r="H42" t="s">
        <v>734</v>
      </c>
      <c r="I42" t="s">
        <v>735</v>
      </c>
      <c r="J42" t="s">
        <v>736</v>
      </c>
      <c r="K42" t="s">
        <v>805</v>
      </c>
      <c r="L42">
        <v>2026</v>
      </c>
      <c r="M42">
        <v>1</v>
      </c>
      <c r="N42" s="8">
        <v>46023</v>
      </c>
      <c r="O42" t="str">
        <f>_xlfn.LET(
  _xlpm.x, _xlfn.XLOOKUP(q_Licitaciones_Modelo[[#This Row],[Licitación]], tbl_estado_licitacion[Licitación], tbl_estado_licitacion[Estado], ""),
  IF(_xlpm.x="","Por lanzar",_xlpm.x)
)</f>
        <v>Por lanzar</v>
      </c>
    </row>
    <row r="43" spans="1:15" x14ac:dyDescent="0.4">
      <c r="A43">
        <v>0.26500000000000001</v>
      </c>
      <c r="B43" t="s">
        <v>48</v>
      </c>
      <c r="C43" t="s">
        <v>747</v>
      </c>
      <c r="D43" t="s">
        <v>413</v>
      </c>
      <c r="E43" t="s">
        <v>578</v>
      </c>
      <c r="F43" t="s">
        <v>25</v>
      </c>
      <c r="G43" t="s">
        <v>733</v>
      </c>
      <c r="H43" t="s">
        <v>734</v>
      </c>
      <c r="I43" t="s">
        <v>735</v>
      </c>
      <c r="J43" t="s">
        <v>736</v>
      </c>
      <c r="K43" t="s">
        <v>48</v>
      </c>
      <c r="L43">
        <v>2026</v>
      </c>
      <c r="M43">
        <v>1</v>
      </c>
      <c r="N43" s="8">
        <v>46023</v>
      </c>
      <c r="O43" t="str">
        <f>_xlfn.LET(
  _xlpm.x, _xlfn.XLOOKUP(q_Licitaciones_Modelo[[#This Row],[Licitación]], tbl_estado_licitacion[Licitación], tbl_estado_licitacion[Estado], ""),
  IF(_xlpm.x="","Por lanzar",_xlpm.x)
)</f>
        <v>Por lanzar</v>
      </c>
    </row>
    <row r="44" spans="1:15" x14ac:dyDescent="0.4">
      <c r="A44">
        <v>0.25</v>
      </c>
      <c r="B44" t="s">
        <v>49</v>
      </c>
      <c r="C44" t="s">
        <v>747</v>
      </c>
      <c r="D44" t="s">
        <v>435</v>
      </c>
      <c r="E44" t="s">
        <v>599</v>
      </c>
      <c r="F44" t="s">
        <v>391</v>
      </c>
      <c r="G44" t="s">
        <v>725</v>
      </c>
      <c r="H44" t="s">
        <v>726</v>
      </c>
      <c r="I44" t="s">
        <v>739</v>
      </c>
      <c r="J44" t="s">
        <v>740</v>
      </c>
      <c r="K44" t="s">
        <v>49</v>
      </c>
      <c r="L44">
        <v>2026</v>
      </c>
      <c r="M44">
        <v>1</v>
      </c>
      <c r="N44" s="8">
        <v>46023</v>
      </c>
      <c r="O44" t="str">
        <f>_xlfn.LET(
  _xlpm.x, _xlfn.XLOOKUP(q_Licitaciones_Modelo[[#This Row],[Licitación]], tbl_estado_licitacion[Licitación], tbl_estado_licitacion[Estado], ""),
  IF(_xlpm.x="","Por lanzar",_xlpm.x)
)</f>
        <v>Por lanzar</v>
      </c>
    </row>
    <row r="45" spans="1:15" x14ac:dyDescent="0.4">
      <c r="A45">
        <v>1.0969800000000001</v>
      </c>
      <c r="B45" t="s">
        <v>50</v>
      </c>
      <c r="C45" t="s">
        <v>747</v>
      </c>
      <c r="D45" t="s">
        <v>436</v>
      </c>
      <c r="E45" t="s">
        <v>600</v>
      </c>
      <c r="F45" t="s">
        <v>392</v>
      </c>
      <c r="G45" t="s">
        <v>729</v>
      </c>
      <c r="H45" t="s">
        <v>730</v>
      </c>
      <c r="I45" t="s">
        <v>731</v>
      </c>
      <c r="J45" t="s">
        <v>732</v>
      </c>
      <c r="K45" t="s">
        <v>50</v>
      </c>
      <c r="L45">
        <v>2026</v>
      </c>
      <c r="M45">
        <v>1</v>
      </c>
      <c r="N45" s="8">
        <v>46023</v>
      </c>
      <c r="O45" t="str">
        <f>_xlfn.LET(
  _xlpm.x, _xlfn.XLOOKUP(q_Licitaciones_Modelo[[#This Row],[Licitación]], tbl_estado_licitacion[Licitación], tbl_estado_licitacion[Estado], ""),
  IF(_xlpm.x="","Por lanzar",_xlpm.x)
)</f>
        <v>Por lanzar</v>
      </c>
    </row>
    <row r="46" spans="1:15" x14ac:dyDescent="0.4">
      <c r="A46">
        <v>8.0900910000000006E-2</v>
      </c>
      <c r="B46" t="s">
        <v>818</v>
      </c>
      <c r="C46" t="s">
        <v>744</v>
      </c>
      <c r="D46" t="s">
        <v>404</v>
      </c>
      <c r="E46" t="s">
        <v>568</v>
      </c>
      <c r="F46" t="s">
        <v>391</v>
      </c>
      <c r="G46" t="s">
        <v>725</v>
      </c>
      <c r="H46" t="s">
        <v>726</v>
      </c>
      <c r="I46" t="s">
        <v>739</v>
      </c>
      <c r="J46" t="s">
        <v>740</v>
      </c>
      <c r="K46" t="s">
        <v>824</v>
      </c>
      <c r="L46">
        <v>2026</v>
      </c>
      <c r="M46">
        <v>3</v>
      </c>
      <c r="N46" s="8">
        <v>46082</v>
      </c>
      <c r="O46" t="str">
        <f>_xlfn.LET(
  _xlpm.x, _xlfn.XLOOKUP(q_Licitaciones_Modelo[[#This Row],[Licitación]], tbl_estado_licitacion[Licitación], tbl_estado_licitacion[Estado], ""),
  IF(_xlpm.x="","Por lanzar",_xlpm.x)
)</f>
        <v>Por lanzar</v>
      </c>
    </row>
    <row r="47" spans="1:15" x14ac:dyDescent="0.4">
      <c r="A47">
        <v>0.122153</v>
      </c>
      <c r="B47" t="s">
        <v>52</v>
      </c>
      <c r="C47" t="s">
        <v>750</v>
      </c>
      <c r="D47" t="s">
        <v>437</v>
      </c>
      <c r="E47" t="s">
        <v>601</v>
      </c>
      <c r="F47" t="s">
        <v>392</v>
      </c>
      <c r="G47" t="s">
        <v>729</v>
      </c>
      <c r="H47" t="s">
        <v>730</v>
      </c>
      <c r="I47" t="s">
        <v>731</v>
      </c>
      <c r="J47" t="s">
        <v>732</v>
      </c>
      <c r="K47" t="s">
        <v>825</v>
      </c>
      <c r="L47">
        <v>2026</v>
      </c>
      <c r="M47">
        <v>10</v>
      </c>
      <c r="N47" s="8">
        <v>46296</v>
      </c>
      <c r="O47" t="str">
        <f>_xlfn.LET(
  _xlpm.x, _xlfn.XLOOKUP(q_Licitaciones_Modelo[[#This Row],[Licitación]], tbl_estado_licitacion[Licitación], tbl_estado_licitacion[Estado], ""),
  IF(_xlpm.x="","Por lanzar",_xlpm.x)
)</f>
        <v>Por lanzar</v>
      </c>
    </row>
    <row r="48" spans="1:15" x14ac:dyDescent="0.4">
      <c r="A48">
        <v>0.18541099999999999</v>
      </c>
      <c r="B48" t="s">
        <v>53</v>
      </c>
      <c r="C48" t="s">
        <v>750</v>
      </c>
      <c r="D48" t="s">
        <v>437</v>
      </c>
      <c r="E48" t="s">
        <v>601</v>
      </c>
      <c r="F48" t="s">
        <v>392</v>
      </c>
      <c r="G48" t="s">
        <v>729</v>
      </c>
      <c r="H48" t="s">
        <v>730</v>
      </c>
      <c r="I48" t="s">
        <v>731</v>
      </c>
      <c r="J48" t="s">
        <v>732</v>
      </c>
      <c r="K48" t="s">
        <v>53</v>
      </c>
      <c r="L48">
        <v>2026</v>
      </c>
      <c r="M48">
        <v>10</v>
      </c>
      <c r="N48" s="8">
        <v>46296</v>
      </c>
      <c r="O48" t="str">
        <f>_xlfn.LET(
  _xlpm.x, _xlfn.XLOOKUP(q_Licitaciones_Modelo[[#This Row],[Licitación]], tbl_estado_licitacion[Licitación], tbl_estado_licitacion[Estado], ""),
  IF(_xlpm.x="","Por lanzar",_xlpm.x)
)</f>
        <v>Por lanzar</v>
      </c>
    </row>
    <row r="49" spans="1:15" x14ac:dyDescent="0.4">
      <c r="A49">
        <v>0.25913095999999997</v>
      </c>
      <c r="B49" t="s">
        <v>54</v>
      </c>
      <c r="C49" t="s">
        <v>747</v>
      </c>
      <c r="D49" t="s">
        <v>438</v>
      </c>
      <c r="E49" t="s">
        <v>602</v>
      </c>
      <c r="F49" t="s">
        <v>392</v>
      </c>
      <c r="G49" t="s">
        <v>729</v>
      </c>
      <c r="H49" t="s">
        <v>730</v>
      </c>
      <c r="I49" t="s">
        <v>731</v>
      </c>
      <c r="J49" t="s">
        <v>732</v>
      </c>
      <c r="K49" t="s">
        <v>54</v>
      </c>
      <c r="L49">
        <v>2026</v>
      </c>
      <c r="M49">
        <v>1</v>
      </c>
      <c r="N49" s="8">
        <v>46023</v>
      </c>
      <c r="O49" t="str">
        <f>_xlfn.LET(
  _xlpm.x, _xlfn.XLOOKUP(q_Licitaciones_Modelo[[#This Row],[Licitación]], tbl_estado_licitacion[Licitación], tbl_estado_licitacion[Estado], ""),
  IF(_xlpm.x="","Por lanzar",_xlpm.x)
)</f>
        <v>Por lanzar</v>
      </c>
    </row>
    <row r="50" spans="1:15" x14ac:dyDescent="0.4">
      <c r="A50">
        <v>0.20622105999999998</v>
      </c>
      <c r="B50" t="s">
        <v>55</v>
      </c>
      <c r="C50" t="s">
        <v>747</v>
      </c>
      <c r="D50" t="s">
        <v>399</v>
      </c>
      <c r="E50" t="s">
        <v>563</v>
      </c>
      <c r="F50" t="s">
        <v>392</v>
      </c>
      <c r="G50" t="s">
        <v>729</v>
      </c>
      <c r="H50" t="s">
        <v>730</v>
      </c>
      <c r="I50" t="s">
        <v>731</v>
      </c>
      <c r="J50" t="s">
        <v>732</v>
      </c>
      <c r="K50" t="s">
        <v>55</v>
      </c>
      <c r="L50">
        <v>2026</v>
      </c>
      <c r="M50">
        <v>1</v>
      </c>
      <c r="N50" s="8">
        <v>46023</v>
      </c>
      <c r="O50" t="str">
        <f>_xlfn.LET(
  _xlpm.x, _xlfn.XLOOKUP(q_Licitaciones_Modelo[[#This Row],[Licitación]], tbl_estado_licitacion[Licitación], tbl_estado_licitacion[Estado], ""),
  IF(_xlpm.x="","Por lanzar",_xlpm.x)
)</f>
        <v>Por lanzar</v>
      </c>
    </row>
    <row r="51" spans="1:15" x14ac:dyDescent="0.4">
      <c r="A51">
        <v>4.6023092800000001</v>
      </c>
      <c r="B51" t="s">
        <v>56</v>
      </c>
      <c r="C51" t="s">
        <v>749</v>
      </c>
      <c r="D51" t="s">
        <v>439</v>
      </c>
      <c r="E51" t="s">
        <v>603</v>
      </c>
      <c r="F51" t="s">
        <v>389</v>
      </c>
      <c r="G51" t="s">
        <v>725</v>
      </c>
      <c r="H51" t="s">
        <v>726</v>
      </c>
      <c r="I51" t="s">
        <v>727</v>
      </c>
      <c r="J51" t="s">
        <v>728</v>
      </c>
      <c r="K51" t="s">
        <v>56</v>
      </c>
      <c r="L51">
        <v>2026</v>
      </c>
      <c r="M51">
        <v>6</v>
      </c>
      <c r="N51" s="8">
        <v>46174</v>
      </c>
      <c r="O51" t="str">
        <f>_xlfn.LET(
  _xlpm.x, _xlfn.XLOOKUP(q_Licitaciones_Modelo[[#This Row],[Licitación]], tbl_estado_licitacion[Licitación], tbl_estado_licitacion[Estado], ""),
  IF(_xlpm.x="","Por lanzar",_xlpm.x)
)</f>
        <v>Por lanzar</v>
      </c>
    </row>
    <row r="52" spans="1:15" x14ac:dyDescent="0.4">
      <c r="A52">
        <v>8.0740070000000011E-2</v>
      </c>
      <c r="B52" t="s">
        <v>58</v>
      </c>
      <c r="C52" t="s">
        <v>751</v>
      </c>
      <c r="D52" t="s">
        <v>441</v>
      </c>
      <c r="E52" t="s">
        <v>604</v>
      </c>
      <c r="F52" t="s">
        <v>390</v>
      </c>
      <c r="G52" t="s">
        <v>725</v>
      </c>
      <c r="H52" t="s">
        <v>726</v>
      </c>
      <c r="I52" t="s">
        <v>737</v>
      </c>
      <c r="J52" t="s">
        <v>738</v>
      </c>
      <c r="K52" t="s">
        <v>58</v>
      </c>
      <c r="L52">
        <v>2026</v>
      </c>
      <c r="M52">
        <v>8</v>
      </c>
      <c r="N52" s="8">
        <v>46235</v>
      </c>
      <c r="O52" t="str">
        <f>_xlfn.LET(
  _xlpm.x, _xlfn.XLOOKUP(q_Licitaciones_Modelo[[#This Row],[Licitación]], tbl_estado_licitacion[Licitación], tbl_estado_licitacion[Estado], ""),
  IF(_xlpm.x="","Por lanzar",_xlpm.x)
)</f>
        <v>Por lanzar</v>
      </c>
    </row>
    <row r="53" spans="1:15" x14ac:dyDescent="0.4">
      <c r="A53">
        <v>0.2429</v>
      </c>
      <c r="B53" t="s">
        <v>59</v>
      </c>
      <c r="C53" t="s">
        <v>748</v>
      </c>
      <c r="D53" t="s">
        <v>442</v>
      </c>
      <c r="E53" t="s">
        <v>605</v>
      </c>
      <c r="F53" t="s">
        <v>390</v>
      </c>
      <c r="G53" t="s">
        <v>725</v>
      </c>
      <c r="H53" t="s">
        <v>726</v>
      </c>
      <c r="I53" t="s">
        <v>737</v>
      </c>
      <c r="J53" t="s">
        <v>738</v>
      </c>
      <c r="K53" t="s">
        <v>59</v>
      </c>
      <c r="L53">
        <v>2026</v>
      </c>
      <c r="M53">
        <v>4</v>
      </c>
      <c r="N53" s="8">
        <v>46113</v>
      </c>
      <c r="O53" t="str">
        <f>_xlfn.LET(
  _xlpm.x, _xlfn.XLOOKUP(q_Licitaciones_Modelo[[#This Row],[Licitación]], tbl_estado_licitacion[Licitación], tbl_estado_licitacion[Estado], ""),
  IF(_xlpm.x="","Por lanzar",_xlpm.x)
)</f>
        <v>Por lanzar</v>
      </c>
    </row>
    <row r="54" spans="1:15" x14ac:dyDescent="0.4">
      <c r="A54">
        <v>9.1999999999999998E-2</v>
      </c>
      <c r="B54" t="s">
        <v>59</v>
      </c>
      <c r="C54" t="s">
        <v>748</v>
      </c>
      <c r="D54" t="s">
        <v>442</v>
      </c>
      <c r="E54" t="s">
        <v>605</v>
      </c>
      <c r="F54" t="s">
        <v>390</v>
      </c>
      <c r="G54" t="s">
        <v>725</v>
      </c>
      <c r="H54" t="s">
        <v>726</v>
      </c>
      <c r="I54" t="s">
        <v>737</v>
      </c>
      <c r="J54" t="s">
        <v>738</v>
      </c>
      <c r="K54" t="s">
        <v>59</v>
      </c>
      <c r="L54">
        <v>2026</v>
      </c>
      <c r="M54">
        <v>4</v>
      </c>
      <c r="N54" s="8">
        <v>46113</v>
      </c>
      <c r="O54" t="str">
        <f>_xlfn.LET(
  _xlpm.x, _xlfn.XLOOKUP(q_Licitaciones_Modelo[[#This Row],[Licitación]], tbl_estado_licitacion[Licitación], tbl_estado_licitacion[Estado], ""),
  IF(_xlpm.x="","Por lanzar",_xlpm.x)
)</f>
        <v>Por lanzar</v>
      </c>
    </row>
    <row r="55" spans="1:15" x14ac:dyDescent="0.4">
      <c r="A55">
        <v>63.134281850000001</v>
      </c>
      <c r="B55" t="s">
        <v>60</v>
      </c>
      <c r="C55" t="s">
        <v>747</v>
      </c>
      <c r="D55" t="s">
        <v>430</v>
      </c>
      <c r="E55" t="s">
        <v>595</v>
      </c>
      <c r="F55" t="s">
        <v>389</v>
      </c>
      <c r="G55" t="s">
        <v>725</v>
      </c>
      <c r="H55" t="s">
        <v>726</v>
      </c>
      <c r="I55" t="s">
        <v>727</v>
      </c>
      <c r="J55" t="s">
        <v>728</v>
      </c>
      <c r="K55" t="s">
        <v>60</v>
      </c>
      <c r="L55">
        <v>2026</v>
      </c>
      <c r="M55">
        <v>1</v>
      </c>
      <c r="N55" s="8">
        <v>46023</v>
      </c>
      <c r="O55" t="str">
        <f>_xlfn.LET(
  _xlpm.x, _xlfn.XLOOKUP(q_Licitaciones_Modelo[[#This Row],[Licitación]], tbl_estado_licitacion[Licitación], tbl_estado_licitacion[Estado], ""),
  IF(_xlpm.x="","Por lanzar",_xlpm.x)
)</f>
        <v>Por lanzar</v>
      </c>
    </row>
    <row r="56" spans="1:15" x14ac:dyDescent="0.4">
      <c r="A56">
        <v>1.5098572699999999</v>
      </c>
      <c r="B56" s="7" t="s">
        <v>61</v>
      </c>
      <c r="C56" t="s">
        <v>748</v>
      </c>
      <c r="D56" t="s">
        <v>396</v>
      </c>
      <c r="E56" t="s">
        <v>560</v>
      </c>
      <c r="F56" t="s">
        <v>389</v>
      </c>
      <c r="G56" t="s">
        <v>725</v>
      </c>
      <c r="H56" t="s">
        <v>726</v>
      </c>
      <c r="I56" t="s">
        <v>727</v>
      </c>
      <c r="J56" t="s">
        <v>728</v>
      </c>
      <c r="K56" t="s">
        <v>61</v>
      </c>
      <c r="L56">
        <v>2026</v>
      </c>
      <c r="M56">
        <v>4</v>
      </c>
      <c r="N56" s="8">
        <v>46113</v>
      </c>
      <c r="O56" t="str">
        <f>_xlfn.LET(
  _xlpm.x, _xlfn.XLOOKUP(q_Licitaciones_Modelo[[#This Row],[Licitación]], tbl_estado_licitacion[Licitación], tbl_estado_licitacion[Estado], ""),
  IF(_xlpm.x="","Por lanzar",_xlpm.x)
)</f>
        <v>Por lanzar</v>
      </c>
    </row>
    <row r="57" spans="1:15" x14ac:dyDescent="0.4">
      <c r="A57">
        <v>2.0865966399999998</v>
      </c>
      <c r="B57" t="s">
        <v>62</v>
      </c>
      <c r="C57" t="s">
        <v>747</v>
      </c>
      <c r="D57" t="s">
        <v>443</v>
      </c>
      <c r="E57" t="s">
        <v>606</v>
      </c>
      <c r="F57" t="s">
        <v>389</v>
      </c>
      <c r="G57" t="s">
        <v>725</v>
      </c>
      <c r="H57" t="s">
        <v>726</v>
      </c>
      <c r="I57" t="s">
        <v>727</v>
      </c>
      <c r="J57" t="s">
        <v>728</v>
      </c>
      <c r="K57" t="s">
        <v>62</v>
      </c>
      <c r="L57">
        <v>2026</v>
      </c>
      <c r="M57">
        <v>1</v>
      </c>
      <c r="N57" s="8">
        <v>46023</v>
      </c>
      <c r="O57" t="str">
        <f>_xlfn.LET(
  _xlpm.x, _xlfn.XLOOKUP(q_Licitaciones_Modelo[[#This Row],[Licitación]], tbl_estado_licitacion[Licitación], tbl_estado_licitacion[Estado], ""),
  IF(_xlpm.x="","Por lanzar",_xlpm.x)
)</f>
        <v>Por lanzar</v>
      </c>
    </row>
    <row r="58" spans="1:15" x14ac:dyDescent="0.4">
      <c r="A58">
        <v>4.7153160000000006E-2</v>
      </c>
      <c r="B58" t="s">
        <v>63</v>
      </c>
      <c r="C58" t="s">
        <v>746</v>
      </c>
      <c r="D58" t="s">
        <v>444</v>
      </c>
      <c r="E58" t="s">
        <v>607</v>
      </c>
      <c r="F58" t="s">
        <v>389</v>
      </c>
      <c r="G58" t="s">
        <v>725</v>
      </c>
      <c r="H58" t="s">
        <v>726</v>
      </c>
      <c r="I58" t="s">
        <v>727</v>
      </c>
      <c r="J58" t="s">
        <v>728</v>
      </c>
      <c r="K58" t="s">
        <v>63</v>
      </c>
      <c r="L58">
        <v>2026</v>
      </c>
      <c r="M58">
        <v>5</v>
      </c>
      <c r="N58" s="8">
        <v>46143</v>
      </c>
      <c r="O58" t="str">
        <f>_xlfn.LET(
  _xlpm.x, _xlfn.XLOOKUP(q_Licitaciones_Modelo[[#This Row],[Licitación]], tbl_estado_licitacion[Licitación], tbl_estado_licitacion[Estado], ""),
  IF(_xlpm.x="","Por lanzar",_xlpm.x)
)</f>
        <v>Por lanzar</v>
      </c>
    </row>
    <row r="59" spans="1:15" x14ac:dyDescent="0.4">
      <c r="A59">
        <v>5.6522283099999999</v>
      </c>
      <c r="B59" t="s">
        <v>64</v>
      </c>
      <c r="C59" t="s">
        <v>743</v>
      </c>
      <c r="D59" t="s">
        <v>445</v>
      </c>
      <c r="E59" t="s">
        <v>608</v>
      </c>
      <c r="F59" t="s">
        <v>389</v>
      </c>
      <c r="G59" t="s">
        <v>725</v>
      </c>
      <c r="H59" t="s">
        <v>726</v>
      </c>
      <c r="I59" t="s">
        <v>727</v>
      </c>
      <c r="J59" t="s">
        <v>728</v>
      </c>
      <c r="K59" t="s">
        <v>64</v>
      </c>
      <c r="L59">
        <v>2026</v>
      </c>
      <c r="M59">
        <v>2</v>
      </c>
      <c r="N59" s="8">
        <v>46054</v>
      </c>
      <c r="O59" t="str">
        <f>_xlfn.LET(
  _xlpm.x, _xlfn.XLOOKUP(q_Licitaciones_Modelo[[#This Row],[Licitación]], tbl_estado_licitacion[Licitación], tbl_estado_licitacion[Estado], ""),
  IF(_xlpm.x="","Por lanzar",_xlpm.x)
)</f>
        <v>Por lanzar</v>
      </c>
    </row>
    <row r="60" spans="1:15" x14ac:dyDescent="0.4">
      <c r="A60">
        <v>5.9476013499999993</v>
      </c>
      <c r="B60" t="s">
        <v>65</v>
      </c>
      <c r="C60" t="s">
        <v>743</v>
      </c>
      <c r="D60" t="s">
        <v>445</v>
      </c>
      <c r="E60" t="s">
        <v>608</v>
      </c>
      <c r="F60" t="s">
        <v>389</v>
      </c>
      <c r="G60" t="s">
        <v>725</v>
      </c>
      <c r="H60" t="s">
        <v>726</v>
      </c>
      <c r="I60" t="s">
        <v>727</v>
      </c>
      <c r="J60" t="s">
        <v>728</v>
      </c>
      <c r="K60" t="s">
        <v>65</v>
      </c>
      <c r="L60">
        <v>2026</v>
      </c>
      <c r="M60">
        <v>2</v>
      </c>
      <c r="N60" s="8">
        <v>46054</v>
      </c>
      <c r="O60" t="str">
        <f>_xlfn.LET(
  _xlpm.x, _xlfn.XLOOKUP(q_Licitaciones_Modelo[[#This Row],[Licitación]], tbl_estado_licitacion[Licitación], tbl_estado_licitacion[Estado], ""),
  IF(_xlpm.x="","Por lanzar",_xlpm.x)
)</f>
        <v>Por lanzar</v>
      </c>
    </row>
    <row r="61" spans="1:15" x14ac:dyDescent="0.4">
      <c r="A61">
        <v>4.7790445500000001</v>
      </c>
      <c r="B61" t="s">
        <v>66</v>
      </c>
      <c r="C61" t="s">
        <v>743</v>
      </c>
      <c r="D61" t="s">
        <v>445</v>
      </c>
      <c r="E61" t="s">
        <v>608</v>
      </c>
      <c r="F61" t="s">
        <v>389</v>
      </c>
      <c r="G61" t="s">
        <v>725</v>
      </c>
      <c r="H61" t="s">
        <v>726</v>
      </c>
      <c r="I61" t="s">
        <v>727</v>
      </c>
      <c r="J61" t="s">
        <v>728</v>
      </c>
      <c r="K61" t="s">
        <v>66</v>
      </c>
      <c r="L61">
        <v>2026</v>
      </c>
      <c r="M61">
        <v>2</v>
      </c>
      <c r="N61" s="8">
        <v>46054</v>
      </c>
      <c r="O61" t="str">
        <f>_xlfn.LET(
  _xlpm.x, _xlfn.XLOOKUP(q_Licitaciones_Modelo[[#This Row],[Licitación]], tbl_estado_licitacion[Licitación], tbl_estado_licitacion[Estado], ""),
  IF(_xlpm.x="","Por lanzar",_xlpm.x)
)</f>
        <v>Por lanzar</v>
      </c>
    </row>
    <row r="62" spans="1:15" x14ac:dyDescent="0.4">
      <c r="A62">
        <v>3.6046621499999998</v>
      </c>
      <c r="B62" t="s">
        <v>67</v>
      </c>
      <c r="C62" t="s">
        <v>743</v>
      </c>
      <c r="D62" t="s">
        <v>445</v>
      </c>
      <c r="E62" t="s">
        <v>608</v>
      </c>
      <c r="F62" t="s">
        <v>389</v>
      </c>
      <c r="G62" t="s">
        <v>725</v>
      </c>
      <c r="H62" t="s">
        <v>726</v>
      </c>
      <c r="I62" t="s">
        <v>727</v>
      </c>
      <c r="J62" t="s">
        <v>728</v>
      </c>
      <c r="K62" t="s">
        <v>67</v>
      </c>
      <c r="L62">
        <v>2026</v>
      </c>
      <c r="M62">
        <v>2</v>
      </c>
      <c r="N62" s="8">
        <v>46054</v>
      </c>
      <c r="O62" t="str">
        <f>_xlfn.LET(
  _xlpm.x, _xlfn.XLOOKUP(q_Licitaciones_Modelo[[#This Row],[Licitación]], tbl_estado_licitacion[Licitación], tbl_estado_licitacion[Estado], ""),
  IF(_xlpm.x="","Por lanzar",_xlpm.x)
)</f>
        <v>Por lanzar</v>
      </c>
    </row>
    <row r="63" spans="1:15" x14ac:dyDescent="0.4">
      <c r="A63">
        <v>0.83331818999999996</v>
      </c>
      <c r="B63" t="s">
        <v>68</v>
      </c>
      <c r="C63" t="s">
        <v>748</v>
      </c>
      <c r="D63" t="s">
        <v>397</v>
      </c>
      <c r="E63" t="s">
        <v>561</v>
      </c>
      <c r="F63" t="s">
        <v>389</v>
      </c>
      <c r="G63" t="s">
        <v>725</v>
      </c>
      <c r="H63" t="s">
        <v>726</v>
      </c>
      <c r="I63" t="s">
        <v>727</v>
      </c>
      <c r="J63" t="s">
        <v>728</v>
      </c>
      <c r="K63" t="s">
        <v>68</v>
      </c>
      <c r="L63">
        <v>2026</v>
      </c>
      <c r="M63">
        <v>4</v>
      </c>
      <c r="N63" s="8">
        <v>46113</v>
      </c>
      <c r="O63" t="str">
        <f>_xlfn.LET(
  _xlpm.x, _xlfn.XLOOKUP(q_Licitaciones_Modelo[[#This Row],[Licitación]], tbl_estado_licitacion[Licitación], tbl_estado_licitacion[Estado], ""),
  IF(_xlpm.x="","Por lanzar",_xlpm.x)
)</f>
        <v>Por lanzar</v>
      </c>
    </row>
    <row r="64" spans="1:15" x14ac:dyDescent="0.4">
      <c r="A64">
        <v>0.36271015999999995</v>
      </c>
      <c r="B64" t="s">
        <v>69</v>
      </c>
      <c r="C64" t="s">
        <v>743</v>
      </c>
      <c r="D64" t="s">
        <v>446</v>
      </c>
      <c r="E64" t="s">
        <v>609</v>
      </c>
      <c r="F64" t="s">
        <v>389</v>
      </c>
      <c r="G64" t="s">
        <v>725</v>
      </c>
      <c r="H64" t="s">
        <v>726</v>
      </c>
      <c r="I64" t="s">
        <v>727</v>
      </c>
      <c r="J64" t="s">
        <v>728</v>
      </c>
      <c r="K64" t="s">
        <v>69</v>
      </c>
      <c r="L64">
        <v>2026</v>
      </c>
      <c r="M64">
        <v>2</v>
      </c>
      <c r="N64" s="8">
        <v>46054</v>
      </c>
      <c r="O64" t="str">
        <f>_xlfn.LET(
  _xlpm.x, _xlfn.XLOOKUP(q_Licitaciones_Modelo[[#This Row],[Licitación]], tbl_estado_licitacion[Licitación], tbl_estado_licitacion[Estado], ""),
  IF(_xlpm.x="","Por lanzar",_xlpm.x)
)</f>
        <v>Por lanzar</v>
      </c>
    </row>
    <row r="65" spans="1:15" x14ac:dyDescent="0.4">
      <c r="A65">
        <v>3.9037000000000002E-2</v>
      </c>
      <c r="B65" t="s">
        <v>70</v>
      </c>
      <c r="C65" t="s">
        <v>747</v>
      </c>
      <c r="D65" t="s">
        <v>447</v>
      </c>
      <c r="E65" t="s">
        <v>610</v>
      </c>
      <c r="F65" t="s">
        <v>392</v>
      </c>
      <c r="G65" t="s">
        <v>729</v>
      </c>
      <c r="H65" t="s">
        <v>730</v>
      </c>
      <c r="I65" t="s">
        <v>731</v>
      </c>
      <c r="J65" t="s">
        <v>732</v>
      </c>
      <c r="K65" t="s">
        <v>70</v>
      </c>
      <c r="L65">
        <v>2026</v>
      </c>
      <c r="M65">
        <v>1</v>
      </c>
      <c r="N65" s="8">
        <v>46023</v>
      </c>
      <c r="O65" t="str">
        <f>_xlfn.LET(
  _xlpm.x, _xlfn.XLOOKUP(q_Licitaciones_Modelo[[#This Row],[Licitación]], tbl_estado_licitacion[Licitación], tbl_estado_licitacion[Estado], ""),
  IF(_xlpm.x="","Por lanzar",_xlpm.x)
)</f>
        <v>Por lanzar</v>
      </c>
    </row>
    <row r="66" spans="1:15" x14ac:dyDescent="0.4">
      <c r="A66">
        <v>0.19</v>
      </c>
      <c r="B66" t="s">
        <v>71</v>
      </c>
      <c r="C66" t="s">
        <v>747</v>
      </c>
      <c r="D66" t="s">
        <v>433</v>
      </c>
      <c r="E66" t="s">
        <v>40</v>
      </c>
      <c r="F66" t="s">
        <v>0</v>
      </c>
      <c r="G66" t="s">
        <v>733</v>
      </c>
      <c r="H66" t="s">
        <v>734</v>
      </c>
      <c r="I66" t="s">
        <v>735</v>
      </c>
      <c r="J66" t="s">
        <v>736</v>
      </c>
      <c r="K66" t="s">
        <v>826</v>
      </c>
      <c r="L66">
        <v>2026</v>
      </c>
      <c r="M66">
        <v>1</v>
      </c>
      <c r="N66" s="8">
        <v>46023</v>
      </c>
      <c r="O66" t="str">
        <f>_xlfn.LET(
  _xlpm.x, _xlfn.XLOOKUP(q_Licitaciones_Modelo[[#This Row],[Licitación]], tbl_estado_licitacion[Licitación], tbl_estado_licitacion[Estado], ""),
  IF(_xlpm.x="","Por lanzar",_xlpm.x)
)</f>
        <v>Por lanzar</v>
      </c>
    </row>
    <row r="67" spans="1:15" x14ac:dyDescent="0.4">
      <c r="A67">
        <v>0.32529807999999999</v>
      </c>
      <c r="B67" t="s">
        <v>72</v>
      </c>
      <c r="C67" t="s">
        <v>748</v>
      </c>
      <c r="D67" t="s">
        <v>448</v>
      </c>
      <c r="E67" t="s">
        <v>611</v>
      </c>
      <c r="F67" t="s">
        <v>389</v>
      </c>
      <c r="G67" t="s">
        <v>725</v>
      </c>
      <c r="H67" t="s">
        <v>726</v>
      </c>
      <c r="I67" t="s">
        <v>727</v>
      </c>
      <c r="J67" t="s">
        <v>728</v>
      </c>
      <c r="K67" t="s">
        <v>72</v>
      </c>
      <c r="L67">
        <v>2026</v>
      </c>
      <c r="M67">
        <v>4</v>
      </c>
      <c r="N67" s="8">
        <v>46113</v>
      </c>
      <c r="O67" t="str">
        <f>_xlfn.LET(
  _xlpm.x, _xlfn.XLOOKUP(q_Licitaciones_Modelo[[#This Row],[Licitación]], tbl_estado_licitacion[Licitación], tbl_estado_licitacion[Estado], ""),
  IF(_xlpm.x="","Por lanzar",_xlpm.x)
)</f>
        <v>Por lanzar</v>
      </c>
    </row>
    <row r="68" spans="1:15" x14ac:dyDescent="0.4">
      <c r="A68">
        <v>0.14071900000000001</v>
      </c>
      <c r="B68" t="s">
        <v>73</v>
      </c>
      <c r="C68" t="s">
        <v>747</v>
      </c>
      <c r="D68" t="s">
        <v>424</v>
      </c>
      <c r="E68" t="s">
        <v>589</v>
      </c>
      <c r="F68" t="s">
        <v>0</v>
      </c>
      <c r="G68" t="s">
        <v>733</v>
      </c>
      <c r="H68" t="s">
        <v>734</v>
      </c>
      <c r="I68" t="s">
        <v>735</v>
      </c>
      <c r="J68" t="s">
        <v>736</v>
      </c>
      <c r="K68" t="s">
        <v>73</v>
      </c>
      <c r="L68">
        <v>2026</v>
      </c>
      <c r="M68">
        <v>1</v>
      </c>
      <c r="N68" s="8">
        <v>46023</v>
      </c>
      <c r="O68" t="str">
        <f>_xlfn.LET(
  _xlpm.x, _xlfn.XLOOKUP(q_Licitaciones_Modelo[[#This Row],[Licitación]], tbl_estado_licitacion[Licitación], tbl_estado_licitacion[Estado], ""),
  IF(_xlpm.x="","Por lanzar",_xlpm.x)
)</f>
        <v>Por lanzar</v>
      </c>
    </row>
    <row r="69" spans="1:15" x14ac:dyDescent="0.4">
      <c r="A69">
        <v>6.5000000000000002E-2</v>
      </c>
      <c r="B69" t="s">
        <v>754</v>
      </c>
      <c r="C69" t="s">
        <v>743</v>
      </c>
      <c r="D69" t="s">
        <v>449</v>
      </c>
      <c r="E69" t="s">
        <v>612</v>
      </c>
      <c r="F69" t="s">
        <v>0</v>
      </c>
      <c r="G69" t="s">
        <v>733</v>
      </c>
      <c r="H69" t="s">
        <v>734</v>
      </c>
      <c r="I69" t="s">
        <v>735</v>
      </c>
      <c r="J69" t="s">
        <v>736</v>
      </c>
      <c r="K69" t="s">
        <v>754</v>
      </c>
      <c r="L69">
        <v>2026</v>
      </c>
      <c r="M69">
        <v>2</v>
      </c>
      <c r="N69" s="8">
        <v>46054</v>
      </c>
      <c r="O69" t="str">
        <f>_xlfn.LET(
  _xlpm.x, _xlfn.XLOOKUP(q_Licitaciones_Modelo[[#This Row],[Licitación]], tbl_estado_licitacion[Licitación], tbl_estado_licitacion[Estado], ""),
  IF(_xlpm.x="","Por lanzar",_xlpm.x)
)</f>
        <v>Por lanzar</v>
      </c>
    </row>
    <row r="70" spans="1:15" x14ac:dyDescent="0.4">
      <c r="A70">
        <v>1.60517734</v>
      </c>
      <c r="B70" t="s">
        <v>74</v>
      </c>
      <c r="C70" t="s">
        <v>742</v>
      </c>
      <c r="D70" t="s">
        <v>397</v>
      </c>
      <c r="E70" t="s">
        <v>561</v>
      </c>
      <c r="F70" t="s">
        <v>389</v>
      </c>
      <c r="G70" t="s">
        <v>725</v>
      </c>
      <c r="H70" t="s">
        <v>726</v>
      </c>
      <c r="I70" t="s">
        <v>727</v>
      </c>
      <c r="J70" t="s">
        <v>728</v>
      </c>
      <c r="K70" t="s">
        <v>74</v>
      </c>
      <c r="L70">
        <v>2026</v>
      </c>
      <c r="M70">
        <v>7</v>
      </c>
      <c r="N70" s="8">
        <v>46204</v>
      </c>
      <c r="O70" t="str">
        <f>_xlfn.LET(
  _xlpm.x, _xlfn.XLOOKUP(q_Licitaciones_Modelo[[#This Row],[Licitación]], tbl_estado_licitacion[Licitación], tbl_estado_licitacion[Estado], ""),
  IF(_xlpm.x="","Por lanzar",_xlpm.x)
)</f>
        <v>Por lanzar</v>
      </c>
    </row>
    <row r="71" spans="1:15" x14ac:dyDescent="0.4">
      <c r="A71">
        <v>0.51779914000000005</v>
      </c>
      <c r="B71" t="s">
        <v>75</v>
      </c>
      <c r="C71" t="s">
        <v>742</v>
      </c>
      <c r="D71" t="s">
        <v>422</v>
      </c>
      <c r="E71" t="s">
        <v>587</v>
      </c>
      <c r="F71" t="s">
        <v>389</v>
      </c>
      <c r="G71" t="s">
        <v>725</v>
      </c>
      <c r="H71" t="s">
        <v>726</v>
      </c>
      <c r="I71" t="s">
        <v>727</v>
      </c>
      <c r="J71" t="s">
        <v>728</v>
      </c>
      <c r="K71" t="s">
        <v>75</v>
      </c>
      <c r="L71">
        <v>2026</v>
      </c>
      <c r="M71">
        <v>7</v>
      </c>
      <c r="N71" s="8">
        <v>46204</v>
      </c>
      <c r="O71" t="str">
        <f>_xlfn.LET(
  _xlpm.x, _xlfn.XLOOKUP(q_Licitaciones_Modelo[[#This Row],[Licitación]], tbl_estado_licitacion[Licitación], tbl_estado_licitacion[Estado], ""),
  IF(_xlpm.x="","Por lanzar",_xlpm.x)
)</f>
        <v>Por lanzar</v>
      </c>
    </row>
    <row r="72" spans="1:15" x14ac:dyDescent="0.4">
      <c r="A72">
        <v>2.2531293199999998</v>
      </c>
      <c r="B72" t="s">
        <v>76</v>
      </c>
      <c r="C72" t="s">
        <v>748</v>
      </c>
      <c r="D72" t="s">
        <v>450</v>
      </c>
      <c r="E72" t="s">
        <v>613</v>
      </c>
      <c r="F72" t="s">
        <v>389</v>
      </c>
      <c r="G72" t="s">
        <v>725</v>
      </c>
      <c r="H72" t="s">
        <v>726</v>
      </c>
      <c r="I72" t="s">
        <v>727</v>
      </c>
      <c r="J72" t="s">
        <v>728</v>
      </c>
      <c r="K72" t="s">
        <v>827</v>
      </c>
      <c r="L72">
        <v>2026</v>
      </c>
      <c r="M72">
        <v>4</v>
      </c>
      <c r="N72" s="8">
        <v>46113</v>
      </c>
      <c r="O72" t="str">
        <f>_xlfn.LET(
  _xlpm.x, _xlfn.XLOOKUP(q_Licitaciones_Modelo[[#This Row],[Licitación]], tbl_estado_licitacion[Licitación], tbl_estado_licitacion[Estado], ""),
  IF(_xlpm.x="","Por lanzar",_xlpm.x)
)</f>
        <v>Por lanzar</v>
      </c>
    </row>
    <row r="73" spans="1:15" x14ac:dyDescent="0.4">
      <c r="A73">
        <v>0.02</v>
      </c>
      <c r="B73" t="s">
        <v>77</v>
      </c>
      <c r="C73" t="s">
        <v>752</v>
      </c>
      <c r="D73" t="s">
        <v>402</v>
      </c>
      <c r="E73" t="s">
        <v>566</v>
      </c>
      <c r="F73" t="s">
        <v>390</v>
      </c>
      <c r="G73" t="s">
        <v>725</v>
      </c>
      <c r="H73" t="s">
        <v>726</v>
      </c>
      <c r="I73" t="s">
        <v>737</v>
      </c>
      <c r="J73" t="s">
        <v>738</v>
      </c>
      <c r="K73" t="s">
        <v>77</v>
      </c>
      <c r="L73">
        <v>2026</v>
      </c>
      <c r="M73">
        <v>11</v>
      </c>
      <c r="N73" s="8">
        <v>46327</v>
      </c>
      <c r="O73" t="str">
        <f>_xlfn.LET(
  _xlpm.x, _xlfn.XLOOKUP(q_Licitaciones_Modelo[[#This Row],[Licitación]], tbl_estado_licitacion[Licitación], tbl_estado_licitacion[Estado], ""),
  IF(_xlpm.x="","Por lanzar",_xlpm.x)
)</f>
        <v>Por lanzar</v>
      </c>
    </row>
    <row r="74" spans="1:15" x14ac:dyDescent="0.4">
      <c r="A74">
        <v>1.1770214099999998</v>
      </c>
      <c r="B74" t="s">
        <v>78</v>
      </c>
      <c r="C74" t="s">
        <v>747</v>
      </c>
      <c r="D74" t="s">
        <v>451</v>
      </c>
      <c r="E74" t="s">
        <v>614</v>
      </c>
      <c r="F74" t="s">
        <v>389</v>
      </c>
      <c r="G74" t="s">
        <v>725</v>
      </c>
      <c r="H74" t="s">
        <v>726</v>
      </c>
      <c r="I74" t="s">
        <v>727</v>
      </c>
      <c r="J74" t="s">
        <v>728</v>
      </c>
      <c r="K74" t="s">
        <v>828</v>
      </c>
      <c r="L74">
        <v>2026</v>
      </c>
      <c r="M74">
        <v>1</v>
      </c>
      <c r="N74" s="8">
        <v>46023</v>
      </c>
      <c r="O74" t="str">
        <f>_xlfn.LET(
  _xlpm.x, _xlfn.XLOOKUP(q_Licitaciones_Modelo[[#This Row],[Licitación]], tbl_estado_licitacion[Licitación], tbl_estado_licitacion[Estado], ""),
  IF(_xlpm.x="","Por lanzar",_xlpm.x)
)</f>
        <v>Por lanzar</v>
      </c>
    </row>
    <row r="75" spans="1:15" x14ac:dyDescent="0.4">
      <c r="A75">
        <v>5.5E-2</v>
      </c>
      <c r="B75" t="s">
        <v>755</v>
      </c>
      <c r="C75" t="s">
        <v>743</v>
      </c>
      <c r="D75" t="s">
        <v>411</v>
      </c>
      <c r="E75" t="s">
        <v>575</v>
      </c>
      <c r="F75" t="s">
        <v>0</v>
      </c>
      <c r="G75" t="s">
        <v>733</v>
      </c>
      <c r="H75" t="s">
        <v>734</v>
      </c>
      <c r="I75" t="s">
        <v>735</v>
      </c>
      <c r="J75" t="s">
        <v>736</v>
      </c>
      <c r="K75" t="s">
        <v>755</v>
      </c>
      <c r="L75">
        <v>2026</v>
      </c>
      <c r="M75">
        <v>2</v>
      </c>
      <c r="N75" s="8">
        <v>46054</v>
      </c>
      <c r="O75" t="str">
        <f>_xlfn.LET(
  _xlpm.x, _xlfn.XLOOKUP(q_Licitaciones_Modelo[[#This Row],[Licitación]], tbl_estado_licitacion[Licitación], tbl_estado_licitacion[Estado], ""),
  IF(_xlpm.x="","Por lanzar",_xlpm.x)
)</f>
        <v>Por lanzar</v>
      </c>
    </row>
    <row r="76" spans="1:15" x14ac:dyDescent="0.4">
      <c r="A76">
        <v>0.4</v>
      </c>
      <c r="B76" t="s">
        <v>756</v>
      </c>
      <c r="C76" t="s">
        <v>749</v>
      </c>
      <c r="D76" t="s">
        <v>452</v>
      </c>
      <c r="E76" t="s">
        <v>615</v>
      </c>
      <c r="F76" t="s">
        <v>0</v>
      </c>
      <c r="G76" t="s">
        <v>733</v>
      </c>
      <c r="H76" t="s">
        <v>734</v>
      </c>
      <c r="I76" t="s">
        <v>735</v>
      </c>
      <c r="J76" t="s">
        <v>736</v>
      </c>
      <c r="K76" t="s">
        <v>756</v>
      </c>
      <c r="L76">
        <v>2026</v>
      </c>
      <c r="M76">
        <v>6</v>
      </c>
      <c r="N76" s="8">
        <v>46174</v>
      </c>
      <c r="O76" t="str">
        <f>_xlfn.LET(
  _xlpm.x, _xlfn.XLOOKUP(q_Licitaciones_Modelo[[#This Row],[Licitación]], tbl_estado_licitacion[Licitación], tbl_estado_licitacion[Estado], ""),
  IF(_xlpm.x="","Por lanzar",_xlpm.x)
)</f>
        <v>Por lanzar</v>
      </c>
    </row>
    <row r="77" spans="1:15" x14ac:dyDescent="0.4">
      <c r="A77">
        <v>0.32909100000000002</v>
      </c>
      <c r="B77" t="s">
        <v>79</v>
      </c>
      <c r="C77" t="s">
        <v>744</v>
      </c>
      <c r="D77" t="s">
        <v>440</v>
      </c>
      <c r="E77" t="s">
        <v>57</v>
      </c>
      <c r="F77" t="s">
        <v>392</v>
      </c>
      <c r="G77" t="s">
        <v>729</v>
      </c>
      <c r="H77" t="s">
        <v>730</v>
      </c>
      <c r="I77" t="s">
        <v>731</v>
      </c>
      <c r="J77" t="s">
        <v>732</v>
      </c>
      <c r="K77" t="s">
        <v>79</v>
      </c>
      <c r="L77">
        <v>2026</v>
      </c>
      <c r="M77">
        <v>3</v>
      </c>
      <c r="N77" s="8">
        <v>46082</v>
      </c>
      <c r="O77" t="str">
        <f>_xlfn.LET(
  _xlpm.x, _xlfn.XLOOKUP(q_Licitaciones_Modelo[[#This Row],[Licitación]], tbl_estado_licitacion[Licitación], tbl_estado_licitacion[Estado], ""),
  IF(_xlpm.x="","Por lanzar",_xlpm.x)
)</f>
        <v>Por lanzar</v>
      </c>
    </row>
    <row r="78" spans="1:15" x14ac:dyDescent="0.4">
      <c r="A78">
        <v>0.66</v>
      </c>
      <c r="B78" t="s">
        <v>80</v>
      </c>
      <c r="C78" t="s">
        <v>748</v>
      </c>
      <c r="D78" t="s">
        <v>426</v>
      </c>
      <c r="E78" t="s">
        <v>591</v>
      </c>
      <c r="F78" t="s">
        <v>0</v>
      </c>
      <c r="G78" t="s">
        <v>733</v>
      </c>
      <c r="H78" t="s">
        <v>734</v>
      </c>
      <c r="I78" t="s">
        <v>735</v>
      </c>
      <c r="J78" t="s">
        <v>736</v>
      </c>
      <c r="K78" t="s">
        <v>80</v>
      </c>
      <c r="L78">
        <v>2026</v>
      </c>
      <c r="M78">
        <v>4</v>
      </c>
      <c r="N78" s="8">
        <v>46113</v>
      </c>
      <c r="O78" t="str">
        <f>_xlfn.LET(
  _xlpm.x, _xlfn.XLOOKUP(q_Licitaciones_Modelo[[#This Row],[Licitación]], tbl_estado_licitacion[Licitación], tbl_estado_licitacion[Estado], ""),
  IF(_xlpm.x="","Por lanzar",_xlpm.x)
)</f>
        <v>Por lanzar</v>
      </c>
    </row>
    <row r="79" spans="1:15" x14ac:dyDescent="0.4">
      <c r="A79">
        <v>0.16</v>
      </c>
      <c r="B79" t="s">
        <v>81</v>
      </c>
      <c r="C79" t="s">
        <v>751</v>
      </c>
      <c r="D79" t="s">
        <v>426</v>
      </c>
      <c r="E79" t="s">
        <v>591</v>
      </c>
      <c r="F79" t="s">
        <v>0</v>
      </c>
      <c r="G79" t="s">
        <v>733</v>
      </c>
      <c r="H79" t="s">
        <v>734</v>
      </c>
      <c r="I79" t="s">
        <v>735</v>
      </c>
      <c r="J79" t="s">
        <v>736</v>
      </c>
      <c r="K79" t="s">
        <v>81</v>
      </c>
      <c r="L79">
        <v>2026</v>
      </c>
      <c r="M79">
        <v>8</v>
      </c>
      <c r="N79" s="8">
        <v>46235</v>
      </c>
      <c r="O79" t="str">
        <f>_xlfn.LET(
  _xlpm.x, _xlfn.XLOOKUP(q_Licitaciones_Modelo[[#This Row],[Licitación]], tbl_estado_licitacion[Licitación], tbl_estado_licitacion[Estado], ""),
  IF(_xlpm.x="","Por lanzar",_xlpm.x)
)</f>
        <v>Por lanzar</v>
      </c>
    </row>
    <row r="80" spans="1:15" x14ac:dyDescent="0.4">
      <c r="A80">
        <v>0.23</v>
      </c>
      <c r="B80" t="s">
        <v>82</v>
      </c>
      <c r="C80" t="s">
        <v>751</v>
      </c>
      <c r="D80" t="s">
        <v>426</v>
      </c>
      <c r="E80" t="s">
        <v>591</v>
      </c>
      <c r="F80" t="s">
        <v>0</v>
      </c>
      <c r="G80" t="s">
        <v>733</v>
      </c>
      <c r="H80" t="s">
        <v>734</v>
      </c>
      <c r="I80" t="s">
        <v>735</v>
      </c>
      <c r="J80" t="s">
        <v>736</v>
      </c>
      <c r="K80" t="s">
        <v>82</v>
      </c>
      <c r="L80">
        <v>2026</v>
      </c>
      <c r="M80">
        <v>8</v>
      </c>
      <c r="N80" s="8">
        <v>46235</v>
      </c>
      <c r="O80" t="str">
        <f>_xlfn.LET(
  _xlpm.x, _xlfn.XLOOKUP(q_Licitaciones_Modelo[[#This Row],[Licitación]], tbl_estado_licitacion[Licitación], tbl_estado_licitacion[Estado], ""),
  IF(_xlpm.x="","Por lanzar",_xlpm.x)
)</f>
        <v>Por lanzar</v>
      </c>
    </row>
    <row r="81" spans="1:15" x14ac:dyDescent="0.4">
      <c r="A81">
        <v>0.3</v>
      </c>
      <c r="B81" t="s">
        <v>83</v>
      </c>
      <c r="C81" t="s">
        <v>744</v>
      </c>
      <c r="D81" t="s">
        <v>426</v>
      </c>
      <c r="E81" t="s">
        <v>591</v>
      </c>
      <c r="F81" t="s">
        <v>0</v>
      </c>
      <c r="G81" t="s">
        <v>733</v>
      </c>
      <c r="H81" t="s">
        <v>734</v>
      </c>
      <c r="I81" t="s">
        <v>735</v>
      </c>
      <c r="J81" t="s">
        <v>736</v>
      </c>
      <c r="K81" t="s">
        <v>829</v>
      </c>
      <c r="L81">
        <v>2026</v>
      </c>
      <c r="M81">
        <v>3</v>
      </c>
      <c r="N81" s="8">
        <v>46082</v>
      </c>
      <c r="O81" t="str">
        <f>_xlfn.LET(
  _xlpm.x, _xlfn.XLOOKUP(q_Licitaciones_Modelo[[#This Row],[Licitación]], tbl_estado_licitacion[Licitación], tbl_estado_licitacion[Estado], ""),
  IF(_xlpm.x="","Por lanzar",_xlpm.x)
)</f>
        <v>Por lanzar</v>
      </c>
    </row>
    <row r="82" spans="1:15" x14ac:dyDescent="0.4">
      <c r="A82">
        <v>0.5</v>
      </c>
      <c r="B82" t="s">
        <v>84</v>
      </c>
      <c r="C82" t="s">
        <v>749</v>
      </c>
      <c r="D82" t="s">
        <v>426</v>
      </c>
      <c r="E82" t="s">
        <v>591</v>
      </c>
      <c r="F82" t="s">
        <v>0</v>
      </c>
      <c r="G82" t="s">
        <v>733</v>
      </c>
      <c r="H82" t="s">
        <v>734</v>
      </c>
      <c r="I82" t="s">
        <v>735</v>
      </c>
      <c r="J82" t="s">
        <v>736</v>
      </c>
      <c r="K82" t="s">
        <v>84</v>
      </c>
      <c r="L82">
        <v>2026</v>
      </c>
      <c r="M82">
        <v>6</v>
      </c>
      <c r="N82" s="8">
        <v>46174</v>
      </c>
      <c r="O82" t="str">
        <f>_xlfn.LET(
  _xlpm.x, _xlfn.XLOOKUP(q_Licitaciones_Modelo[[#This Row],[Licitación]], tbl_estado_licitacion[Licitación], tbl_estado_licitacion[Estado], ""),
  IF(_xlpm.x="","Por lanzar",_xlpm.x)
)</f>
        <v>Por lanzar</v>
      </c>
    </row>
    <row r="83" spans="1:15" x14ac:dyDescent="0.4">
      <c r="A83">
        <v>0.14000000000000001</v>
      </c>
      <c r="B83" t="s">
        <v>85</v>
      </c>
      <c r="C83" t="s">
        <v>750</v>
      </c>
      <c r="D83" t="s">
        <v>426</v>
      </c>
      <c r="E83" t="s">
        <v>591</v>
      </c>
      <c r="F83" t="s">
        <v>0</v>
      </c>
      <c r="G83" t="s">
        <v>733</v>
      </c>
      <c r="H83" t="s">
        <v>734</v>
      </c>
      <c r="I83" t="s">
        <v>735</v>
      </c>
      <c r="J83" t="s">
        <v>736</v>
      </c>
      <c r="K83" t="s">
        <v>830</v>
      </c>
      <c r="L83">
        <v>2026</v>
      </c>
      <c r="M83">
        <v>10</v>
      </c>
      <c r="N83" s="8">
        <v>46296</v>
      </c>
      <c r="O83" t="str">
        <f>_xlfn.LET(
  _xlpm.x, _xlfn.XLOOKUP(q_Licitaciones_Modelo[[#This Row],[Licitación]], tbl_estado_licitacion[Licitación], tbl_estado_licitacion[Estado], ""),
  IF(_xlpm.x="","Por lanzar",_xlpm.x)
)</f>
        <v>Por lanzar</v>
      </c>
    </row>
    <row r="84" spans="1:15" x14ac:dyDescent="0.4">
      <c r="A84">
        <v>0.1</v>
      </c>
      <c r="B84" t="s">
        <v>86</v>
      </c>
      <c r="C84" t="s">
        <v>749</v>
      </c>
      <c r="D84" t="s">
        <v>426</v>
      </c>
      <c r="E84" t="s">
        <v>591</v>
      </c>
      <c r="F84" t="s">
        <v>0</v>
      </c>
      <c r="G84" t="s">
        <v>733</v>
      </c>
      <c r="H84" t="s">
        <v>734</v>
      </c>
      <c r="I84" t="s">
        <v>735</v>
      </c>
      <c r="J84" t="s">
        <v>736</v>
      </c>
      <c r="K84" t="s">
        <v>831</v>
      </c>
      <c r="L84">
        <v>2026</v>
      </c>
      <c r="M84">
        <v>6</v>
      </c>
      <c r="N84" s="8">
        <v>46174</v>
      </c>
      <c r="O84" t="str">
        <f>_xlfn.LET(
  _xlpm.x, _xlfn.XLOOKUP(q_Licitaciones_Modelo[[#This Row],[Licitación]], tbl_estado_licitacion[Licitación], tbl_estado_licitacion[Estado], ""),
  IF(_xlpm.x="","Por lanzar",_xlpm.x)
)</f>
        <v>Por lanzar</v>
      </c>
    </row>
    <row r="85" spans="1:15" x14ac:dyDescent="0.4">
      <c r="A85">
        <v>2</v>
      </c>
      <c r="B85" t="s">
        <v>87</v>
      </c>
      <c r="C85" t="s">
        <v>742</v>
      </c>
      <c r="D85" t="s">
        <v>426</v>
      </c>
      <c r="E85" t="s">
        <v>591</v>
      </c>
      <c r="F85" t="s">
        <v>0</v>
      </c>
      <c r="G85" t="s">
        <v>733</v>
      </c>
      <c r="H85" t="s">
        <v>734</v>
      </c>
      <c r="I85" t="s">
        <v>735</v>
      </c>
      <c r="J85" t="s">
        <v>736</v>
      </c>
      <c r="K85" t="s">
        <v>87</v>
      </c>
      <c r="L85">
        <v>2026</v>
      </c>
      <c r="M85">
        <v>7</v>
      </c>
      <c r="N85" s="8">
        <v>46204</v>
      </c>
      <c r="O85" t="str">
        <f>_xlfn.LET(
  _xlpm.x, _xlfn.XLOOKUP(q_Licitaciones_Modelo[[#This Row],[Licitación]], tbl_estado_licitacion[Licitación], tbl_estado_licitacion[Estado], ""),
  IF(_xlpm.x="","Por lanzar",_xlpm.x)
)</f>
        <v>Por lanzar</v>
      </c>
    </row>
    <row r="86" spans="1:15" x14ac:dyDescent="0.4">
      <c r="A86">
        <v>0.85</v>
      </c>
      <c r="B86" t="s">
        <v>88</v>
      </c>
      <c r="C86" t="s">
        <v>746</v>
      </c>
      <c r="D86" t="s">
        <v>453</v>
      </c>
      <c r="E86" t="s">
        <v>616</v>
      </c>
      <c r="F86" t="s">
        <v>0</v>
      </c>
      <c r="G86" t="s">
        <v>733</v>
      </c>
      <c r="H86" t="s">
        <v>734</v>
      </c>
      <c r="I86" t="s">
        <v>735</v>
      </c>
      <c r="J86" t="s">
        <v>736</v>
      </c>
      <c r="K86" t="s">
        <v>88</v>
      </c>
      <c r="L86">
        <v>2026</v>
      </c>
      <c r="M86">
        <v>5</v>
      </c>
      <c r="N86" s="8">
        <v>46143</v>
      </c>
      <c r="O86" t="str">
        <f>_xlfn.LET(
  _xlpm.x, _xlfn.XLOOKUP(q_Licitaciones_Modelo[[#This Row],[Licitación]], tbl_estado_licitacion[Licitación], tbl_estado_licitacion[Estado], ""),
  IF(_xlpm.x="","Por lanzar",_xlpm.x)
)</f>
        <v>Por lanzar</v>
      </c>
    </row>
    <row r="87" spans="1:15" x14ac:dyDescent="0.4">
      <c r="A87">
        <v>24.38</v>
      </c>
      <c r="B87" t="s">
        <v>89</v>
      </c>
      <c r="C87" t="s">
        <v>748</v>
      </c>
      <c r="D87" t="s">
        <v>425</v>
      </c>
      <c r="E87" t="s">
        <v>590</v>
      </c>
      <c r="F87" t="s">
        <v>0</v>
      </c>
      <c r="G87" t="s">
        <v>733</v>
      </c>
      <c r="H87" t="s">
        <v>734</v>
      </c>
      <c r="I87" t="s">
        <v>735</v>
      </c>
      <c r="J87" t="s">
        <v>736</v>
      </c>
      <c r="K87" t="s">
        <v>89</v>
      </c>
      <c r="L87">
        <v>2026</v>
      </c>
      <c r="M87">
        <v>4</v>
      </c>
      <c r="N87" s="8">
        <v>46113</v>
      </c>
      <c r="O87" t="str">
        <f>_xlfn.LET(
  _xlpm.x, _xlfn.XLOOKUP(q_Licitaciones_Modelo[[#This Row],[Licitación]], tbl_estado_licitacion[Licitación], tbl_estado_licitacion[Estado], ""),
  IF(_xlpm.x="","Por lanzar",_xlpm.x)
)</f>
        <v>Por lanzar</v>
      </c>
    </row>
    <row r="88" spans="1:15" x14ac:dyDescent="0.4">
      <c r="A88">
        <v>0.75</v>
      </c>
      <c r="B88" t="s">
        <v>90</v>
      </c>
      <c r="C88" t="s">
        <v>743</v>
      </c>
      <c r="D88" t="s">
        <v>403</v>
      </c>
      <c r="E88" t="s">
        <v>567</v>
      </c>
      <c r="F88" t="s">
        <v>391</v>
      </c>
      <c r="G88" t="s">
        <v>725</v>
      </c>
      <c r="H88" t="s">
        <v>726</v>
      </c>
      <c r="I88" t="s">
        <v>739</v>
      </c>
      <c r="J88" t="s">
        <v>740</v>
      </c>
      <c r="K88" t="s">
        <v>90</v>
      </c>
      <c r="L88">
        <v>2026</v>
      </c>
      <c r="M88">
        <v>2</v>
      </c>
      <c r="N88" s="8">
        <v>46054</v>
      </c>
      <c r="O88" t="str">
        <f>_xlfn.LET(
  _xlpm.x, _xlfn.XLOOKUP(q_Licitaciones_Modelo[[#This Row],[Licitación]], tbl_estado_licitacion[Licitación], tbl_estado_licitacion[Estado], ""),
  IF(_xlpm.x="","Por lanzar",_xlpm.x)
)</f>
        <v>Por lanzar</v>
      </c>
    </row>
    <row r="89" spans="1:15" x14ac:dyDescent="0.4">
      <c r="A89">
        <v>1.5</v>
      </c>
      <c r="B89" t="s">
        <v>91</v>
      </c>
      <c r="C89" t="s">
        <v>747</v>
      </c>
      <c r="D89" t="s">
        <v>435</v>
      </c>
      <c r="E89" t="s">
        <v>599</v>
      </c>
      <c r="F89" t="s">
        <v>391</v>
      </c>
      <c r="G89" t="s">
        <v>725</v>
      </c>
      <c r="H89" t="s">
        <v>726</v>
      </c>
      <c r="I89" t="s">
        <v>739</v>
      </c>
      <c r="J89" t="s">
        <v>740</v>
      </c>
      <c r="K89" t="s">
        <v>832</v>
      </c>
      <c r="L89">
        <v>2026</v>
      </c>
      <c r="M89">
        <v>1</v>
      </c>
      <c r="N89" s="8">
        <v>46023</v>
      </c>
      <c r="O89" t="str">
        <f>_xlfn.LET(
  _xlpm.x, _xlfn.XLOOKUP(q_Licitaciones_Modelo[[#This Row],[Licitación]], tbl_estado_licitacion[Licitación], tbl_estado_licitacion[Estado], ""),
  IF(_xlpm.x="","Por lanzar",_xlpm.x)
)</f>
        <v>Por lanzar</v>
      </c>
    </row>
    <row r="90" spans="1:15" x14ac:dyDescent="0.4">
      <c r="A90">
        <v>0.18</v>
      </c>
      <c r="B90" t="s">
        <v>17</v>
      </c>
      <c r="C90" t="s">
        <v>748</v>
      </c>
      <c r="D90" t="s">
        <v>409</v>
      </c>
      <c r="E90" t="s">
        <v>573</v>
      </c>
      <c r="F90" t="s">
        <v>391</v>
      </c>
      <c r="G90" t="s">
        <v>725</v>
      </c>
      <c r="H90" t="s">
        <v>726</v>
      </c>
      <c r="I90" t="s">
        <v>739</v>
      </c>
      <c r="J90" t="s">
        <v>740</v>
      </c>
      <c r="K90" t="s">
        <v>17</v>
      </c>
      <c r="L90">
        <v>2026</v>
      </c>
      <c r="M90">
        <v>4</v>
      </c>
      <c r="N90" s="8">
        <v>46113</v>
      </c>
      <c r="O90" t="str">
        <f>_xlfn.LET(
  _xlpm.x, _xlfn.XLOOKUP(q_Licitaciones_Modelo[[#This Row],[Licitación]], tbl_estado_licitacion[Licitación], tbl_estado_licitacion[Estado], ""),
  IF(_xlpm.x="","Por lanzar",_xlpm.x)
)</f>
        <v>Por lanzar</v>
      </c>
    </row>
    <row r="91" spans="1:15" x14ac:dyDescent="0.4">
      <c r="A91">
        <v>0.7</v>
      </c>
      <c r="B91" t="s">
        <v>92</v>
      </c>
      <c r="C91" t="s">
        <v>751</v>
      </c>
      <c r="D91" t="s">
        <v>416</v>
      </c>
      <c r="E91" t="s">
        <v>581</v>
      </c>
      <c r="F91" t="s">
        <v>391</v>
      </c>
      <c r="G91" t="s">
        <v>725</v>
      </c>
      <c r="H91" t="s">
        <v>726</v>
      </c>
      <c r="I91" t="s">
        <v>739</v>
      </c>
      <c r="J91" t="s">
        <v>740</v>
      </c>
      <c r="K91" t="s">
        <v>92</v>
      </c>
      <c r="L91">
        <v>2026</v>
      </c>
      <c r="M91">
        <v>8</v>
      </c>
      <c r="N91" s="8">
        <v>46235</v>
      </c>
      <c r="O91" t="str">
        <f>_xlfn.LET(
  _xlpm.x, _xlfn.XLOOKUP(q_Licitaciones_Modelo[[#This Row],[Licitación]], tbl_estado_licitacion[Licitación], tbl_estado_licitacion[Estado], ""),
  IF(_xlpm.x="","Por lanzar",_xlpm.x)
)</f>
        <v>Por lanzar</v>
      </c>
    </row>
    <row r="92" spans="1:15" x14ac:dyDescent="0.4">
      <c r="A92">
        <v>0.7</v>
      </c>
      <c r="B92" t="s">
        <v>93</v>
      </c>
      <c r="C92" t="s">
        <v>748</v>
      </c>
      <c r="D92" t="s">
        <v>431</v>
      </c>
      <c r="E92" t="s">
        <v>596</v>
      </c>
      <c r="F92" t="s">
        <v>391</v>
      </c>
      <c r="G92" t="s">
        <v>725</v>
      </c>
      <c r="H92" t="s">
        <v>726</v>
      </c>
      <c r="I92" t="s">
        <v>739</v>
      </c>
      <c r="J92" t="s">
        <v>740</v>
      </c>
      <c r="K92" t="s">
        <v>93</v>
      </c>
      <c r="L92">
        <v>2026</v>
      </c>
      <c r="M92">
        <v>4</v>
      </c>
      <c r="N92" s="8">
        <v>46113</v>
      </c>
      <c r="O92" t="str">
        <f>_xlfn.LET(
  _xlpm.x, _xlfn.XLOOKUP(q_Licitaciones_Modelo[[#This Row],[Licitación]], tbl_estado_licitacion[Licitación], tbl_estado_licitacion[Estado], ""),
  IF(_xlpm.x="","Por lanzar",_xlpm.x)
)</f>
        <v>Por lanzar</v>
      </c>
    </row>
    <row r="93" spans="1:15" x14ac:dyDescent="0.4">
      <c r="A93">
        <v>0.31</v>
      </c>
      <c r="B93" t="s">
        <v>94</v>
      </c>
      <c r="C93" t="s">
        <v>744</v>
      </c>
      <c r="D93" t="s">
        <v>435</v>
      </c>
      <c r="E93" t="s">
        <v>599</v>
      </c>
      <c r="F93" t="s">
        <v>391</v>
      </c>
      <c r="G93" t="s">
        <v>725</v>
      </c>
      <c r="H93" t="s">
        <v>726</v>
      </c>
      <c r="I93" t="s">
        <v>739</v>
      </c>
      <c r="J93" t="s">
        <v>740</v>
      </c>
      <c r="K93" t="s">
        <v>94</v>
      </c>
      <c r="L93">
        <v>2026</v>
      </c>
      <c r="M93">
        <v>3</v>
      </c>
      <c r="N93" s="8">
        <v>46082</v>
      </c>
      <c r="O93" t="str">
        <f>_xlfn.LET(
  _xlpm.x, _xlfn.XLOOKUP(q_Licitaciones_Modelo[[#This Row],[Licitación]], tbl_estado_licitacion[Licitación], tbl_estado_licitacion[Estado], ""),
  IF(_xlpm.x="","Por lanzar",_xlpm.x)
)</f>
        <v>Por lanzar</v>
      </c>
    </row>
    <row r="94" spans="1:15" x14ac:dyDescent="0.4">
      <c r="A94">
        <v>0.25</v>
      </c>
      <c r="B94" t="s">
        <v>95</v>
      </c>
      <c r="C94" t="s">
        <v>748</v>
      </c>
      <c r="D94" t="s">
        <v>454</v>
      </c>
      <c r="E94" t="s">
        <v>617</v>
      </c>
      <c r="F94" t="s">
        <v>391</v>
      </c>
      <c r="G94" t="s">
        <v>725</v>
      </c>
      <c r="H94" t="s">
        <v>726</v>
      </c>
      <c r="I94" t="s">
        <v>739</v>
      </c>
      <c r="J94" t="s">
        <v>740</v>
      </c>
      <c r="K94" t="s">
        <v>95</v>
      </c>
      <c r="L94">
        <v>2026</v>
      </c>
      <c r="M94">
        <v>4</v>
      </c>
      <c r="N94" s="8">
        <v>46113</v>
      </c>
      <c r="O94" t="str">
        <f>_xlfn.LET(
  _xlpm.x, _xlfn.XLOOKUP(q_Licitaciones_Modelo[[#This Row],[Licitación]], tbl_estado_licitacion[Licitación], tbl_estado_licitacion[Estado], ""),
  IF(_xlpm.x="","Por lanzar",_xlpm.x)
)</f>
        <v>Por lanzar</v>
      </c>
    </row>
    <row r="95" spans="1:15" x14ac:dyDescent="0.4">
      <c r="A95">
        <v>0.7</v>
      </c>
      <c r="B95" t="s">
        <v>96</v>
      </c>
      <c r="C95" t="s">
        <v>746</v>
      </c>
      <c r="D95" t="s">
        <v>455</v>
      </c>
      <c r="E95" t="s">
        <v>618</v>
      </c>
      <c r="F95" t="s">
        <v>391</v>
      </c>
      <c r="G95" t="s">
        <v>725</v>
      </c>
      <c r="H95" t="s">
        <v>726</v>
      </c>
      <c r="I95" t="s">
        <v>739</v>
      </c>
      <c r="J95" t="s">
        <v>740</v>
      </c>
      <c r="K95" t="s">
        <v>96</v>
      </c>
      <c r="L95">
        <v>2026</v>
      </c>
      <c r="M95">
        <v>5</v>
      </c>
      <c r="N95" s="8">
        <v>46143</v>
      </c>
      <c r="O95" t="str">
        <f>_xlfn.LET(
  _xlpm.x, _xlfn.XLOOKUP(q_Licitaciones_Modelo[[#This Row],[Licitación]], tbl_estado_licitacion[Licitación], tbl_estado_licitacion[Estado], ""),
  IF(_xlpm.x="","Por lanzar",_xlpm.x)
)</f>
        <v>Por lanzar</v>
      </c>
    </row>
    <row r="96" spans="1:15" x14ac:dyDescent="0.4">
      <c r="A96">
        <v>0.25</v>
      </c>
      <c r="B96" t="s">
        <v>97</v>
      </c>
      <c r="C96" t="s">
        <v>749</v>
      </c>
      <c r="D96" t="s">
        <v>447</v>
      </c>
      <c r="E96" t="s">
        <v>610</v>
      </c>
      <c r="F96" t="s">
        <v>391</v>
      </c>
      <c r="G96" t="s">
        <v>725</v>
      </c>
      <c r="H96" t="s">
        <v>726</v>
      </c>
      <c r="I96" t="s">
        <v>739</v>
      </c>
      <c r="J96" t="s">
        <v>740</v>
      </c>
      <c r="K96" t="s">
        <v>97</v>
      </c>
      <c r="L96">
        <v>2026</v>
      </c>
      <c r="M96">
        <v>6</v>
      </c>
      <c r="N96" s="8">
        <v>46174</v>
      </c>
      <c r="O96" t="str">
        <f>_xlfn.LET(
  _xlpm.x, _xlfn.XLOOKUP(q_Licitaciones_Modelo[[#This Row],[Licitación]], tbl_estado_licitacion[Licitación], tbl_estado_licitacion[Estado], ""),
  IF(_xlpm.x="","Por lanzar",_xlpm.x)
)</f>
        <v>Por lanzar</v>
      </c>
    </row>
    <row r="97" spans="1:15" x14ac:dyDescent="0.4">
      <c r="A97">
        <v>0.17</v>
      </c>
      <c r="B97" t="s">
        <v>98</v>
      </c>
      <c r="C97" t="s">
        <v>749</v>
      </c>
      <c r="D97" t="s">
        <v>435</v>
      </c>
      <c r="E97" t="s">
        <v>599</v>
      </c>
      <c r="F97" t="s">
        <v>391</v>
      </c>
      <c r="G97" t="s">
        <v>725</v>
      </c>
      <c r="H97" t="s">
        <v>726</v>
      </c>
      <c r="I97" t="s">
        <v>739</v>
      </c>
      <c r="J97" t="s">
        <v>740</v>
      </c>
      <c r="K97" t="s">
        <v>98</v>
      </c>
      <c r="L97">
        <v>2026</v>
      </c>
      <c r="M97">
        <v>6</v>
      </c>
      <c r="N97" s="8">
        <v>46174</v>
      </c>
      <c r="O97" t="str">
        <f>_xlfn.LET(
  _xlpm.x, _xlfn.XLOOKUP(q_Licitaciones_Modelo[[#This Row],[Licitación]], tbl_estado_licitacion[Licitación], tbl_estado_licitacion[Estado], ""),
  IF(_xlpm.x="","Por lanzar",_xlpm.x)
)</f>
        <v>Por lanzar</v>
      </c>
    </row>
    <row r="98" spans="1:15" x14ac:dyDescent="0.4">
      <c r="A98">
        <v>0.22</v>
      </c>
      <c r="B98" t="s">
        <v>99</v>
      </c>
      <c r="C98" t="s">
        <v>745</v>
      </c>
      <c r="D98" t="s">
        <v>456</v>
      </c>
      <c r="E98" t="s">
        <v>619</v>
      </c>
      <c r="F98" t="s">
        <v>391</v>
      </c>
      <c r="G98" t="s">
        <v>725</v>
      </c>
      <c r="H98" t="s">
        <v>726</v>
      </c>
      <c r="I98" t="s">
        <v>739</v>
      </c>
      <c r="J98" t="s">
        <v>740</v>
      </c>
      <c r="K98" t="s">
        <v>833</v>
      </c>
      <c r="L98">
        <v>2026</v>
      </c>
      <c r="M98">
        <v>9</v>
      </c>
      <c r="N98" s="8">
        <v>46266</v>
      </c>
      <c r="O98" t="str">
        <f>_xlfn.LET(
  _xlpm.x, _xlfn.XLOOKUP(q_Licitaciones_Modelo[[#This Row],[Licitación]], tbl_estado_licitacion[Licitación], tbl_estado_licitacion[Estado], ""),
  IF(_xlpm.x="","Por lanzar",_xlpm.x)
)</f>
        <v>Por lanzar</v>
      </c>
    </row>
    <row r="99" spans="1:15" x14ac:dyDescent="0.4">
      <c r="A99">
        <v>0.25</v>
      </c>
      <c r="B99" t="s">
        <v>100</v>
      </c>
      <c r="C99" t="s">
        <v>745</v>
      </c>
      <c r="D99" t="s">
        <v>402</v>
      </c>
      <c r="E99" t="s">
        <v>566</v>
      </c>
      <c r="F99" t="s">
        <v>391</v>
      </c>
      <c r="G99" t="s">
        <v>725</v>
      </c>
      <c r="H99" t="s">
        <v>726</v>
      </c>
      <c r="I99" t="s">
        <v>739</v>
      </c>
      <c r="J99" t="s">
        <v>740</v>
      </c>
      <c r="K99" t="s">
        <v>100</v>
      </c>
      <c r="L99">
        <v>2026</v>
      </c>
      <c r="M99">
        <v>9</v>
      </c>
      <c r="N99" s="8">
        <v>46266</v>
      </c>
      <c r="O99" t="str">
        <f>_xlfn.LET(
  _xlpm.x, _xlfn.XLOOKUP(q_Licitaciones_Modelo[[#This Row],[Licitación]], tbl_estado_licitacion[Licitación], tbl_estado_licitacion[Estado], ""),
  IF(_xlpm.x="","Por lanzar",_xlpm.x)
)</f>
        <v>Por lanzar</v>
      </c>
    </row>
    <row r="100" spans="1:15" x14ac:dyDescent="0.4">
      <c r="A100">
        <v>0.25</v>
      </c>
      <c r="B100" t="s">
        <v>101</v>
      </c>
      <c r="C100" t="s">
        <v>745</v>
      </c>
      <c r="D100" t="s">
        <v>435</v>
      </c>
      <c r="E100" t="s">
        <v>599</v>
      </c>
      <c r="F100" t="s">
        <v>391</v>
      </c>
      <c r="G100" t="s">
        <v>725</v>
      </c>
      <c r="H100" t="s">
        <v>726</v>
      </c>
      <c r="I100" t="s">
        <v>739</v>
      </c>
      <c r="J100" t="s">
        <v>740</v>
      </c>
      <c r="K100" t="s">
        <v>101</v>
      </c>
      <c r="L100">
        <v>2026</v>
      </c>
      <c r="M100">
        <v>9</v>
      </c>
      <c r="N100" s="8">
        <v>46266</v>
      </c>
      <c r="O100" t="str">
        <f>_xlfn.LET(
  _xlpm.x, _xlfn.XLOOKUP(q_Licitaciones_Modelo[[#This Row],[Licitación]], tbl_estado_licitacion[Licitación], tbl_estado_licitacion[Estado], ""),
  IF(_xlpm.x="","Por lanzar",_xlpm.x)
)</f>
        <v>Por lanzar</v>
      </c>
    </row>
    <row r="101" spans="1:15" x14ac:dyDescent="0.4">
      <c r="A101">
        <v>0.25</v>
      </c>
      <c r="B101" t="s">
        <v>102</v>
      </c>
      <c r="C101" t="s">
        <v>745</v>
      </c>
      <c r="D101" t="s">
        <v>424</v>
      </c>
      <c r="E101" t="s">
        <v>589</v>
      </c>
      <c r="F101" t="s">
        <v>0</v>
      </c>
      <c r="G101" t="s">
        <v>733</v>
      </c>
      <c r="H101" t="s">
        <v>734</v>
      </c>
      <c r="I101" t="s">
        <v>735</v>
      </c>
      <c r="J101" t="s">
        <v>736</v>
      </c>
      <c r="K101" t="s">
        <v>102</v>
      </c>
      <c r="L101">
        <v>2026</v>
      </c>
      <c r="M101">
        <v>9</v>
      </c>
      <c r="N101" s="8">
        <v>46266</v>
      </c>
      <c r="O101" t="str">
        <f>_xlfn.LET(
  _xlpm.x, _xlfn.XLOOKUP(q_Licitaciones_Modelo[[#This Row],[Licitación]], tbl_estado_licitacion[Licitación], tbl_estado_licitacion[Estado], ""),
  IF(_xlpm.x="","Por lanzar",_xlpm.x)
)</f>
        <v>Por lanzar</v>
      </c>
    </row>
    <row r="102" spans="1:15" x14ac:dyDescent="0.4">
      <c r="A102">
        <v>0.3</v>
      </c>
      <c r="B102" t="s">
        <v>103</v>
      </c>
      <c r="C102" t="s">
        <v>745</v>
      </c>
      <c r="D102" t="s">
        <v>424</v>
      </c>
      <c r="E102" t="s">
        <v>589</v>
      </c>
      <c r="F102" t="s">
        <v>0</v>
      </c>
      <c r="G102" t="s">
        <v>733</v>
      </c>
      <c r="H102" t="s">
        <v>734</v>
      </c>
      <c r="I102" t="s">
        <v>735</v>
      </c>
      <c r="J102" t="s">
        <v>736</v>
      </c>
      <c r="K102" t="s">
        <v>103</v>
      </c>
      <c r="L102">
        <v>2026</v>
      </c>
      <c r="M102">
        <v>9</v>
      </c>
      <c r="N102" s="8">
        <v>46266</v>
      </c>
      <c r="O102" t="str">
        <f>_xlfn.LET(
  _xlpm.x, _xlfn.XLOOKUP(q_Licitaciones_Modelo[[#This Row],[Licitación]], tbl_estado_licitacion[Licitación], tbl_estado_licitacion[Estado], ""),
  IF(_xlpm.x="","Por lanzar",_xlpm.x)
)</f>
        <v>Por lanzar</v>
      </c>
    </row>
    <row r="103" spans="1:15" x14ac:dyDescent="0.4">
      <c r="A103">
        <v>0.3</v>
      </c>
      <c r="B103" t="s">
        <v>104</v>
      </c>
      <c r="C103" t="s">
        <v>750</v>
      </c>
      <c r="D103" t="s">
        <v>407</v>
      </c>
      <c r="E103" t="s">
        <v>571</v>
      </c>
      <c r="F103" t="s">
        <v>0</v>
      </c>
      <c r="G103" t="s">
        <v>733</v>
      </c>
      <c r="H103" t="s">
        <v>734</v>
      </c>
      <c r="I103" t="s">
        <v>735</v>
      </c>
      <c r="J103" t="s">
        <v>736</v>
      </c>
      <c r="K103" t="s">
        <v>834</v>
      </c>
      <c r="L103">
        <v>2026</v>
      </c>
      <c r="M103">
        <v>10</v>
      </c>
      <c r="N103" s="8">
        <v>46296</v>
      </c>
      <c r="O103" t="str">
        <f>_xlfn.LET(
  _xlpm.x, _xlfn.XLOOKUP(q_Licitaciones_Modelo[[#This Row],[Licitación]], tbl_estado_licitacion[Licitación], tbl_estado_licitacion[Estado], ""),
  IF(_xlpm.x="","Por lanzar",_xlpm.x)
)</f>
        <v>Por lanzar</v>
      </c>
    </row>
    <row r="104" spans="1:15" x14ac:dyDescent="0.4">
      <c r="A104">
        <v>0.3</v>
      </c>
      <c r="B104" t="s">
        <v>105</v>
      </c>
      <c r="C104" t="s">
        <v>750</v>
      </c>
      <c r="D104" t="s">
        <v>426</v>
      </c>
      <c r="E104" t="s">
        <v>591</v>
      </c>
      <c r="F104" t="s">
        <v>0</v>
      </c>
      <c r="G104" t="s">
        <v>733</v>
      </c>
      <c r="H104" t="s">
        <v>734</v>
      </c>
      <c r="I104" t="s">
        <v>735</v>
      </c>
      <c r="J104" t="s">
        <v>736</v>
      </c>
      <c r="K104" t="s">
        <v>105</v>
      </c>
      <c r="L104">
        <v>2026</v>
      </c>
      <c r="M104">
        <v>10</v>
      </c>
      <c r="N104" s="8">
        <v>46296</v>
      </c>
      <c r="O104" t="str">
        <f>_xlfn.LET(
  _xlpm.x, _xlfn.XLOOKUP(q_Licitaciones_Modelo[[#This Row],[Licitación]], tbl_estado_licitacion[Licitación], tbl_estado_licitacion[Estado], ""),
  IF(_xlpm.x="","Por lanzar",_xlpm.x)
)</f>
        <v>Por lanzar</v>
      </c>
    </row>
    <row r="105" spans="1:15" x14ac:dyDescent="0.4">
      <c r="A105">
        <v>0.82</v>
      </c>
      <c r="B105" t="s">
        <v>106</v>
      </c>
      <c r="C105" t="s">
        <v>743</v>
      </c>
      <c r="D105" t="s">
        <v>426</v>
      </c>
      <c r="E105" t="s">
        <v>591</v>
      </c>
      <c r="F105" t="s">
        <v>0</v>
      </c>
      <c r="G105" t="s">
        <v>733</v>
      </c>
      <c r="H105" t="s">
        <v>734</v>
      </c>
      <c r="I105" t="s">
        <v>735</v>
      </c>
      <c r="J105" t="s">
        <v>736</v>
      </c>
      <c r="K105" t="s">
        <v>106</v>
      </c>
      <c r="L105">
        <v>2026</v>
      </c>
      <c r="M105">
        <v>2</v>
      </c>
      <c r="N105" s="8">
        <v>46054</v>
      </c>
      <c r="O105" t="str">
        <f>_xlfn.LET(
  _xlpm.x, _xlfn.XLOOKUP(q_Licitaciones_Modelo[[#This Row],[Licitación]], tbl_estado_licitacion[Licitación], tbl_estado_licitacion[Estado], ""),
  IF(_xlpm.x="","Por lanzar",_xlpm.x)
)</f>
        <v>Por lanzar</v>
      </c>
    </row>
    <row r="106" spans="1:15" x14ac:dyDescent="0.4">
      <c r="A106">
        <v>0.19351599999999999</v>
      </c>
      <c r="B106" t="s">
        <v>107</v>
      </c>
      <c r="C106" t="s">
        <v>747</v>
      </c>
      <c r="D106" t="s">
        <v>438</v>
      </c>
      <c r="E106" t="s">
        <v>602</v>
      </c>
      <c r="F106" t="s">
        <v>391</v>
      </c>
      <c r="G106" t="s">
        <v>725</v>
      </c>
      <c r="H106" t="s">
        <v>726</v>
      </c>
      <c r="I106" t="s">
        <v>739</v>
      </c>
      <c r="J106" t="s">
        <v>740</v>
      </c>
      <c r="K106" t="s">
        <v>107</v>
      </c>
      <c r="L106">
        <v>2026</v>
      </c>
      <c r="M106">
        <v>1</v>
      </c>
      <c r="N106" s="8">
        <v>46023</v>
      </c>
      <c r="O106" t="str">
        <f>_xlfn.LET(
  _xlpm.x, _xlfn.XLOOKUP(q_Licitaciones_Modelo[[#This Row],[Licitación]], tbl_estado_licitacion[Licitación], tbl_estado_licitacion[Estado], ""),
  IF(_xlpm.x="","Por lanzar",_xlpm.x)
)</f>
        <v>Por lanzar</v>
      </c>
    </row>
    <row r="107" spans="1:15" x14ac:dyDescent="0.4">
      <c r="A107">
        <v>6.16</v>
      </c>
      <c r="B107" t="s">
        <v>108</v>
      </c>
      <c r="C107" t="s">
        <v>748</v>
      </c>
      <c r="D107" t="s">
        <v>423</v>
      </c>
      <c r="E107" t="s">
        <v>588</v>
      </c>
      <c r="F107" t="s">
        <v>0</v>
      </c>
      <c r="G107" t="s">
        <v>733</v>
      </c>
      <c r="H107" t="s">
        <v>734</v>
      </c>
      <c r="I107" t="s">
        <v>735</v>
      </c>
      <c r="J107" t="s">
        <v>736</v>
      </c>
      <c r="K107" t="s">
        <v>108</v>
      </c>
      <c r="L107">
        <v>2026</v>
      </c>
      <c r="M107">
        <v>4</v>
      </c>
      <c r="N107" s="8">
        <v>46113</v>
      </c>
      <c r="O107" t="str">
        <f>_xlfn.LET(
  _xlpm.x, _xlfn.XLOOKUP(q_Licitaciones_Modelo[[#This Row],[Licitación]], tbl_estado_licitacion[Licitación], tbl_estado_licitacion[Estado], ""),
  IF(_xlpm.x="","Por lanzar",_xlpm.x)
)</f>
        <v>Por lanzar</v>
      </c>
    </row>
    <row r="108" spans="1:15" x14ac:dyDescent="0.4">
      <c r="A108">
        <v>0.93845058999999997</v>
      </c>
      <c r="B108" t="s">
        <v>109</v>
      </c>
      <c r="C108" t="s">
        <v>747</v>
      </c>
      <c r="D108" t="s">
        <v>457</v>
      </c>
      <c r="E108" t="s">
        <v>620</v>
      </c>
      <c r="F108" t="s">
        <v>391</v>
      </c>
      <c r="G108" t="s">
        <v>725</v>
      </c>
      <c r="H108" t="s">
        <v>726</v>
      </c>
      <c r="I108" t="s">
        <v>739</v>
      </c>
      <c r="J108" t="s">
        <v>740</v>
      </c>
      <c r="K108" t="s">
        <v>835</v>
      </c>
      <c r="L108">
        <v>2026</v>
      </c>
      <c r="M108">
        <v>1</v>
      </c>
      <c r="N108" s="8">
        <v>46023</v>
      </c>
      <c r="O108" t="str">
        <f>_xlfn.LET(
  _xlpm.x, _xlfn.XLOOKUP(q_Licitaciones_Modelo[[#This Row],[Licitación]], tbl_estado_licitacion[Licitación], tbl_estado_licitacion[Estado], ""),
  IF(_xlpm.x="","Por lanzar",_xlpm.x)
)</f>
        <v>Por lanzar</v>
      </c>
    </row>
    <row r="109" spans="1:15" x14ac:dyDescent="0.4">
      <c r="A109">
        <v>0.55000000000000004</v>
      </c>
      <c r="B109" t="s">
        <v>110</v>
      </c>
      <c r="C109" t="s">
        <v>747</v>
      </c>
      <c r="D109" t="s">
        <v>458</v>
      </c>
      <c r="E109" t="s">
        <v>621</v>
      </c>
      <c r="F109" t="s">
        <v>0</v>
      </c>
      <c r="G109" t="s">
        <v>733</v>
      </c>
      <c r="H109" t="s">
        <v>734</v>
      </c>
      <c r="I109" t="s">
        <v>735</v>
      </c>
      <c r="J109" t="s">
        <v>736</v>
      </c>
      <c r="K109" t="s">
        <v>836</v>
      </c>
      <c r="L109">
        <v>2026</v>
      </c>
      <c r="M109">
        <v>1</v>
      </c>
      <c r="N109" s="8">
        <v>46023</v>
      </c>
      <c r="O109" t="str">
        <f>_xlfn.LET(
  _xlpm.x, _xlfn.XLOOKUP(q_Licitaciones_Modelo[[#This Row],[Licitación]], tbl_estado_licitacion[Licitación], tbl_estado_licitacion[Estado], ""),
  IF(_xlpm.x="","Por lanzar",_xlpm.x)
)</f>
        <v>Por lanzar</v>
      </c>
    </row>
    <row r="110" spans="1:15" x14ac:dyDescent="0.4">
      <c r="A110">
        <v>1.8803241000000002</v>
      </c>
      <c r="B110" t="s">
        <v>111</v>
      </c>
      <c r="C110" t="s">
        <v>743</v>
      </c>
      <c r="D110" t="s">
        <v>459</v>
      </c>
      <c r="E110" t="s">
        <v>622</v>
      </c>
      <c r="F110" t="s">
        <v>392</v>
      </c>
      <c r="G110" t="s">
        <v>729</v>
      </c>
      <c r="H110" t="s">
        <v>730</v>
      </c>
      <c r="I110" t="s">
        <v>731</v>
      </c>
      <c r="J110" t="s">
        <v>732</v>
      </c>
      <c r="K110" t="s">
        <v>111</v>
      </c>
      <c r="L110">
        <v>2026</v>
      </c>
      <c r="M110">
        <v>2</v>
      </c>
      <c r="N110" s="8">
        <v>46054</v>
      </c>
      <c r="O110" t="str">
        <f>_xlfn.LET(
  _xlpm.x, _xlfn.XLOOKUP(q_Licitaciones_Modelo[[#This Row],[Licitación]], tbl_estado_licitacion[Licitación], tbl_estado_licitacion[Estado], ""),
  IF(_xlpm.x="","Por lanzar",_xlpm.x)
)</f>
        <v>Por lanzar</v>
      </c>
    </row>
    <row r="111" spans="1:15" x14ac:dyDescent="0.4">
      <c r="A111">
        <v>0.19659657</v>
      </c>
      <c r="B111" t="s">
        <v>112</v>
      </c>
      <c r="C111" t="s">
        <v>748</v>
      </c>
      <c r="D111" t="s">
        <v>459</v>
      </c>
      <c r="E111" t="s">
        <v>622</v>
      </c>
      <c r="F111" t="s">
        <v>392</v>
      </c>
      <c r="G111" t="s">
        <v>729</v>
      </c>
      <c r="H111" t="s">
        <v>730</v>
      </c>
      <c r="I111" t="s">
        <v>731</v>
      </c>
      <c r="J111" t="s">
        <v>732</v>
      </c>
      <c r="K111" t="s">
        <v>112</v>
      </c>
      <c r="L111">
        <v>2026</v>
      </c>
      <c r="M111">
        <v>4</v>
      </c>
      <c r="N111" s="8">
        <v>46113</v>
      </c>
      <c r="O111" t="str">
        <f>_xlfn.LET(
  _xlpm.x, _xlfn.XLOOKUP(q_Licitaciones_Modelo[[#This Row],[Licitación]], tbl_estado_licitacion[Licitación], tbl_estado_licitacion[Estado], ""),
  IF(_xlpm.x="","Por lanzar",_xlpm.x)
)</f>
        <v>Por lanzar</v>
      </c>
    </row>
    <row r="112" spans="1:15" x14ac:dyDescent="0.4">
      <c r="A112">
        <v>0.25</v>
      </c>
      <c r="B112" t="s">
        <v>113</v>
      </c>
      <c r="C112" t="s">
        <v>744</v>
      </c>
      <c r="D112" t="s">
        <v>460</v>
      </c>
      <c r="E112" t="s">
        <v>623</v>
      </c>
      <c r="F112" t="s">
        <v>0</v>
      </c>
      <c r="G112" t="s">
        <v>733</v>
      </c>
      <c r="H112" t="s">
        <v>734</v>
      </c>
      <c r="I112" t="s">
        <v>735</v>
      </c>
      <c r="J112" t="s">
        <v>736</v>
      </c>
      <c r="K112" t="s">
        <v>113</v>
      </c>
      <c r="L112">
        <v>2026</v>
      </c>
      <c r="M112">
        <v>3</v>
      </c>
      <c r="N112" s="8">
        <v>46082</v>
      </c>
      <c r="O112" t="str">
        <f>_xlfn.LET(
  _xlpm.x, _xlfn.XLOOKUP(q_Licitaciones_Modelo[[#This Row],[Licitación]], tbl_estado_licitacion[Licitación], tbl_estado_licitacion[Estado], ""),
  IF(_xlpm.x="","Por lanzar",_xlpm.x)
)</f>
        <v>Por lanzar</v>
      </c>
    </row>
    <row r="113" spans="1:15" x14ac:dyDescent="0.4">
      <c r="A113">
        <v>0.2</v>
      </c>
      <c r="B113" t="s">
        <v>114</v>
      </c>
      <c r="C113" t="s">
        <v>744</v>
      </c>
      <c r="D113" t="s">
        <v>461</v>
      </c>
      <c r="E113" t="s">
        <v>624</v>
      </c>
      <c r="F113" t="s">
        <v>0</v>
      </c>
      <c r="G113" t="s">
        <v>733</v>
      </c>
      <c r="H113" t="s">
        <v>734</v>
      </c>
      <c r="I113" t="s">
        <v>735</v>
      </c>
      <c r="J113" t="s">
        <v>736</v>
      </c>
      <c r="K113" t="s">
        <v>114</v>
      </c>
      <c r="L113">
        <v>2026</v>
      </c>
      <c r="M113">
        <v>3</v>
      </c>
      <c r="N113" s="8">
        <v>46082</v>
      </c>
      <c r="O113" t="str">
        <f>_xlfn.LET(
  _xlpm.x, _xlfn.XLOOKUP(q_Licitaciones_Modelo[[#This Row],[Licitación]], tbl_estado_licitacion[Licitación], tbl_estado_licitacion[Estado], ""),
  IF(_xlpm.x="","Por lanzar",_xlpm.x)
)</f>
        <v>Por lanzar</v>
      </c>
    </row>
    <row r="114" spans="1:15" x14ac:dyDescent="0.4">
      <c r="A114">
        <v>0.35</v>
      </c>
      <c r="B114" t="s">
        <v>115</v>
      </c>
      <c r="C114" t="s">
        <v>744</v>
      </c>
      <c r="D114" t="s">
        <v>462</v>
      </c>
      <c r="E114" t="s">
        <v>625</v>
      </c>
      <c r="F114" t="s">
        <v>0</v>
      </c>
      <c r="G114" t="s">
        <v>733</v>
      </c>
      <c r="H114" t="s">
        <v>734</v>
      </c>
      <c r="I114" t="s">
        <v>735</v>
      </c>
      <c r="J114" t="s">
        <v>736</v>
      </c>
      <c r="K114" t="s">
        <v>115</v>
      </c>
      <c r="L114">
        <v>2026</v>
      </c>
      <c r="M114">
        <v>3</v>
      </c>
      <c r="N114" s="8">
        <v>46082</v>
      </c>
      <c r="O114" t="str">
        <f>_xlfn.LET(
  _xlpm.x, _xlfn.XLOOKUP(q_Licitaciones_Modelo[[#This Row],[Licitación]], tbl_estado_licitacion[Licitación], tbl_estado_licitacion[Estado], ""),
  IF(_xlpm.x="","Por lanzar",_xlpm.x)
)</f>
        <v>Por lanzar</v>
      </c>
    </row>
    <row r="115" spans="1:15" x14ac:dyDescent="0.4">
      <c r="A115">
        <v>0.3</v>
      </c>
      <c r="B115" t="s">
        <v>116</v>
      </c>
      <c r="C115" t="s">
        <v>751</v>
      </c>
      <c r="D115" t="s">
        <v>463</v>
      </c>
      <c r="E115" t="s">
        <v>626</v>
      </c>
      <c r="F115" t="s">
        <v>0</v>
      </c>
      <c r="G115" t="s">
        <v>733</v>
      </c>
      <c r="H115" t="s">
        <v>734</v>
      </c>
      <c r="I115" t="s">
        <v>735</v>
      </c>
      <c r="J115" t="s">
        <v>736</v>
      </c>
      <c r="K115" t="s">
        <v>116</v>
      </c>
      <c r="L115">
        <v>2026</v>
      </c>
      <c r="M115">
        <v>8</v>
      </c>
      <c r="N115" s="8">
        <v>46235</v>
      </c>
      <c r="O115" t="str">
        <f>_xlfn.LET(
  _xlpm.x, _xlfn.XLOOKUP(q_Licitaciones_Modelo[[#This Row],[Licitación]], tbl_estado_licitacion[Licitación], tbl_estado_licitacion[Estado], ""),
  IF(_xlpm.x="","Por lanzar",_xlpm.x)
)</f>
        <v>Por lanzar</v>
      </c>
    </row>
    <row r="116" spans="1:15" x14ac:dyDescent="0.4">
      <c r="A116">
        <v>0.6</v>
      </c>
      <c r="B116" t="s">
        <v>117</v>
      </c>
      <c r="C116" t="s">
        <v>749</v>
      </c>
      <c r="D116" t="s">
        <v>464</v>
      </c>
      <c r="E116" t="s">
        <v>627</v>
      </c>
      <c r="F116" t="s">
        <v>0</v>
      </c>
      <c r="G116" t="s">
        <v>733</v>
      </c>
      <c r="H116" t="s">
        <v>734</v>
      </c>
      <c r="I116" t="s">
        <v>735</v>
      </c>
      <c r="J116" t="s">
        <v>736</v>
      </c>
      <c r="K116" t="s">
        <v>837</v>
      </c>
      <c r="L116">
        <v>2026</v>
      </c>
      <c r="M116">
        <v>6</v>
      </c>
      <c r="N116" s="8">
        <v>46174</v>
      </c>
      <c r="O116" t="str">
        <f>_xlfn.LET(
  _xlpm.x, _xlfn.XLOOKUP(q_Licitaciones_Modelo[[#This Row],[Licitación]], tbl_estado_licitacion[Licitación], tbl_estado_licitacion[Estado], ""),
  IF(_xlpm.x="","Por lanzar",_xlpm.x)
)</f>
        <v>Por lanzar</v>
      </c>
    </row>
    <row r="117" spans="1:15" x14ac:dyDescent="0.4">
      <c r="A117">
        <v>0.34</v>
      </c>
      <c r="B117" t="s">
        <v>118</v>
      </c>
      <c r="C117" t="s">
        <v>747</v>
      </c>
      <c r="D117" t="s">
        <v>465</v>
      </c>
      <c r="E117" t="s">
        <v>628</v>
      </c>
      <c r="F117" t="s">
        <v>0</v>
      </c>
      <c r="G117" t="s">
        <v>733</v>
      </c>
      <c r="H117" t="s">
        <v>734</v>
      </c>
      <c r="I117" t="s">
        <v>735</v>
      </c>
      <c r="J117" t="s">
        <v>736</v>
      </c>
      <c r="K117" t="s">
        <v>118</v>
      </c>
      <c r="L117">
        <v>2026</v>
      </c>
      <c r="M117">
        <v>1</v>
      </c>
      <c r="N117" s="8">
        <v>46023</v>
      </c>
      <c r="O117" t="str">
        <f>_xlfn.LET(
  _xlpm.x, _xlfn.XLOOKUP(q_Licitaciones_Modelo[[#This Row],[Licitación]], tbl_estado_licitacion[Licitación], tbl_estado_licitacion[Estado], ""),
  IF(_xlpm.x="","Por lanzar",_xlpm.x)
)</f>
        <v>Por lanzar</v>
      </c>
    </row>
    <row r="118" spans="1:15" x14ac:dyDescent="0.4">
      <c r="A118">
        <v>0.11542797</v>
      </c>
      <c r="B118" t="s">
        <v>119</v>
      </c>
      <c r="C118" t="s">
        <v>747</v>
      </c>
      <c r="D118" t="s">
        <v>466</v>
      </c>
      <c r="E118" t="s">
        <v>629</v>
      </c>
      <c r="F118" t="s">
        <v>391</v>
      </c>
      <c r="G118" t="s">
        <v>725</v>
      </c>
      <c r="H118" t="s">
        <v>726</v>
      </c>
      <c r="I118" t="s">
        <v>739</v>
      </c>
      <c r="J118" t="s">
        <v>740</v>
      </c>
      <c r="K118" t="s">
        <v>119</v>
      </c>
      <c r="L118">
        <v>2026</v>
      </c>
      <c r="M118">
        <v>1</v>
      </c>
      <c r="N118" s="8">
        <v>46023</v>
      </c>
      <c r="O118" t="str">
        <f>_xlfn.LET(
  _xlpm.x, _xlfn.XLOOKUP(q_Licitaciones_Modelo[[#This Row],[Licitación]], tbl_estado_licitacion[Licitación], tbl_estado_licitacion[Estado], ""),
  IF(_xlpm.x="","Por lanzar",_xlpm.x)
)</f>
        <v>Por lanzar</v>
      </c>
    </row>
    <row r="119" spans="1:15" x14ac:dyDescent="0.4">
      <c r="A119">
        <v>1.4940083100000001</v>
      </c>
      <c r="B119" s="7" t="s">
        <v>120</v>
      </c>
      <c r="C119" t="s">
        <v>744</v>
      </c>
      <c r="D119" t="s">
        <v>396</v>
      </c>
      <c r="E119" t="s">
        <v>560</v>
      </c>
      <c r="F119" t="s">
        <v>389</v>
      </c>
      <c r="G119" t="s">
        <v>725</v>
      </c>
      <c r="H119" t="s">
        <v>726</v>
      </c>
      <c r="I119" t="s">
        <v>727</v>
      </c>
      <c r="J119" t="s">
        <v>728</v>
      </c>
      <c r="K119" t="s">
        <v>838</v>
      </c>
      <c r="L119">
        <v>2026</v>
      </c>
      <c r="M119">
        <v>3</v>
      </c>
      <c r="N119" s="8">
        <v>46082</v>
      </c>
      <c r="O119" t="str">
        <f>_xlfn.LET(
  _xlpm.x, _xlfn.XLOOKUP(q_Licitaciones_Modelo[[#This Row],[Licitación]], tbl_estado_licitacion[Licitación], tbl_estado_licitacion[Estado], ""),
  IF(_xlpm.x="","Por lanzar",_xlpm.x)
)</f>
        <v>Por lanzar</v>
      </c>
    </row>
    <row r="120" spans="1:15" x14ac:dyDescent="0.4">
      <c r="A120">
        <v>2</v>
      </c>
      <c r="B120" t="s">
        <v>121</v>
      </c>
      <c r="C120" t="s">
        <v>742</v>
      </c>
      <c r="D120" t="s">
        <v>468</v>
      </c>
      <c r="E120" t="s">
        <v>631</v>
      </c>
      <c r="F120" t="s">
        <v>0</v>
      </c>
      <c r="G120" t="s">
        <v>733</v>
      </c>
      <c r="H120" t="s">
        <v>734</v>
      </c>
      <c r="I120" t="s">
        <v>735</v>
      </c>
      <c r="J120" t="s">
        <v>736</v>
      </c>
      <c r="K120" t="s">
        <v>121</v>
      </c>
      <c r="L120">
        <v>2026</v>
      </c>
      <c r="M120">
        <v>7</v>
      </c>
      <c r="N120" s="8">
        <v>46204</v>
      </c>
      <c r="O120" t="str">
        <f>_xlfn.LET(
  _xlpm.x, _xlfn.XLOOKUP(q_Licitaciones_Modelo[[#This Row],[Licitación]], tbl_estado_licitacion[Licitación], tbl_estado_licitacion[Estado], ""),
  IF(_xlpm.x="","Por lanzar",_xlpm.x)
)</f>
        <v>Por lanzar</v>
      </c>
    </row>
    <row r="121" spans="1:15" x14ac:dyDescent="0.4">
      <c r="A121">
        <v>0.17100000000000001</v>
      </c>
      <c r="B121" t="s">
        <v>122</v>
      </c>
      <c r="C121" t="s">
        <v>743</v>
      </c>
      <c r="D121" t="s">
        <v>469</v>
      </c>
      <c r="E121" t="s">
        <v>632</v>
      </c>
      <c r="F121" t="s">
        <v>392</v>
      </c>
      <c r="G121" t="s">
        <v>729</v>
      </c>
      <c r="H121" t="s">
        <v>730</v>
      </c>
      <c r="I121" t="s">
        <v>731</v>
      </c>
      <c r="J121" t="s">
        <v>732</v>
      </c>
      <c r="K121" t="s">
        <v>122</v>
      </c>
      <c r="L121">
        <v>2026</v>
      </c>
      <c r="M121">
        <v>2</v>
      </c>
      <c r="N121" s="8">
        <v>46054</v>
      </c>
      <c r="O121" t="str">
        <f>_xlfn.LET(
  _xlpm.x, _xlfn.XLOOKUP(q_Licitaciones_Modelo[[#This Row],[Licitación]], tbl_estado_licitacion[Licitación], tbl_estado_licitacion[Estado], ""),
  IF(_xlpm.x="","Por lanzar",_xlpm.x)
)</f>
        <v>Por lanzar</v>
      </c>
    </row>
    <row r="122" spans="1:15" x14ac:dyDescent="0.4">
      <c r="A122">
        <v>8.2494999999999999E-2</v>
      </c>
      <c r="B122" t="s">
        <v>123</v>
      </c>
      <c r="C122" t="s">
        <v>744</v>
      </c>
      <c r="D122" t="s">
        <v>470</v>
      </c>
      <c r="E122" t="s">
        <v>633</v>
      </c>
      <c r="F122" t="s">
        <v>392</v>
      </c>
      <c r="G122" t="s">
        <v>729</v>
      </c>
      <c r="H122" t="s">
        <v>730</v>
      </c>
      <c r="I122" t="s">
        <v>731</v>
      </c>
      <c r="J122" t="s">
        <v>732</v>
      </c>
      <c r="K122" t="s">
        <v>123</v>
      </c>
      <c r="L122">
        <v>2026</v>
      </c>
      <c r="M122">
        <v>3</v>
      </c>
      <c r="N122" s="8">
        <v>46082</v>
      </c>
      <c r="O122" t="str">
        <f>_xlfn.LET(
  _xlpm.x, _xlfn.XLOOKUP(q_Licitaciones_Modelo[[#This Row],[Licitación]], tbl_estado_licitacion[Licitación], tbl_estado_licitacion[Estado], ""),
  IF(_xlpm.x="","Por lanzar",_xlpm.x)
)</f>
        <v>Por lanzar</v>
      </c>
    </row>
    <row r="123" spans="1:15" x14ac:dyDescent="0.4">
      <c r="A123">
        <v>4.301E-2</v>
      </c>
      <c r="B123" t="s">
        <v>124</v>
      </c>
      <c r="C123" t="s">
        <v>746</v>
      </c>
      <c r="D123" t="s">
        <v>471</v>
      </c>
      <c r="E123" t="s">
        <v>634</v>
      </c>
      <c r="F123" t="s">
        <v>392</v>
      </c>
      <c r="G123" t="s">
        <v>729</v>
      </c>
      <c r="H123" t="s">
        <v>730</v>
      </c>
      <c r="I123" t="s">
        <v>731</v>
      </c>
      <c r="J123" t="s">
        <v>732</v>
      </c>
      <c r="K123" t="s">
        <v>124</v>
      </c>
      <c r="L123">
        <v>2026</v>
      </c>
      <c r="M123">
        <v>5</v>
      </c>
      <c r="N123" s="8">
        <v>46143</v>
      </c>
      <c r="O123" t="str">
        <f>_xlfn.LET(
  _xlpm.x, _xlfn.XLOOKUP(q_Licitaciones_Modelo[[#This Row],[Licitación]], tbl_estado_licitacion[Licitación], tbl_estado_licitacion[Estado], ""),
  IF(_xlpm.x="","Por lanzar",_xlpm.x)
)</f>
        <v>Por lanzar</v>
      </c>
    </row>
    <row r="124" spans="1:15" x14ac:dyDescent="0.4">
      <c r="A124">
        <v>8.0829999999999999E-3</v>
      </c>
      <c r="B124" t="s">
        <v>124</v>
      </c>
      <c r="C124" t="s">
        <v>746</v>
      </c>
      <c r="D124" t="s">
        <v>471</v>
      </c>
      <c r="E124" t="s">
        <v>634</v>
      </c>
      <c r="F124" t="s">
        <v>392</v>
      </c>
      <c r="G124" t="s">
        <v>729</v>
      </c>
      <c r="H124" t="s">
        <v>730</v>
      </c>
      <c r="I124" t="s">
        <v>731</v>
      </c>
      <c r="J124" t="s">
        <v>732</v>
      </c>
      <c r="K124" t="s">
        <v>124</v>
      </c>
      <c r="L124">
        <v>2026</v>
      </c>
      <c r="M124">
        <v>5</v>
      </c>
      <c r="N124" s="8">
        <v>46143</v>
      </c>
      <c r="O124" t="str">
        <f>_xlfn.LET(
  _xlpm.x, _xlfn.XLOOKUP(q_Licitaciones_Modelo[[#This Row],[Licitación]], tbl_estado_licitacion[Licitación], tbl_estado_licitacion[Estado], ""),
  IF(_xlpm.x="","Por lanzar",_xlpm.x)
)</f>
        <v>Por lanzar</v>
      </c>
    </row>
    <row r="125" spans="1:15" x14ac:dyDescent="0.4">
      <c r="A125">
        <v>0.218366</v>
      </c>
      <c r="B125" t="s">
        <v>125</v>
      </c>
      <c r="C125" t="s">
        <v>745</v>
      </c>
      <c r="D125" t="s">
        <v>472</v>
      </c>
      <c r="E125" t="s">
        <v>635</v>
      </c>
      <c r="F125" t="s">
        <v>392</v>
      </c>
      <c r="G125" t="s">
        <v>729</v>
      </c>
      <c r="H125" t="s">
        <v>730</v>
      </c>
      <c r="I125" t="s">
        <v>731</v>
      </c>
      <c r="J125" t="s">
        <v>732</v>
      </c>
      <c r="K125" t="s">
        <v>839</v>
      </c>
      <c r="L125">
        <v>2026</v>
      </c>
      <c r="M125">
        <v>9</v>
      </c>
      <c r="N125" s="8">
        <v>46266</v>
      </c>
      <c r="O125" t="str">
        <f>_xlfn.LET(
  _xlpm.x, _xlfn.XLOOKUP(q_Licitaciones_Modelo[[#This Row],[Licitación]], tbl_estado_licitacion[Licitación], tbl_estado_licitacion[Estado], ""),
  IF(_xlpm.x="","Por lanzar",_xlpm.x)
)</f>
        <v>Por lanzar</v>
      </c>
    </row>
    <row r="126" spans="1:15" x14ac:dyDescent="0.4">
      <c r="A126">
        <v>0.16933699999999999</v>
      </c>
      <c r="B126" t="s">
        <v>125</v>
      </c>
      <c r="C126" t="s">
        <v>745</v>
      </c>
      <c r="D126" t="s">
        <v>472</v>
      </c>
      <c r="E126" t="s">
        <v>635</v>
      </c>
      <c r="F126" t="s">
        <v>392</v>
      </c>
      <c r="G126" t="s">
        <v>729</v>
      </c>
      <c r="H126" t="s">
        <v>730</v>
      </c>
      <c r="I126" t="s">
        <v>731</v>
      </c>
      <c r="J126" t="s">
        <v>732</v>
      </c>
      <c r="K126" t="s">
        <v>839</v>
      </c>
      <c r="L126">
        <v>2026</v>
      </c>
      <c r="M126">
        <v>9</v>
      </c>
      <c r="N126" s="8">
        <v>46266</v>
      </c>
      <c r="O126" t="str">
        <f>_xlfn.LET(
  _xlpm.x, _xlfn.XLOOKUP(q_Licitaciones_Modelo[[#This Row],[Licitación]], tbl_estado_licitacion[Licitación], tbl_estado_licitacion[Estado], ""),
  IF(_xlpm.x="","Por lanzar",_xlpm.x)
)</f>
        <v>Por lanzar</v>
      </c>
    </row>
    <row r="127" spans="1:15" x14ac:dyDescent="0.4">
      <c r="A127">
        <v>0.15</v>
      </c>
      <c r="B127" t="s">
        <v>126</v>
      </c>
      <c r="C127" t="s">
        <v>750</v>
      </c>
      <c r="D127" t="s">
        <v>473</v>
      </c>
      <c r="E127" t="s">
        <v>636</v>
      </c>
      <c r="F127" t="s">
        <v>0</v>
      </c>
      <c r="G127" t="s">
        <v>733</v>
      </c>
      <c r="H127" t="s">
        <v>734</v>
      </c>
      <c r="I127" t="s">
        <v>735</v>
      </c>
      <c r="J127" t="s">
        <v>736</v>
      </c>
      <c r="K127" t="s">
        <v>126</v>
      </c>
      <c r="L127">
        <v>2026</v>
      </c>
      <c r="M127">
        <v>10</v>
      </c>
      <c r="N127" s="8">
        <v>46296</v>
      </c>
      <c r="O127" t="str">
        <f>_xlfn.LET(
  _xlpm.x, _xlfn.XLOOKUP(q_Licitaciones_Modelo[[#This Row],[Licitación]], tbl_estado_licitacion[Licitación], tbl_estado_licitacion[Estado], ""),
  IF(_xlpm.x="","Por lanzar",_xlpm.x)
)</f>
        <v>Por lanzar</v>
      </c>
    </row>
    <row r="128" spans="1:15" x14ac:dyDescent="0.4">
      <c r="A128">
        <v>0.15</v>
      </c>
      <c r="B128" t="s">
        <v>127</v>
      </c>
      <c r="C128" t="s">
        <v>750</v>
      </c>
      <c r="D128" t="s">
        <v>426</v>
      </c>
      <c r="E128" t="s">
        <v>591</v>
      </c>
      <c r="F128" t="s">
        <v>0</v>
      </c>
      <c r="G128" t="s">
        <v>733</v>
      </c>
      <c r="H128" t="s">
        <v>734</v>
      </c>
      <c r="I128" t="s">
        <v>735</v>
      </c>
      <c r="J128" t="s">
        <v>736</v>
      </c>
      <c r="K128" t="s">
        <v>127</v>
      </c>
      <c r="L128">
        <v>2026</v>
      </c>
      <c r="M128">
        <v>10</v>
      </c>
      <c r="N128" s="8">
        <v>46296</v>
      </c>
      <c r="O128" t="str">
        <f>_xlfn.LET(
  _xlpm.x, _xlfn.XLOOKUP(q_Licitaciones_Modelo[[#This Row],[Licitación]], tbl_estado_licitacion[Licitación], tbl_estado_licitacion[Estado], ""),
  IF(_xlpm.x="","Por lanzar",_xlpm.x)
)</f>
        <v>Por lanzar</v>
      </c>
    </row>
    <row r="129" spans="1:15" x14ac:dyDescent="0.4">
      <c r="A129">
        <v>0.37863000000000002</v>
      </c>
      <c r="B129" t="s">
        <v>757</v>
      </c>
      <c r="C129" t="s">
        <v>746</v>
      </c>
      <c r="D129" t="s">
        <v>474</v>
      </c>
      <c r="E129" t="s">
        <v>637</v>
      </c>
      <c r="F129" t="s">
        <v>0</v>
      </c>
      <c r="G129" t="s">
        <v>733</v>
      </c>
      <c r="H129" t="s">
        <v>734</v>
      </c>
      <c r="I129" t="s">
        <v>735</v>
      </c>
      <c r="J129" t="s">
        <v>736</v>
      </c>
      <c r="K129" t="s">
        <v>840</v>
      </c>
      <c r="L129">
        <v>2026</v>
      </c>
      <c r="M129">
        <v>5</v>
      </c>
      <c r="N129" s="8">
        <v>46143</v>
      </c>
      <c r="O129" t="str">
        <f>_xlfn.LET(
  _xlpm.x, _xlfn.XLOOKUP(q_Licitaciones_Modelo[[#This Row],[Licitación]], tbl_estado_licitacion[Licitación], tbl_estado_licitacion[Estado], ""),
  IF(_xlpm.x="","Por lanzar",_xlpm.x)
)</f>
        <v>Por lanzar</v>
      </c>
    </row>
    <row r="130" spans="1:15" x14ac:dyDescent="0.4">
      <c r="A130">
        <v>0.37613000000000002</v>
      </c>
      <c r="B130" t="s">
        <v>128</v>
      </c>
      <c r="C130" t="s">
        <v>744</v>
      </c>
      <c r="D130" t="s">
        <v>475</v>
      </c>
      <c r="E130" t="s">
        <v>638</v>
      </c>
      <c r="F130" t="s">
        <v>392</v>
      </c>
      <c r="G130" t="s">
        <v>729</v>
      </c>
      <c r="H130" t="s">
        <v>730</v>
      </c>
      <c r="I130" t="s">
        <v>731</v>
      </c>
      <c r="J130" t="s">
        <v>732</v>
      </c>
      <c r="K130" t="s">
        <v>128</v>
      </c>
      <c r="L130">
        <v>2026</v>
      </c>
      <c r="M130">
        <v>3</v>
      </c>
      <c r="N130" s="8">
        <v>46082</v>
      </c>
      <c r="O130" t="str">
        <f>_xlfn.LET(
  _xlpm.x, _xlfn.XLOOKUP(q_Licitaciones_Modelo[[#This Row],[Licitación]], tbl_estado_licitacion[Licitación], tbl_estado_licitacion[Estado], ""),
  IF(_xlpm.x="","Por lanzar",_xlpm.x)
)</f>
        <v>Por lanzar</v>
      </c>
    </row>
    <row r="131" spans="1:15" x14ac:dyDescent="0.4">
      <c r="A131">
        <v>1.2217391299999998</v>
      </c>
      <c r="B131" t="s">
        <v>129</v>
      </c>
      <c r="C131" t="s">
        <v>748</v>
      </c>
      <c r="D131" t="s">
        <v>403</v>
      </c>
      <c r="E131" t="s">
        <v>567</v>
      </c>
      <c r="F131" t="s">
        <v>391</v>
      </c>
      <c r="G131" t="s">
        <v>725</v>
      </c>
      <c r="H131" t="s">
        <v>726</v>
      </c>
      <c r="I131" t="s">
        <v>739</v>
      </c>
      <c r="J131" t="s">
        <v>740</v>
      </c>
      <c r="K131" t="s">
        <v>129</v>
      </c>
      <c r="L131">
        <v>2026</v>
      </c>
      <c r="M131">
        <v>4</v>
      </c>
      <c r="N131" s="8">
        <v>46113</v>
      </c>
      <c r="O131" t="str">
        <f>_xlfn.LET(
  _xlpm.x, _xlfn.XLOOKUP(q_Licitaciones_Modelo[[#This Row],[Licitación]], tbl_estado_licitacion[Licitación], tbl_estado_licitacion[Estado], ""),
  IF(_xlpm.x="","Por lanzar",_xlpm.x)
)</f>
        <v>Por lanzar</v>
      </c>
    </row>
    <row r="132" spans="1:15" x14ac:dyDescent="0.4">
      <c r="A132">
        <v>5.6521740000000001E-2</v>
      </c>
      <c r="B132" t="s">
        <v>130</v>
      </c>
      <c r="C132" t="s">
        <v>743</v>
      </c>
      <c r="D132" t="s">
        <v>476</v>
      </c>
      <c r="E132" t="s">
        <v>639</v>
      </c>
      <c r="F132" t="s">
        <v>391</v>
      </c>
      <c r="G132" t="s">
        <v>725</v>
      </c>
      <c r="H132" t="s">
        <v>726</v>
      </c>
      <c r="I132" t="s">
        <v>739</v>
      </c>
      <c r="J132" t="s">
        <v>740</v>
      </c>
      <c r="K132" t="s">
        <v>130</v>
      </c>
      <c r="L132">
        <v>2026</v>
      </c>
      <c r="M132">
        <v>2</v>
      </c>
      <c r="N132" s="8">
        <v>46054</v>
      </c>
      <c r="O132" t="str">
        <f>_xlfn.LET(
  _xlpm.x, _xlfn.XLOOKUP(q_Licitaciones_Modelo[[#This Row],[Licitación]], tbl_estado_licitacion[Licitación], tbl_estado_licitacion[Estado], ""),
  IF(_xlpm.x="","Por lanzar",_xlpm.x)
)</f>
        <v>Por lanzar</v>
      </c>
    </row>
    <row r="133" spans="1:15" x14ac:dyDescent="0.4">
      <c r="A133">
        <v>2.17391304</v>
      </c>
      <c r="B133" t="s">
        <v>131</v>
      </c>
      <c r="C133" t="s">
        <v>744</v>
      </c>
      <c r="D133" t="s">
        <v>431</v>
      </c>
      <c r="E133" t="s">
        <v>596</v>
      </c>
      <c r="F133" t="s">
        <v>391</v>
      </c>
      <c r="G133" t="s">
        <v>725</v>
      </c>
      <c r="H133" t="s">
        <v>726</v>
      </c>
      <c r="I133" t="s">
        <v>739</v>
      </c>
      <c r="J133" t="s">
        <v>740</v>
      </c>
      <c r="K133" t="s">
        <v>131</v>
      </c>
      <c r="L133">
        <v>2026</v>
      </c>
      <c r="M133">
        <v>3</v>
      </c>
      <c r="N133" s="8">
        <v>46082</v>
      </c>
      <c r="O133" t="str">
        <f>_xlfn.LET(
  _xlpm.x, _xlfn.XLOOKUP(q_Licitaciones_Modelo[[#This Row],[Licitación]], tbl_estado_licitacion[Licitación], tbl_estado_licitacion[Estado], ""),
  IF(_xlpm.x="","Por lanzar",_xlpm.x)
)</f>
        <v>Por lanzar</v>
      </c>
    </row>
    <row r="134" spans="1:15" x14ac:dyDescent="0.4">
      <c r="A134">
        <v>7.8899999999999998E-2</v>
      </c>
      <c r="B134" t="s">
        <v>132</v>
      </c>
      <c r="C134" t="s">
        <v>744</v>
      </c>
      <c r="D134" t="s">
        <v>429</v>
      </c>
      <c r="E134" t="s">
        <v>594</v>
      </c>
      <c r="F134" t="s">
        <v>391</v>
      </c>
      <c r="G134" t="s">
        <v>725</v>
      </c>
      <c r="H134" t="s">
        <v>726</v>
      </c>
      <c r="I134" t="s">
        <v>739</v>
      </c>
      <c r="J134" t="s">
        <v>740</v>
      </c>
      <c r="K134" t="s">
        <v>132</v>
      </c>
      <c r="L134">
        <v>2026</v>
      </c>
      <c r="M134">
        <v>3</v>
      </c>
      <c r="N134" s="8">
        <v>46082</v>
      </c>
      <c r="O134" t="str">
        <f>_xlfn.LET(
  _xlpm.x, _xlfn.XLOOKUP(q_Licitaciones_Modelo[[#This Row],[Licitación]], tbl_estado_licitacion[Licitación], tbl_estado_licitacion[Estado], ""),
  IF(_xlpm.x="","Por lanzar",_xlpm.x)
)</f>
        <v>Por lanzar</v>
      </c>
    </row>
    <row r="135" spans="1:15" x14ac:dyDescent="0.4">
      <c r="A135">
        <v>0.21071699999999999</v>
      </c>
      <c r="B135" t="s">
        <v>133</v>
      </c>
      <c r="C135" t="s">
        <v>744</v>
      </c>
      <c r="D135" t="s">
        <v>424</v>
      </c>
      <c r="E135" t="s">
        <v>589</v>
      </c>
      <c r="F135" t="s">
        <v>392</v>
      </c>
      <c r="G135" t="s">
        <v>729</v>
      </c>
      <c r="H135" t="s">
        <v>730</v>
      </c>
      <c r="I135" t="s">
        <v>731</v>
      </c>
      <c r="J135" t="s">
        <v>732</v>
      </c>
      <c r="K135" t="s">
        <v>133</v>
      </c>
      <c r="L135">
        <v>2026</v>
      </c>
      <c r="M135">
        <v>3</v>
      </c>
      <c r="N135" s="8">
        <v>46082</v>
      </c>
      <c r="O135" t="str">
        <f>_xlfn.LET(
  _xlpm.x, _xlfn.XLOOKUP(q_Licitaciones_Modelo[[#This Row],[Licitación]], tbl_estado_licitacion[Licitación], tbl_estado_licitacion[Estado], ""),
  IF(_xlpm.x="","Por lanzar",_xlpm.x)
)</f>
        <v>Por lanzar</v>
      </c>
    </row>
    <row r="136" spans="1:15" x14ac:dyDescent="0.4">
      <c r="A136">
        <v>0.21071699999999999</v>
      </c>
      <c r="B136" t="s">
        <v>133</v>
      </c>
      <c r="C136" t="s">
        <v>744</v>
      </c>
      <c r="D136" t="s">
        <v>424</v>
      </c>
      <c r="E136" t="s">
        <v>589</v>
      </c>
      <c r="F136" t="s">
        <v>392</v>
      </c>
      <c r="G136" t="s">
        <v>729</v>
      </c>
      <c r="H136" t="s">
        <v>730</v>
      </c>
      <c r="I136" t="s">
        <v>731</v>
      </c>
      <c r="J136" t="s">
        <v>732</v>
      </c>
      <c r="K136" t="s">
        <v>133</v>
      </c>
      <c r="L136">
        <v>2026</v>
      </c>
      <c r="M136">
        <v>3</v>
      </c>
      <c r="N136" s="8">
        <v>46082</v>
      </c>
      <c r="O136" t="str">
        <f>_xlfn.LET(
  _xlpm.x, _xlfn.XLOOKUP(q_Licitaciones_Modelo[[#This Row],[Licitación]], tbl_estado_licitacion[Licitación], tbl_estado_licitacion[Estado], ""),
  IF(_xlpm.x="","Por lanzar",_xlpm.x)
)</f>
        <v>Por lanzar</v>
      </c>
    </row>
    <row r="137" spans="1:15" x14ac:dyDescent="0.4">
      <c r="A137">
        <v>0.111096</v>
      </c>
      <c r="B137" t="s">
        <v>134</v>
      </c>
      <c r="C137" t="s">
        <v>750</v>
      </c>
      <c r="D137" t="s">
        <v>424</v>
      </c>
      <c r="E137" t="s">
        <v>589</v>
      </c>
      <c r="F137" t="s">
        <v>392</v>
      </c>
      <c r="G137" t="s">
        <v>729</v>
      </c>
      <c r="H137" t="s">
        <v>730</v>
      </c>
      <c r="I137" t="s">
        <v>731</v>
      </c>
      <c r="J137" t="s">
        <v>732</v>
      </c>
      <c r="K137" t="s">
        <v>134</v>
      </c>
      <c r="L137">
        <v>2026</v>
      </c>
      <c r="M137">
        <v>10</v>
      </c>
      <c r="N137" s="8">
        <v>46296</v>
      </c>
      <c r="O137" t="str">
        <f>_xlfn.LET(
  _xlpm.x, _xlfn.XLOOKUP(q_Licitaciones_Modelo[[#This Row],[Licitación]], tbl_estado_licitacion[Licitación], tbl_estado_licitacion[Estado], ""),
  IF(_xlpm.x="","Por lanzar",_xlpm.x)
)</f>
        <v>Por lanzar</v>
      </c>
    </row>
    <row r="138" spans="1:15" x14ac:dyDescent="0.4">
      <c r="A138">
        <v>0.39355000000000001</v>
      </c>
      <c r="B138" t="s">
        <v>134</v>
      </c>
      <c r="C138" t="s">
        <v>750</v>
      </c>
      <c r="D138" t="s">
        <v>424</v>
      </c>
      <c r="E138" t="s">
        <v>589</v>
      </c>
      <c r="F138" t="s">
        <v>392</v>
      </c>
      <c r="G138" t="s">
        <v>729</v>
      </c>
      <c r="H138" t="s">
        <v>730</v>
      </c>
      <c r="I138" t="s">
        <v>731</v>
      </c>
      <c r="J138" t="s">
        <v>732</v>
      </c>
      <c r="K138" t="s">
        <v>134</v>
      </c>
      <c r="L138">
        <v>2026</v>
      </c>
      <c r="M138">
        <v>10</v>
      </c>
      <c r="N138" s="8">
        <v>46296</v>
      </c>
      <c r="O138" t="str">
        <f>_xlfn.LET(
  _xlpm.x, _xlfn.XLOOKUP(q_Licitaciones_Modelo[[#This Row],[Licitación]], tbl_estado_licitacion[Licitación], tbl_estado_licitacion[Estado], ""),
  IF(_xlpm.x="","Por lanzar",_xlpm.x)
)</f>
        <v>Por lanzar</v>
      </c>
    </row>
    <row r="139" spans="1:15" x14ac:dyDescent="0.4">
      <c r="A139">
        <v>1.1625E-2</v>
      </c>
      <c r="B139" t="s">
        <v>135</v>
      </c>
      <c r="C139" t="s">
        <v>744</v>
      </c>
      <c r="D139" t="s">
        <v>477</v>
      </c>
      <c r="E139" t="s">
        <v>640</v>
      </c>
      <c r="F139" t="s">
        <v>391</v>
      </c>
      <c r="G139" t="s">
        <v>725</v>
      </c>
      <c r="H139" t="s">
        <v>726</v>
      </c>
      <c r="I139" t="s">
        <v>739</v>
      </c>
      <c r="J139" t="s">
        <v>740</v>
      </c>
      <c r="K139" t="s">
        <v>135</v>
      </c>
      <c r="L139">
        <v>2026</v>
      </c>
      <c r="M139">
        <v>3</v>
      </c>
      <c r="N139" s="8">
        <v>46082</v>
      </c>
      <c r="O139" t="str">
        <f>_xlfn.LET(
  _xlpm.x, _xlfn.XLOOKUP(q_Licitaciones_Modelo[[#This Row],[Licitación]], tbl_estado_licitacion[Licitación], tbl_estado_licitacion[Estado], ""),
  IF(_xlpm.x="","Por lanzar",_xlpm.x)
)</f>
        <v>Por lanzar</v>
      </c>
    </row>
    <row r="140" spans="1:15" x14ac:dyDescent="0.4">
      <c r="A140">
        <v>0.42049465000000003</v>
      </c>
      <c r="B140" t="s">
        <v>136</v>
      </c>
      <c r="C140" t="s">
        <v>744</v>
      </c>
      <c r="D140" t="s">
        <v>411</v>
      </c>
      <c r="E140" t="s">
        <v>575</v>
      </c>
      <c r="F140" t="s">
        <v>391</v>
      </c>
      <c r="G140" t="s">
        <v>725</v>
      </c>
      <c r="H140" t="s">
        <v>726</v>
      </c>
      <c r="I140" t="s">
        <v>739</v>
      </c>
      <c r="J140" t="s">
        <v>740</v>
      </c>
      <c r="K140" t="s">
        <v>136</v>
      </c>
      <c r="L140">
        <v>2026</v>
      </c>
      <c r="M140">
        <v>3</v>
      </c>
      <c r="N140" s="8">
        <v>46082</v>
      </c>
      <c r="O140" t="str">
        <f>_xlfn.LET(
  _xlpm.x, _xlfn.XLOOKUP(q_Licitaciones_Modelo[[#This Row],[Licitación]], tbl_estado_licitacion[Licitación], tbl_estado_licitacion[Estado], ""),
  IF(_xlpm.x="","Por lanzar",_xlpm.x)
)</f>
        <v>Por lanzar</v>
      </c>
    </row>
    <row r="141" spans="1:15" x14ac:dyDescent="0.4">
      <c r="A141">
        <v>0.40760869999999999</v>
      </c>
      <c r="B141" t="s">
        <v>137</v>
      </c>
      <c r="C141" t="s">
        <v>748</v>
      </c>
      <c r="D141" t="s">
        <v>478</v>
      </c>
      <c r="E141" t="s">
        <v>641</v>
      </c>
      <c r="F141" t="s">
        <v>391</v>
      </c>
      <c r="G141" t="s">
        <v>725</v>
      </c>
      <c r="H141" t="s">
        <v>726</v>
      </c>
      <c r="I141" t="s">
        <v>739</v>
      </c>
      <c r="J141" t="s">
        <v>740</v>
      </c>
      <c r="K141" t="s">
        <v>841</v>
      </c>
      <c r="L141">
        <v>2026</v>
      </c>
      <c r="M141">
        <v>4</v>
      </c>
      <c r="N141" s="8">
        <v>46113</v>
      </c>
      <c r="O141" t="str">
        <f>_xlfn.LET(
  _xlpm.x, _xlfn.XLOOKUP(q_Licitaciones_Modelo[[#This Row],[Licitación]], tbl_estado_licitacion[Licitación], tbl_estado_licitacion[Estado], ""),
  IF(_xlpm.x="","Por lanzar",_xlpm.x)
)</f>
        <v>Por lanzar</v>
      </c>
    </row>
    <row r="142" spans="1:15" x14ac:dyDescent="0.4">
      <c r="A142">
        <v>0.95</v>
      </c>
      <c r="B142" t="s">
        <v>138</v>
      </c>
      <c r="C142" t="s">
        <v>747</v>
      </c>
      <c r="D142" t="s">
        <v>479</v>
      </c>
      <c r="E142" t="s">
        <v>642</v>
      </c>
      <c r="F142" t="s">
        <v>391</v>
      </c>
      <c r="G142" t="s">
        <v>725</v>
      </c>
      <c r="H142" t="s">
        <v>726</v>
      </c>
      <c r="I142" t="s">
        <v>739</v>
      </c>
      <c r="J142" t="s">
        <v>740</v>
      </c>
      <c r="K142" t="s">
        <v>138</v>
      </c>
      <c r="L142">
        <v>2026</v>
      </c>
      <c r="M142">
        <v>1</v>
      </c>
      <c r="N142" s="8">
        <v>46023</v>
      </c>
      <c r="O142" t="str">
        <f>_xlfn.LET(
  _xlpm.x, _xlfn.XLOOKUP(q_Licitaciones_Modelo[[#This Row],[Licitación]], tbl_estado_licitacion[Licitación], tbl_estado_licitacion[Estado], ""),
  IF(_xlpm.x="","Por lanzar",_xlpm.x)
)</f>
        <v>Por lanzar</v>
      </c>
    </row>
    <row r="143" spans="1:15" x14ac:dyDescent="0.4">
      <c r="A143">
        <v>0.5</v>
      </c>
      <c r="B143" t="s">
        <v>139</v>
      </c>
      <c r="C143" t="s">
        <v>744</v>
      </c>
      <c r="D143" t="s">
        <v>480</v>
      </c>
      <c r="E143" t="s">
        <v>643</v>
      </c>
      <c r="F143" t="s">
        <v>391</v>
      </c>
      <c r="G143" t="s">
        <v>725</v>
      </c>
      <c r="H143" t="s">
        <v>726</v>
      </c>
      <c r="I143" t="s">
        <v>739</v>
      </c>
      <c r="J143" t="s">
        <v>740</v>
      </c>
      <c r="K143" t="s">
        <v>139</v>
      </c>
      <c r="L143">
        <v>2026</v>
      </c>
      <c r="M143">
        <v>3</v>
      </c>
      <c r="N143" s="8">
        <v>46082</v>
      </c>
      <c r="O143" t="str">
        <f>_xlfn.LET(
  _xlpm.x, _xlfn.XLOOKUP(q_Licitaciones_Modelo[[#This Row],[Licitación]], tbl_estado_licitacion[Licitación], tbl_estado_licitacion[Estado], ""),
  IF(_xlpm.x="","Por lanzar",_xlpm.x)
)</f>
        <v>Por lanzar</v>
      </c>
    </row>
    <row r="144" spans="1:15" x14ac:dyDescent="0.4">
      <c r="A144">
        <v>2.2629280000000001</v>
      </c>
      <c r="B144" t="s">
        <v>140</v>
      </c>
      <c r="C144" t="s">
        <v>743</v>
      </c>
      <c r="D144" t="s">
        <v>481</v>
      </c>
      <c r="E144" t="s">
        <v>644</v>
      </c>
      <c r="F144" t="s">
        <v>391</v>
      </c>
      <c r="G144" t="s">
        <v>725</v>
      </c>
      <c r="H144" t="s">
        <v>726</v>
      </c>
      <c r="I144" t="s">
        <v>739</v>
      </c>
      <c r="J144" t="s">
        <v>740</v>
      </c>
      <c r="K144" t="s">
        <v>140</v>
      </c>
      <c r="L144">
        <v>2026</v>
      </c>
      <c r="M144">
        <v>2</v>
      </c>
      <c r="N144" s="8">
        <v>46054</v>
      </c>
      <c r="O144" t="str">
        <f>_xlfn.LET(
  _xlpm.x, _xlfn.XLOOKUP(q_Licitaciones_Modelo[[#This Row],[Licitación]], tbl_estado_licitacion[Licitación], tbl_estado_licitacion[Estado], ""),
  IF(_xlpm.x="","Por lanzar",_xlpm.x)
)</f>
        <v>Por lanzar</v>
      </c>
    </row>
    <row r="145" spans="1:15" x14ac:dyDescent="0.4">
      <c r="A145">
        <v>0.47086957000000002</v>
      </c>
      <c r="B145" t="s">
        <v>141</v>
      </c>
      <c r="C145" t="s">
        <v>744</v>
      </c>
      <c r="D145" t="s">
        <v>435</v>
      </c>
      <c r="E145" t="s">
        <v>599</v>
      </c>
      <c r="F145" t="s">
        <v>391</v>
      </c>
      <c r="G145" t="s">
        <v>725</v>
      </c>
      <c r="H145" t="s">
        <v>726</v>
      </c>
      <c r="I145" t="s">
        <v>739</v>
      </c>
      <c r="J145" t="s">
        <v>740</v>
      </c>
      <c r="K145" t="s">
        <v>141</v>
      </c>
      <c r="L145">
        <v>2026</v>
      </c>
      <c r="M145">
        <v>3</v>
      </c>
      <c r="N145" s="8">
        <v>46082</v>
      </c>
      <c r="O145" t="str">
        <f>_xlfn.LET(
  _xlpm.x, _xlfn.XLOOKUP(q_Licitaciones_Modelo[[#This Row],[Licitación]], tbl_estado_licitacion[Licitación], tbl_estado_licitacion[Estado], ""),
  IF(_xlpm.x="","Por lanzar",_xlpm.x)
)</f>
        <v>Por lanzar</v>
      </c>
    </row>
    <row r="146" spans="1:15" x14ac:dyDescent="0.4">
      <c r="A146">
        <v>4.3999999999999997E-2</v>
      </c>
      <c r="B146" t="s">
        <v>758</v>
      </c>
      <c r="C146" t="s">
        <v>752</v>
      </c>
      <c r="D146" t="s">
        <v>482</v>
      </c>
      <c r="E146" t="s">
        <v>41</v>
      </c>
      <c r="F146" t="s">
        <v>0</v>
      </c>
      <c r="G146" t="s">
        <v>733</v>
      </c>
      <c r="H146" t="s">
        <v>734</v>
      </c>
      <c r="I146" t="s">
        <v>735</v>
      </c>
      <c r="J146" t="s">
        <v>736</v>
      </c>
      <c r="K146" t="s">
        <v>758</v>
      </c>
      <c r="L146">
        <v>2026</v>
      </c>
      <c r="M146">
        <v>11</v>
      </c>
      <c r="N146" s="8">
        <v>46327</v>
      </c>
      <c r="O146" t="str">
        <f>_xlfn.LET(
  _xlpm.x, _xlfn.XLOOKUP(q_Licitaciones_Modelo[[#This Row],[Licitación]], tbl_estado_licitacion[Licitación], tbl_estado_licitacion[Estado], ""),
  IF(_xlpm.x="","Por lanzar",_xlpm.x)
)</f>
        <v>Por lanzar</v>
      </c>
    </row>
    <row r="147" spans="1:15" x14ac:dyDescent="0.4">
      <c r="A147">
        <v>6.5000000000000002E-2</v>
      </c>
      <c r="B147" t="s">
        <v>759</v>
      </c>
      <c r="C147" t="s">
        <v>746</v>
      </c>
      <c r="D147" t="s">
        <v>399</v>
      </c>
      <c r="E147" t="s">
        <v>563</v>
      </c>
      <c r="F147" t="s">
        <v>0</v>
      </c>
      <c r="G147" t="s">
        <v>733</v>
      </c>
      <c r="H147" t="s">
        <v>734</v>
      </c>
      <c r="I147" t="s">
        <v>735</v>
      </c>
      <c r="J147" t="s">
        <v>736</v>
      </c>
      <c r="K147" t="s">
        <v>842</v>
      </c>
      <c r="L147">
        <v>2026</v>
      </c>
      <c r="M147">
        <v>5</v>
      </c>
      <c r="N147" s="8">
        <v>46143</v>
      </c>
      <c r="O147" t="str">
        <f>_xlfn.LET(
  _xlpm.x, _xlfn.XLOOKUP(q_Licitaciones_Modelo[[#This Row],[Licitación]], tbl_estado_licitacion[Licitación], tbl_estado_licitacion[Estado], ""),
  IF(_xlpm.x="","Por lanzar",_xlpm.x)
)</f>
        <v>Por lanzar</v>
      </c>
    </row>
    <row r="148" spans="1:15" x14ac:dyDescent="0.4">
      <c r="A148">
        <v>6.5000000000000002E-2</v>
      </c>
      <c r="B148" t="s">
        <v>760</v>
      </c>
      <c r="C148" t="s">
        <v>743</v>
      </c>
      <c r="D148" t="s">
        <v>449</v>
      </c>
      <c r="E148" t="s">
        <v>612</v>
      </c>
      <c r="F148" t="s">
        <v>0</v>
      </c>
      <c r="G148" t="s">
        <v>733</v>
      </c>
      <c r="H148" t="s">
        <v>734</v>
      </c>
      <c r="I148" t="s">
        <v>735</v>
      </c>
      <c r="J148" t="s">
        <v>736</v>
      </c>
      <c r="K148" t="s">
        <v>760</v>
      </c>
      <c r="L148">
        <v>2026</v>
      </c>
      <c r="M148">
        <v>2</v>
      </c>
      <c r="N148" s="8">
        <v>46054</v>
      </c>
      <c r="O148" t="str">
        <f>_xlfn.LET(
  _xlpm.x, _xlfn.XLOOKUP(q_Licitaciones_Modelo[[#This Row],[Licitación]], tbl_estado_licitacion[Licitación], tbl_estado_licitacion[Estado], ""),
  IF(_xlpm.x="","Por lanzar",_xlpm.x)
)</f>
        <v>Por lanzar</v>
      </c>
    </row>
    <row r="149" spans="1:15" x14ac:dyDescent="0.4">
      <c r="A149">
        <v>0.28000000000000003</v>
      </c>
      <c r="B149" t="s">
        <v>761</v>
      </c>
      <c r="C149" t="s">
        <v>749</v>
      </c>
      <c r="D149" t="s">
        <v>399</v>
      </c>
      <c r="E149" t="s">
        <v>563</v>
      </c>
      <c r="F149" t="s">
        <v>0</v>
      </c>
      <c r="G149" t="s">
        <v>733</v>
      </c>
      <c r="H149" t="s">
        <v>734</v>
      </c>
      <c r="I149" t="s">
        <v>735</v>
      </c>
      <c r="J149" t="s">
        <v>736</v>
      </c>
      <c r="K149" t="s">
        <v>843</v>
      </c>
      <c r="L149">
        <v>2026</v>
      </c>
      <c r="M149">
        <v>6</v>
      </c>
      <c r="N149" s="8">
        <v>46174</v>
      </c>
      <c r="O149" t="str">
        <f>_xlfn.LET(
  _xlpm.x, _xlfn.XLOOKUP(q_Licitaciones_Modelo[[#This Row],[Licitación]], tbl_estado_licitacion[Licitación], tbl_estado_licitacion[Estado], ""),
  IF(_xlpm.x="","Por lanzar",_xlpm.x)
)</f>
        <v>Por lanzar</v>
      </c>
    </row>
    <row r="150" spans="1:15" x14ac:dyDescent="0.4">
      <c r="A150">
        <v>0.2</v>
      </c>
      <c r="B150" t="s">
        <v>762</v>
      </c>
      <c r="C150" t="s">
        <v>750</v>
      </c>
      <c r="D150" t="s">
        <v>483</v>
      </c>
      <c r="E150" t="s">
        <v>645</v>
      </c>
      <c r="F150" t="s">
        <v>0</v>
      </c>
      <c r="G150" t="s">
        <v>733</v>
      </c>
      <c r="H150" t="s">
        <v>734</v>
      </c>
      <c r="I150" t="s">
        <v>735</v>
      </c>
      <c r="J150" t="s">
        <v>736</v>
      </c>
      <c r="K150" t="s">
        <v>844</v>
      </c>
      <c r="L150">
        <v>2026</v>
      </c>
      <c r="M150">
        <v>10</v>
      </c>
      <c r="N150" s="8">
        <v>46296</v>
      </c>
      <c r="O150" t="str">
        <f>_xlfn.LET(
  _xlpm.x, _xlfn.XLOOKUP(q_Licitaciones_Modelo[[#This Row],[Licitación]], tbl_estado_licitacion[Licitación], tbl_estado_licitacion[Estado], ""),
  IF(_xlpm.x="","Por lanzar",_xlpm.x)
)</f>
        <v>Por lanzar</v>
      </c>
    </row>
    <row r="151" spans="1:15" x14ac:dyDescent="0.4">
      <c r="A151">
        <v>0.12991304000000001</v>
      </c>
      <c r="B151" t="s">
        <v>142</v>
      </c>
      <c r="C151" t="s">
        <v>743</v>
      </c>
      <c r="D151" t="s">
        <v>450</v>
      </c>
      <c r="E151" t="s">
        <v>613</v>
      </c>
      <c r="F151" t="s">
        <v>391</v>
      </c>
      <c r="G151" t="s">
        <v>725</v>
      </c>
      <c r="H151" t="s">
        <v>726</v>
      </c>
      <c r="I151" t="s">
        <v>739</v>
      </c>
      <c r="J151" t="s">
        <v>740</v>
      </c>
      <c r="K151" t="s">
        <v>142</v>
      </c>
      <c r="L151">
        <v>2026</v>
      </c>
      <c r="M151">
        <v>2</v>
      </c>
      <c r="N151" s="8">
        <v>46054</v>
      </c>
      <c r="O151" t="str">
        <f>_xlfn.LET(
  _xlpm.x, _xlfn.XLOOKUP(q_Licitaciones_Modelo[[#This Row],[Licitación]], tbl_estado_licitacion[Licitación], tbl_estado_licitacion[Estado], ""),
  IF(_xlpm.x="","Por lanzar",_xlpm.x)
)</f>
        <v>Por lanzar</v>
      </c>
    </row>
    <row r="152" spans="1:15" x14ac:dyDescent="0.4">
      <c r="A152">
        <v>0.1</v>
      </c>
      <c r="B152" t="s">
        <v>763</v>
      </c>
      <c r="C152" t="s">
        <v>751</v>
      </c>
      <c r="D152" t="s">
        <v>399</v>
      </c>
      <c r="E152" t="s">
        <v>563</v>
      </c>
      <c r="F152" t="s">
        <v>0</v>
      </c>
      <c r="G152" t="s">
        <v>733</v>
      </c>
      <c r="H152" t="s">
        <v>734</v>
      </c>
      <c r="I152" t="s">
        <v>735</v>
      </c>
      <c r="J152" t="s">
        <v>736</v>
      </c>
      <c r="K152" t="s">
        <v>845</v>
      </c>
      <c r="L152">
        <v>2026</v>
      </c>
      <c r="M152">
        <v>8</v>
      </c>
      <c r="N152" s="8">
        <v>46235</v>
      </c>
      <c r="O152" t="str">
        <f>_xlfn.LET(
  _xlpm.x, _xlfn.XLOOKUP(q_Licitaciones_Modelo[[#This Row],[Licitación]], tbl_estado_licitacion[Licitación], tbl_estado_licitacion[Estado], ""),
  IF(_xlpm.x="","Por lanzar",_xlpm.x)
)</f>
        <v>Por lanzar</v>
      </c>
    </row>
    <row r="153" spans="1:15" x14ac:dyDescent="0.4">
      <c r="A153">
        <v>0.14299999999999999</v>
      </c>
      <c r="B153" t="s">
        <v>764</v>
      </c>
      <c r="C153" t="s">
        <v>743</v>
      </c>
      <c r="D153" t="s">
        <v>484</v>
      </c>
      <c r="E153" t="s">
        <v>646</v>
      </c>
      <c r="F153" t="s">
        <v>0</v>
      </c>
      <c r="G153" t="s">
        <v>733</v>
      </c>
      <c r="H153" t="s">
        <v>734</v>
      </c>
      <c r="I153" t="s">
        <v>735</v>
      </c>
      <c r="J153" t="s">
        <v>736</v>
      </c>
      <c r="K153" t="s">
        <v>764</v>
      </c>
      <c r="L153">
        <v>2026</v>
      </c>
      <c r="M153">
        <v>2</v>
      </c>
      <c r="N153" s="8">
        <v>46054</v>
      </c>
      <c r="O153" t="str">
        <f>_xlfn.LET(
  _xlpm.x, _xlfn.XLOOKUP(q_Licitaciones_Modelo[[#This Row],[Licitación]], tbl_estado_licitacion[Licitación], tbl_estado_licitacion[Estado], ""),
  IF(_xlpm.x="","Por lanzar",_xlpm.x)
)</f>
        <v>Por lanzar</v>
      </c>
    </row>
    <row r="154" spans="1:15" x14ac:dyDescent="0.4">
      <c r="A154">
        <v>0.164465</v>
      </c>
      <c r="B154" t="s">
        <v>765</v>
      </c>
      <c r="C154" t="s">
        <v>743</v>
      </c>
      <c r="D154" t="s">
        <v>399</v>
      </c>
      <c r="E154" t="s">
        <v>563</v>
      </c>
      <c r="F154" t="s">
        <v>0</v>
      </c>
      <c r="G154" t="s">
        <v>733</v>
      </c>
      <c r="H154" t="s">
        <v>734</v>
      </c>
      <c r="I154" t="s">
        <v>735</v>
      </c>
      <c r="J154" t="s">
        <v>736</v>
      </c>
      <c r="K154" t="s">
        <v>846</v>
      </c>
      <c r="L154">
        <v>2026</v>
      </c>
      <c r="M154">
        <v>2</v>
      </c>
      <c r="N154" s="8">
        <v>46054</v>
      </c>
      <c r="O154" t="str">
        <f>_xlfn.LET(
  _xlpm.x, _xlfn.XLOOKUP(q_Licitaciones_Modelo[[#This Row],[Licitación]], tbl_estado_licitacion[Licitación], tbl_estado_licitacion[Estado], ""),
  IF(_xlpm.x="","Por lanzar",_xlpm.x)
)</f>
        <v>Por lanzar</v>
      </c>
    </row>
    <row r="155" spans="1:15" x14ac:dyDescent="0.4">
      <c r="A155">
        <v>8.0434779999999997E-2</v>
      </c>
      <c r="B155" t="s">
        <v>143</v>
      </c>
      <c r="C155" t="s">
        <v>744</v>
      </c>
      <c r="D155" t="s">
        <v>485</v>
      </c>
      <c r="E155" t="s">
        <v>647</v>
      </c>
      <c r="F155" t="s">
        <v>391</v>
      </c>
      <c r="G155" t="s">
        <v>725</v>
      </c>
      <c r="H155" t="s">
        <v>726</v>
      </c>
      <c r="I155" t="s">
        <v>739</v>
      </c>
      <c r="J155" t="s">
        <v>740</v>
      </c>
      <c r="K155" t="s">
        <v>143</v>
      </c>
      <c r="L155">
        <v>2026</v>
      </c>
      <c r="M155">
        <v>3</v>
      </c>
      <c r="N155" s="8">
        <v>46082</v>
      </c>
      <c r="O155" t="str">
        <f>_xlfn.LET(
  _xlpm.x, _xlfn.XLOOKUP(q_Licitaciones_Modelo[[#This Row],[Licitación]], tbl_estado_licitacion[Licitación], tbl_estado_licitacion[Estado], ""),
  IF(_xlpm.x="","Por lanzar",_xlpm.x)
)</f>
        <v>Por lanzar</v>
      </c>
    </row>
    <row r="156" spans="1:15" x14ac:dyDescent="0.4">
      <c r="A156">
        <v>0.3</v>
      </c>
      <c r="B156" t="s">
        <v>144</v>
      </c>
      <c r="C156" t="s">
        <v>750</v>
      </c>
      <c r="D156" t="s">
        <v>424</v>
      </c>
      <c r="E156" t="s">
        <v>589</v>
      </c>
      <c r="F156" t="s">
        <v>0</v>
      </c>
      <c r="G156" t="s">
        <v>733</v>
      </c>
      <c r="H156" t="s">
        <v>734</v>
      </c>
      <c r="I156" t="s">
        <v>735</v>
      </c>
      <c r="J156" t="s">
        <v>736</v>
      </c>
      <c r="K156" t="s">
        <v>144</v>
      </c>
      <c r="L156">
        <v>2026</v>
      </c>
      <c r="M156">
        <v>10</v>
      </c>
      <c r="N156" s="8">
        <v>46296</v>
      </c>
      <c r="O156" t="str">
        <f>_xlfn.LET(
  _xlpm.x, _xlfn.XLOOKUP(q_Licitaciones_Modelo[[#This Row],[Licitación]], tbl_estado_licitacion[Licitación], tbl_estado_licitacion[Estado], ""),
  IF(_xlpm.x="","Por lanzar",_xlpm.x)
)</f>
        <v>Por lanzar</v>
      </c>
    </row>
    <row r="157" spans="1:15" x14ac:dyDescent="0.4">
      <c r="A157">
        <v>0.3</v>
      </c>
      <c r="B157" t="s">
        <v>145</v>
      </c>
      <c r="C157" t="s">
        <v>749</v>
      </c>
      <c r="D157" t="s">
        <v>486</v>
      </c>
      <c r="E157" t="s">
        <v>648</v>
      </c>
      <c r="F157" t="s">
        <v>0</v>
      </c>
      <c r="G157" t="s">
        <v>733</v>
      </c>
      <c r="H157" t="s">
        <v>734</v>
      </c>
      <c r="I157" t="s">
        <v>735</v>
      </c>
      <c r="J157" t="s">
        <v>736</v>
      </c>
      <c r="K157" t="s">
        <v>145</v>
      </c>
      <c r="L157">
        <v>2026</v>
      </c>
      <c r="M157">
        <v>6</v>
      </c>
      <c r="N157" s="8">
        <v>46174</v>
      </c>
      <c r="O157" t="str">
        <f>_xlfn.LET(
  _xlpm.x, _xlfn.XLOOKUP(q_Licitaciones_Modelo[[#This Row],[Licitación]], tbl_estado_licitacion[Licitación], tbl_estado_licitacion[Estado], ""),
  IF(_xlpm.x="","Por lanzar",_xlpm.x)
)</f>
        <v>Por lanzar</v>
      </c>
    </row>
    <row r="158" spans="1:15" x14ac:dyDescent="0.4">
      <c r="A158">
        <v>0.3</v>
      </c>
      <c r="B158" t="s">
        <v>146</v>
      </c>
      <c r="C158" t="s">
        <v>749</v>
      </c>
      <c r="D158" t="s">
        <v>426</v>
      </c>
      <c r="E158" t="s">
        <v>591</v>
      </c>
      <c r="F158" t="s">
        <v>0</v>
      </c>
      <c r="G158" t="s">
        <v>733</v>
      </c>
      <c r="H158" t="s">
        <v>734</v>
      </c>
      <c r="I158" t="s">
        <v>735</v>
      </c>
      <c r="J158" t="s">
        <v>736</v>
      </c>
      <c r="K158" t="s">
        <v>146</v>
      </c>
      <c r="L158">
        <v>2026</v>
      </c>
      <c r="M158">
        <v>6</v>
      </c>
      <c r="N158" s="8">
        <v>46174</v>
      </c>
      <c r="O158" t="str">
        <f>_xlfn.LET(
  _xlpm.x, _xlfn.XLOOKUP(q_Licitaciones_Modelo[[#This Row],[Licitación]], tbl_estado_licitacion[Licitación], tbl_estado_licitacion[Estado], ""),
  IF(_xlpm.x="","Por lanzar",_xlpm.x)
)</f>
        <v>Por lanzar</v>
      </c>
    </row>
    <row r="159" spans="1:15" x14ac:dyDescent="0.4">
      <c r="A159">
        <v>0.25</v>
      </c>
      <c r="B159" t="s">
        <v>147</v>
      </c>
      <c r="C159" t="s">
        <v>749</v>
      </c>
      <c r="D159" t="s">
        <v>473</v>
      </c>
      <c r="E159" t="s">
        <v>636</v>
      </c>
      <c r="F159" t="s">
        <v>0</v>
      </c>
      <c r="G159" t="s">
        <v>733</v>
      </c>
      <c r="H159" t="s">
        <v>734</v>
      </c>
      <c r="I159" t="s">
        <v>735</v>
      </c>
      <c r="J159" t="s">
        <v>736</v>
      </c>
      <c r="K159" t="s">
        <v>147</v>
      </c>
      <c r="L159">
        <v>2026</v>
      </c>
      <c r="M159">
        <v>6</v>
      </c>
      <c r="N159" s="8">
        <v>46174</v>
      </c>
      <c r="O159" t="str">
        <f>_xlfn.LET(
  _xlpm.x, _xlfn.XLOOKUP(q_Licitaciones_Modelo[[#This Row],[Licitación]], tbl_estado_licitacion[Licitación], tbl_estado_licitacion[Estado], ""),
  IF(_xlpm.x="","Por lanzar",_xlpm.x)
)</f>
        <v>Por lanzar</v>
      </c>
    </row>
    <row r="160" spans="1:15" x14ac:dyDescent="0.4">
      <c r="A160">
        <v>2.2788170000000001</v>
      </c>
      <c r="B160" t="s">
        <v>148</v>
      </c>
      <c r="C160" t="s">
        <v>744</v>
      </c>
      <c r="D160" t="s">
        <v>487</v>
      </c>
      <c r="E160" t="s">
        <v>649</v>
      </c>
      <c r="F160" t="s">
        <v>392</v>
      </c>
      <c r="G160" t="s">
        <v>729</v>
      </c>
      <c r="H160" t="s">
        <v>730</v>
      </c>
      <c r="I160" t="s">
        <v>731</v>
      </c>
      <c r="J160" t="s">
        <v>732</v>
      </c>
      <c r="K160" t="s">
        <v>148</v>
      </c>
      <c r="L160">
        <v>2026</v>
      </c>
      <c r="M160">
        <v>3</v>
      </c>
      <c r="N160" s="8">
        <v>46082</v>
      </c>
      <c r="O160" t="str">
        <f>_xlfn.LET(
  _xlpm.x, _xlfn.XLOOKUP(q_Licitaciones_Modelo[[#This Row],[Licitación]], tbl_estado_licitacion[Licitación], tbl_estado_licitacion[Estado], ""),
  IF(_xlpm.x="","Por lanzar",_xlpm.x)
)</f>
        <v>Por lanzar</v>
      </c>
    </row>
    <row r="161" spans="1:15" x14ac:dyDescent="0.4">
      <c r="A161">
        <v>0.09</v>
      </c>
      <c r="B161" t="s">
        <v>149</v>
      </c>
      <c r="C161" t="s">
        <v>744</v>
      </c>
      <c r="D161" t="s">
        <v>488</v>
      </c>
      <c r="E161" t="s">
        <v>650</v>
      </c>
      <c r="F161" t="s">
        <v>390</v>
      </c>
      <c r="G161" t="s">
        <v>725</v>
      </c>
      <c r="H161" t="s">
        <v>726</v>
      </c>
      <c r="I161" t="s">
        <v>737</v>
      </c>
      <c r="J161" t="s">
        <v>738</v>
      </c>
      <c r="K161" t="s">
        <v>149</v>
      </c>
      <c r="L161">
        <v>2026</v>
      </c>
      <c r="M161">
        <v>3</v>
      </c>
      <c r="N161" s="8">
        <v>46082</v>
      </c>
      <c r="O161" t="str">
        <f>_xlfn.LET(
  _xlpm.x, _xlfn.XLOOKUP(q_Licitaciones_Modelo[[#This Row],[Licitación]], tbl_estado_licitacion[Licitación], tbl_estado_licitacion[Estado], ""),
  IF(_xlpm.x="","Por lanzar",_xlpm.x)
)</f>
        <v>Por lanzar</v>
      </c>
    </row>
    <row r="162" spans="1:15" x14ac:dyDescent="0.4">
      <c r="A162">
        <v>0.02</v>
      </c>
      <c r="B162" t="s">
        <v>150</v>
      </c>
      <c r="C162" t="s">
        <v>742</v>
      </c>
      <c r="D162" t="s">
        <v>402</v>
      </c>
      <c r="E162" t="s">
        <v>566</v>
      </c>
      <c r="F162" t="s">
        <v>390</v>
      </c>
      <c r="G162" t="s">
        <v>725</v>
      </c>
      <c r="H162" t="s">
        <v>726</v>
      </c>
      <c r="I162" t="s">
        <v>737</v>
      </c>
      <c r="J162" t="s">
        <v>738</v>
      </c>
      <c r="K162" t="s">
        <v>150</v>
      </c>
      <c r="L162">
        <v>2026</v>
      </c>
      <c r="M162">
        <v>7</v>
      </c>
      <c r="N162" s="8">
        <v>46204</v>
      </c>
      <c r="O162" t="str">
        <f>_xlfn.LET(
  _xlpm.x, _xlfn.XLOOKUP(q_Licitaciones_Modelo[[#This Row],[Licitación]], tbl_estado_licitacion[Licitación], tbl_estado_licitacion[Estado], ""),
  IF(_xlpm.x="","Por lanzar",_xlpm.x)
)</f>
        <v>Por lanzar</v>
      </c>
    </row>
    <row r="163" spans="1:15" x14ac:dyDescent="0.4">
      <c r="A163">
        <v>9.9664809999999993E-2</v>
      </c>
      <c r="B163" t="s">
        <v>151</v>
      </c>
      <c r="C163" t="s">
        <v>746</v>
      </c>
      <c r="D163" t="s">
        <v>413</v>
      </c>
      <c r="E163" t="s">
        <v>578</v>
      </c>
      <c r="F163" t="s">
        <v>390</v>
      </c>
      <c r="G163" t="s">
        <v>725</v>
      </c>
      <c r="H163" t="s">
        <v>726</v>
      </c>
      <c r="I163" t="s">
        <v>737</v>
      </c>
      <c r="J163" t="s">
        <v>738</v>
      </c>
      <c r="K163" t="s">
        <v>151</v>
      </c>
      <c r="L163">
        <v>2026</v>
      </c>
      <c r="M163">
        <v>5</v>
      </c>
      <c r="N163" s="8">
        <v>46143</v>
      </c>
      <c r="O163" t="str">
        <f>_xlfn.LET(
  _xlpm.x, _xlfn.XLOOKUP(q_Licitaciones_Modelo[[#This Row],[Licitación]], tbl_estado_licitacion[Licitación], tbl_estado_licitacion[Estado], ""),
  IF(_xlpm.x="","Por lanzar",_xlpm.x)
)</f>
        <v>Por lanzar</v>
      </c>
    </row>
    <row r="164" spans="1:15" x14ac:dyDescent="0.4">
      <c r="A164">
        <v>0.76188206999999997</v>
      </c>
      <c r="B164" t="s">
        <v>152</v>
      </c>
      <c r="C164" t="s">
        <v>745</v>
      </c>
      <c r="D164" t="s">
        <v>489</v>
      </c>
      <c r="E164" t="s">
        <v>651</v>
      </c>
      <c r="F164" t="s">
        <v>389</v>
      </c>
      <c r="G164" t="s">
        <v>725</v>
      </c>
      <c r="H164" t="s">
        <v>726</v>
      </c>
      <c r="I164" t="s">
        <v>727</v>
      </c>
      <c r="J164" t="s">
        <v>728</v>
      </c>
      <c r="K164" t="s">
        <v>152</v>
      </c>
      <c r="L164">
        <v>2026</v>
      </c>
      <c r="M164">
        <v>9</v>
      </c>
      <c r="N164" s="8">
        <v>46266</v>
      </c>
      <c r="O164" t="str">
        <f>_xlfn.LET(
  _xlpm.x, _xlfn.XLOOKUP(q_Licitaciones_Modelo[[#This Row],[Licitación]], tbl_estado_licitacion[Licitación], tbl_estado_licitacion[Estado], ""),
  IF(_xlpm.x="","Por lanzar",_xlpm.x)
)</f>
        <v>Por lanzar</v>
      </c>
    </row>
    <row r="165" spans="1:15" x14ac:dyDescent="0.4">
      <c r="A165">
        <v>0.48060584000000001</v>
      </c>
      <c r="B165" t="s">
        <v>153</v>
      </c>
      <c r="C165" t="s">
        <v>742</v>
      </c>
      <c r="D165" t="s">
        <v>415</v>
      </c>
      <c r="E165" t="s">
        <v>580</v>
      </c>
      <c r="F165" t="s">
        <v>389</v>
      </c>
      <c r="G165" t="s">
        <v>725</v>
      </c>
      <c r="H165" t="s">
        <v>726</v>
      </c>
      <c r="I165" t="s">
        <v>727</v>
      </c>
      <c r="J165" t="s">
        <v>728</v>
      </c>
      <c r="K165" t="s">
        <v>153</v>
      </c>
      <c r="L165">
        <v>2026</v>
      </c>
      <c r="M165">
        <v>7</v>
      </c>
      <c r="N165" s="8">
        <v>46204</v>
      </c>
      <c r="O165" t="str">
        <f>_xlfn.LET(
  _xlpm.x, _xlfn.XLOOKUP(q_Licitaciones_Modelo[[#This Row],[Licitación]], tbl_estado_licitacion[Licitación], tbl_estado_licitacion[Estado], ""),
  IF(_xlpm.x="","Por lanzar",_xlpm.x)
)</f>
        <v>Por lanzar</v>
      </c>
    </row>
    <row r="166" spans="1:15" x14ac:dyDescent="0.4">
      <c r="A166">
        <v>0.10852389999999999</v>
      </c>
      <c r="B166" t="s">
        <v>154</v>
      </c>
      <c r="C166" t="s">
        <v>746</v>
      </c>
      <c r="D166" t="s">
        <v>490</v>
      </c>
      <c r="E166" t="s">
        <v>652</v>
      </c>
      <c r="F166" t="s">
        <v>389</v>
      </c>
      <c r="G166" t="s">
        <v>725</v>
      </c>
      <c r="H166" t="s">
        <v>726</v>
      </c>
      <c r="I166" t="s">
        <v>727</v>
      </c>
      <c r="J166" t="s">
        <v>728</v>
      </c>
      <c r="K166" t="s">
        <v>154</v>
      </c>
      <c r="L166">
        <v>2026</v>
      </c>
      <c r="M166">
        <v>5</v>
      </c>
      <c r="N166" s="8">
        <v>46143</v>
      </c>
      <c r="O166" t="str">
        <f>_xlfn.LET(
  _xlpm.x, _xlfn.XLOOKUP(q_Licitaciones_Modelo[[#This Row],[Licitación]], tbl_estado_licitacion[Licitación], tbl_estado_licitacion[Estado], ""),
  IF(_xlpm.x="","Por lanzar",_xlpm.x)
)</f>
        <v>Por lanzar</v>
      </c>
    </row>
    <row r="167" spans="1:15" x14ac:dyDescent="0.4">
      <c r="A167">
        <v>1.94391398</v>
      </c>
      <c r="B167" t="s">
        <v>156</v>
      </c>
      <c r="C167" t="s">
        <v>746</v>
      </c>
      <c r="D167" t="s">
        <v>491</v>
      </c>
      <c r="E167" t="s">
        <v>653</v>
      </c>
      <c r="F167" t="s">
        <v>389</v>
      </c>
      <c r="G167" t="s">
        <v>725</v>
      </c>
      <c r="H167" t="s">
        <v>726</v>
      </c>
      <c r="I167" t="s">
        <v>727</v>
      </c>
      <c r="J167" t="s">
        <v>728</v>
      </c>
      <c r="K167" t="s">
        <v>156</v>
      </c>
      <c r="L167">
        <v>2026</v>
      </c>
      <c r="M167">
        <v>5</v>
      </c>
      <c r="N167" s="8">
        <v>46143</v>
      </c>
      <c r="O167" t="str">
        <f>_xlfn.LET(
  _xlpm.x, _xlfn.XLOOKUP(q_Licitaciones_Modelo[[#This Row],[Licitación]], tbl_estado_licitacion[Licitación], tbl_estado_licitacion[Estado], ""),
  IF(_xlpm.x="","Por lanzar",_xlpm.x)
)</f>
        <v>Por lanzar</v>
      </c>
    </row>
    <row r="168" spans="1:15" x14ac:dyDescent="0.4">
      <c r="A168">
        <v>0.3</v>
      </c>
      <c r="B168" t="s">
        <v>157</v>
      </c>
      <c r="C168" t="s">
        <v>743</v>
      </c>
      <c r="D168" t="s">
        <v>424</v>
      </c>
      <c r="E168" t="s">
        <v>589</v>
      </c>
      <c r="F168" t="s">
        <v>0</v>
      </c>
      <c r="G168" t="s">
        <v>733</v>
      </c>
      <c r="H168" t="s">
        <v>734</v>
      </c>
      <c r="I168" t="s">
        <v>735</v>
      </c>
      <c r="J168" t="s">
        <v>736</v>
      </c>
      <c r="K168" t="s">
        <v>157</v>
      </c>
      <c r="L168">
        <v>2026</v>
      </c>
      <c r="M168">
        <v>2</v>
      </c>
      <c r="N168" s="8">
        <v>46054</v>
      </c>
      <c r="O168" t="str">
        <f>_xlfn.LET(
  _xlpm.x, _xlfn.XLOOKUP(q_Licitaciones_Modelo[[#This Row],[Licitación]], tbl_estado_licitacion[Licitación], tbl_estado_licitacion[Estado], ""),
  IF(_xlpm.x="","Por lanzar",_xlpm.x)
)</f>
        <v>Por lanzar</v>
      </c>
    </row>
    <row r="169" spans="1:15" x14ac:dyDescent="0.4">
      <c r="A169">
        <v>0.125</v>
      </c>
      <c r="B169" t="s">
        <v>158</v>
      </c>
      <c r="C169" t="s">
        <v>743</v>
      </c>
      <c r="D169" t="s">
        <v>424</v>
      </c>
      <c r="E169" t="s">
        <v>589</v>
      </c>
      <c r="F169" t="s">
        <v>0</v>
      </c>
      <c r="G169" t="s">
        <v>733</v>
      </c>
      <c r="H169" t="s">
        <v>734</v>
      </c>
      <c r="I169" t="s">
        <v>735</v>
      </c>
      <c r="J169" t="s">
        <v>736</v>
      </c>
      <c r="K169" t="s">
        <v>158</v>
      </c>
      <c r="L169">
        <v>2026</v>
      </c>
      <c r="M169">
        <v>2</v>
      </c>
      <c r="N169" s="8">
        <v>46054</v>
      </c>
      <c r="O169" t="str">
        <f>_xlfn.LET(
  _xlpm.x, _xlfn.XLOOKUP(q_Licitaciones_Modelo[[#This Row],[Licitación]], tbl_estado_licitacion[Licitación], tbl_estado_licitacion[Estado], ""),
  IF(_xlpm.x="","Por lanzar",_xlpm.x)
)</f>
        <v>Por lanzar</v>
      </c>
    </row>
    <row r="170" spans="1:15" x14ac:dyDescent="0.4">
      <c r="A170">
        <v>1.105</v>
      </c>
      <c r="B170" t="s">
        <v>159</v>
      </c>
      <c r="C170" t="s">
        <v>745</v>
      </c>
      <c r="D170" t="s">
        <v>426</v>
      </c>
      <c r="E170" t="s">
        <v>591</v>
      </c>
      <c r="F170" t="s">
        <v>0</v>
      </c>
      <c r="G170" t="s">
        <v>733</v>
      </c>
      <c r="H170" t="s">
        <v>734</v>
      </c>
      <c r="I170" t="s">
        <v>735</v>
      </c>
      <c r="J170" t="s">
        <v>736</v>
      </c>
      <c r="K170" t="s">
        <v>159</v>
      </c>
      <c r="L170">
        <v>2026</v>
      </c>
      <c r="M170">
        <v>9</v>
      </c>
      <c r="N170" s="8">
        <v>46266</v>
      </c>
      <c r="O170" t="str">
        <f>_xlfn.LET(
  _xlpm.x, _xlfn.XLOOKUP(q_Licitaciones_Modelo[[#This Row],[Licitación]], tbl_estado_licitacion[Licitación], tbl_estado_licitacion[Estado], ""),
  IF(_xlpm.x="","Por lanzar",_xlpm.x)
)</f>
        <v>Por lanzar</v>
      </c>
    </row>
    <row r="171" spans="1:15" x14ac:dyDescent="0.4">
      <c r="A171">
        <v>6.1310000000000002</v>
      </c>
      <c r="B171" t="s">
        <v>160</v>
      </c>
      <c r="C171" t="s">
        <v>747</v>
      </c>
      <c r="D171" t="s">
        <v>425</v>
      </c>
      <c r="E171" t="s">
        <v>590</v>
      </c>
      <c r="F171" t="s">
        <v>0</v>
      </c>
      <c r="G171" t="s">
        <v>733</v>
      </c>
      <c r="H171" t="s">
        <v>734</v>
      </c>
      <c r="I171" t="s">
        <v>735</v>
      </c>
      <c r="J171" t="s">
        <v>736</v>
      </c>
      <c r="K171" t="s">
        <v>160</v>
      </c>
      <c r="L171">
        <v>2026</v>
      </c>
      <c r="M171">
        <v>1</v>
      </c>
      <c r="N171" s="8">
        <v>46023</v>
      </c>
      <c r="O171" t="str">
        <f>_xlfn.LET(
  _xlpm.x, _xlfn.XLOOKUP(q_Licitaciones_Modelo[[#This Row],[Licitación]], tbl_estado_licitacion[Licitación], tbl_estado_licitacion[Estado], ""),
  IF(_xlpm.x="","Por lanzar",_xlpm.x)
)</f>
        <v>Por lanzar</v>
      </c>
    </row>
    <row r="172" spans="1:15" x14ac:dyDescent="0.4">
      <c r="A172">
        <v>0.83499999999999996</v>
      </c>
      <c r="B172" t="s">
        <v>161</v>
      </c>
      <c r="C172" t="s">
        <v>743</v>
      </c>
      <c r="D172" t="s">
        <v>424</v>
      </c>
      <c r="E172" t="s">
        <v>589</v>
      </c>
      <c r="F172" t="s">
        <v>0</v>
      </c>
      <c r="G172" t="s">
        <v>733</v>
      </c>
      <c r="H172" t="s">
        <v>734</v>
      </c>
      <c r="I172" t="s">
        <v>735</v>
      </c>
      <c r="J172" t="s">
        <v>736</v>
      </c>
      <c r="K172" t="s">
        <v>161</v>
      </c>
      <c r="L172">
        <v>2026</v>
      </c>
      <c r="M172">
        <v>2</v>
      </c>
      <c r="N172" s="8">
        <v>46054</v>
      </c>
      <c r="O172" t="str">
        <f>_xlfn.LET(
  _xlpm.x, _xlfn.XLOOKUP(q_Licitaciones_Modelo[[#This Row],[Licitación]], tbl_estado_licitacion[Licitación], tbl_estado_licitacion[Estado], ""),
  IF(_xlpm.x="","Por lanzar",_xlpm.x)
)</f>
        <v>Por lanzar</v>
      </c>
    </row>
    <row r="173" spans="1:15" x14ac:dyDescent="0.4">
      <c r="A173">
        <v>0.111</v>
      </c>
      <c r="B173" t="s">
        <v>162</v>
      </c>
      <c r="C173" t="s">
        <v>749</v>
      </c>
      <c r="D173" t="s">
        <v>424</v>
      </c>
      <c r="E173" t="s">
        <v>589</v>
      </c>
      <c r="F173" t="s">
        <v>0</v>
      </c>
      <c r="G173" t="s">
        <v>733</v>
      </c>
      <c r="H173" t="s">
        <v>734</v>
      </c>
      <c r="I173" t="s">
        <v>735</v>
      </c>
      <c r="J173" t="s">
        <v>736</v>
      </c>
      <c r="K173" t="s">
        <v>162</v>
      </c>
      <c r="L173">
        <v>2026</v>
      </c>
      <c r="M173">
        <v>6</v>
      </c>
      <c r="N173" s="8">
        <v>46174</v>
      </c>
      <c r="O173" t="str">
        <f>_xlfn.LET(
  _xlpm.x, _xlfn.XLOOKUP(q_Licitaciones_Modelo[[#This Row],[Licitación]], tbl_estado_licitacion[Licitación], tbl_estado_licitacion[Estado], ""),
  IF(_xlpm.x="","Por lanzar",_xlpm.x)
)</f>
        <v>Por lanzar</v>
      </c>
    </row>
    <row r="174" spans="1:15" x14ac:dyDescent="0.4">
      <c r="A174">
        <v>0.64500000000000002</v>
      </c>
      <c r="B174" t="s">
        <v>163</v>
      </c>
      <c r="C174" t="s">
        <v>743</v>
      </c>
      <c r="D174" t="s">
        <v>424</v>
      </c>
      <c r="E174" t="s">
        <v>589</v>
      </c>
      <c r="F174" t="s">
        <v>0</v>
      </c>
      <c r="G174" t="s">
        <v>733</v>
      </c>
      <c r="H174" t="s">
        <v>734</v>
      </c>
      <c r="I174" t="s">
        <v>735</v>
      </c>
      <c r="J174" t="s">
        <v>736</v>
      </c>
      <c r="K174" t="s">
        <v>163</v>
      </c>
      <c r="L174">
        <v>2026</v>
      </c>
      <c r="M174">
        <v>2</v>
      </c>
      <c r="N174" s="8">
        <v>46054</v>
      </c>
      <c r="O174" t="str">
        <f>_xlfn.LET(
  _xlpm.x, _xlfn.XLOOKUP(q_Licitaciones_Modelo[[#This Row],[Licitación]], tbl_estado_licitacion[Licitación], tbl_estado_licitacion[Estado], ""),
  IF(_xlpm.x="","Por lanzar",_xlpm.x)
)</f>
        <v>Por lanzar</v>
      </c>
    </row>
    <row r="175" spans="1:15" x14ac:dyDescent="0.4">
      <c r="A175">
        <v>0.126</v>
      </c>
      <c r="B175" t="s">
        <v>164</v>
      </c>
      <c r="C175" t="s">
        <v>744</v>
      </c>
      <c r="D175" t="s">
        <v>424</v>
      </c>
      <c r="E175" t="s">
        <v>589</v>
      </c>
      <c r="F175" t="s">
        <v>0</v>
      </c>
      <c r="G175" t="s">
        <v>733</v>
      </c>
      <c r="H175" t="s">
        <v>734</v>
      </c>
      <c r="I175" t="s">
        <v>735</v>
      </c>
      <c r="J175" t="s">
        <v>736</v>
      </c>
      <c r="K175" t="s">
        <v>164</v>
      </c>
      <c r="L175">
        <v>2026</v>
      </c>
      <c r="M175">
        <v>3</v>
      </c>
      <c r="N175" s="8">
        <v>46082</v>
      </c>
      <c r="O175" t="str">
        <f>_xlfn.LET(
  _xlpm.x, _xlfn.XLOOKUP(q_Licitaciones_Modelo[[#This Row],[Licitación]], tbl_estado_licitacion[Licitación], tbl_estado_licitacion[Estado], ""),
  IF(_xlpm.x="","Por lanzar",_xlpm.x)
)</f>
        <v>Por lanzar</v>
      </c>
    </row>
    <row r="176" spans="1:15" x14ac:dyDescent="0.4">
      <c r="A176">
        <v>2.2156257500000001</v>
      </c>
      <c r="B176" t="s">
        <v>165</v>
      </c>
      <c r="C176" t="s">
        <v>743</v>
      </c>
      <c r="D176" t="s">
        <v>428</v>
      </c>
      <c r="E176" t="s">
        <v>593</v>
      </c>
      <c r="F176" t="s">
        <v>391</v>
      </c>
      <c r="G176" t="s">
        <v>725</v>
      </c>
      <c r="H176" t="s">
        <v>726</v>
      </c>
      <c r="I176" t="s">
        <v>739</v>
      </c>
      <c r="J176" t="s">
        <v>740</v>
      </c>
      <c r="K176" t="s">
        <v>165</v>
      </c>
      <c r="L176">
        <v>2026</v>
      </c>
      <c r="M176">
        <v>2</v>
      </c>
      <c r="N176" s="8">
        <v>46054</v>
      </c>
      <c r="O176" t="str">
        <f>_xlfn.LET(
  _xlpm.x, _xlfn.XLOOKUP(q_Licitaciones_Modelo[[#This Row],[Licitación]], tbl_estado_licitacion[Licitación], tbl_estado_licitacion[Estado], ""),
  IF(_xlpm.x="","Por lanzar",_xlpm.x)
)</f>
        <v>Por lanzar</v>
      </c>
    </row>
    <row r="177" spans="1:15" x14ac:dyDescent="0.4">
      <c r="A177">
        <v>0.08</v>
      </c>
      <c r="B177" t="s">
        <v>166</v>
      </c>
      <c r="C177" t="s">
        <v>748</v>
      </c>
      <c r="D177" t="s">
        <v>413</v>
      </c>
      <c r="E177" t="s">
        <v>578</v>
      </c>
      <c r="F177" t="s">
        <v>7</v>
      </c>
      <c r="G177" t="s">
        <v>733</v>
      </c>
      <c r="H177" t="s">
        <v>734</v>
      </c>
      <c r="I177" t="s">
        <v>735</v>
      </c>
      <c r="J177" t="s">
        <v>736</v>
      </c>
      <c r="K177" t="s">
        <v>166</v>
      </c>
      <c r="L177">
        <v>2026</v>
      </c>
      <c r="M177">
        <v>4</v>
      </c>
      <c r="N177" s="8">
        <v>46113</v>
      </c>
      <c r="O177" t="str">
        <f>_xlfn.LET(
  _xlpm.x, _xlfn.XLOOKUP(q_Licitaciones_Modelo[[#This Row],[Licitación]], tbl_estado_licitacion[Licitación], tbl_estado_licitacion[Estado], ""),
  IF(_xlpm.x="","Por lanzar",_xlpm.x)
)</f>
        <v>Por lanzar</v>
      </c>
    </row>
    <row r="178" spans="1:15" x14ac:dyDescent="0.4">
      <c r="A178">
        <v>7.0000000000000007E-2</v>
      </c>
      <c r="B178" t="s">
        <v>167</v>
      </c>
      <c r="C178" t="s">
        <v>746</v>
      </c>
      <c r="D178" t="s">
        <v>433</v>
      </c>
      <c r="E178" t="s">
        <v>40</v>
      </c>
      <c r="F178" t="s">
        <v>7</v>
      </c>
      <c r="G178" t="s">
        <v>733</v>
      </c>
      <c r="H178" t="s">
        <v>734</v>
      </c>
      <c r="I178" t="s">
        <v>735</v>
      </c>
      <c r="J178" t="s">
        <v>736</v>
      </c>
      <c r="K178" t="s">
        <v>167</v>
      </c>
      <c r="L178">
        <v>2026</v>
      </c>
      <c r="M178">
        <v>5</v>
      </c>
      <c r="N178" s="8">
        <v>46143</v>
      </c>
      <c r="O178" t="str">
        <f>_xlfn.LET(
  _xlpm.x, _xlfn.XLOOKUP(q_Licitaciones_Modelo[[#This Row],[Licitación]], tbl_estado_licitacion[Licitación], tbl_estado_licitacion[Estado], ""),
  IF(_xlpm.x="","Por lanzar",_xlpm.x)
)</f>
        <v>Por lanzar</v>
      </c>
    </row>
    <row r="179" spans="1:15" x14ac:dyDescent="0.4">
      <c r="A179">
        <v>2.5000000000000001E-2</v>
      </c>
      <c r="B179" t="s">
        <v>168</v>
      </c>
      <c r="C179" t="s">
        <v>746</v>
      </c>
      <c r="D179" t="s">
        <v>433</v>
      </c>
      <c r="E179" t="s">
        <v>40</v>
      </c>
      <c r="F179" t="s">
        <v>31</v>
      </c>
      <c r="G179" t="s">
        <v>733</v>
      </c>
      <c r="H179" t="s">
        <v>734</v>
      </c>
      <c r="I179" t="s">
        <v>735</v>
      </c>
      <c r="J179" t="s">
        <v>736</v>
      </c>
      <c r="K179" t="s">
        <v>168</v>
      </c>
      <c r="L179">
        <v>2026</v>
      </c>
      <c r="M179">
        <v>5</v>
      </c>
      <c r="N179" s="8">
        <v>46143</v>
      </c>
      <c r="O179" t="str">
        <f>_xlfn.LET(
  _xlpm.x, _xlfn.XLOOKUP(q_Licitaciones_Modelo[[#This Row],[Licitación]], tbl_estado_licitacion[Licitación], tbl_estado_licitacion[Estado], ""),
  IF(_xlpm.x="","Por lanzar",_xlpm.x)
)</f>
        <v>Por lanzar</v>
      </c>
    </row>
    <row r="180" spans="1:15" x14ac:dyDescent="0.4">
      <c r="A180">
        <v>0.245</v>
      </c>
      <c r="B180" t="s">
        <v>169</v>
      </c>
      <c r="C180" t="s">
        <v>746</v>
      </c>
      <c r="D180" t="s">
        <v>413</v>
      </c>
      <c r="E180" t="s">
        <v>578</v>
      </c>
      <c r="F180" t="s">
        <v>25</v>
      </c>
      <c r="G180" t="s">
        <v>733</v>
      </c>
      <c r="H180" t="s">
        <v>734</v>
      </c>
      <c r="I180" t="s">
        <v>735</v>
      </c>
      <c r="J180" t="s">
        <v>736</v>
      </c>
      <c r="K180" t="s">
        <v>169</v>
      </c>
      <c r="L180">
        <v>2026</v>
      </c>
      <c r="M180">
        <v>5</v>
      </c>
      <c r="N180" s="8">
        <v>46143</v>
      </c>
      <c r="O180" t="str">
        <f>_xlfn.LET(
  _xlpm.x, _xlfn.XLOOKUP(q_Licitaciones_Modelo[[#This Row],[Licitación]], tbl_estado_licitacion[Licitación], tbl_estado_licitacion[Estado], ""),
  IF(_xlpm.x="","Por lanzar",_xlpm.x)
)</f>
        <v>Por lanzar</v>
      </c>
    </row>
    <row r="181" spans="1:15" x14ac:dyDescent="0.4">
      <c r="A181">
        <v>0.08</v>
      </c>
      <c r="B181" t="s">
        <v>170</v>
      </c>
      <c r="C181" t="s">
        <v>744</v>
      </c>
      <c r="D181" t="s">
        <v>433</v>
      </c>
      <c r="E181" t="s">
        <v>40</v>
      </c>
      <c r="F181" t="s">
        <v>7</v>
      </c>
      <c r="G181" t="s">
        <v>733</v>
      </c>
      <c r="H181" t="s">
        <v>734</v>
      </c>
      <c r="I181" t="s">
        <v>735</v>
      </c>
      <c r="J181" t="s">
        <v>736</v>
      </c>
      <c r="K181" t="s">
        <v>170</v>
      </c>
      <c r="L181">
        <v>2026</v>
      </c>
      <c r="M181">
        <v>3</v>
      </c>
      <c r="N181" s="8">
        <v>46082</v>
      </c>
      <c r="O181" t="str">
        <f>_xlfn.LET(
  _xlpm.x, _xlfn.XLOOKUP(q_Licitaciones_Modelo[[#This Row],[Licitación]], tbl_estado_licitacion[Licitación], tbl_estado_licitacion[Estado], ""),
  IF(_xlpm.x="","Por lanzar",_xlpm.x)
)</f>
        <v>Por lanzar</v>
      </c>
    </row>
    <row r="182" spans="1:15" x14ac:dyDescent="0.4">
      <c r="A182">
        <v>7.4999999999999997E-2</v>
      </c>
      <c r="B182" t="s">
        <v>171</v>
      </c>
      <c r="C182" t="s">
        <v>742</v>
      </c>
      <c r="D182" t="s">
        <v>434</v>
      </c>
      <c r="E182" t="s">
        <v>598</v>
      </c>
      <c r="F182" t="s">
        <v>25</v>
      </c>
      <c r="G182" t="s">
        <v>733</v>
      </c>
      <c r="H182" t="s">
        <v>734</v>
      </c>
      <c r="I182" t="s">
        <v>735</v>
      </c>
      <c r="J182" t="s">
        <v>736</v>
      </c>
      <c r="K182" t="s">
        <v>171</v>
      </c>
      <c r="L182">
        <v>2026</v>
      </c>
      <c r="M182">
        <v>7</v>
      </c>
      <c r="N182" s="8">
        <v>46204</v>
      </c>
      <c r="O182" t="str">
        <f>_xlfn.LET(
  _xlpm.x, _xlfn.XLOOKUP(q_Licitaciones_Modelo[[#This Row],[Licitación]], tbl_estado_licitacion[Licitación], tbl_estado_licitacion[Estado], ""),
  IF(_xlpm.x="","Por lanzar",_xlpm.x)
)</f>
        <v>Por lanzar</v>
      </c>
    </row>
    <row r="183" spans="1:15" x14ac:dyDescent="0.4">
      <c r="A183">
        <v>0.06</v>
      </c>
      <c r="B183" t="s">
        <v>172</v>
      </c>
      <c r="C183" t="s">
        <v>746</v>
      </c>
      <c r="D183" t="s">
        <v>433</v>
      </c>
      <c r="E183" t="s">
        <v>40</v>
      </c>
      <c r="F183" t="s">
        <v>31</v>
      </c>
      <c r="G183" t="s">
        <v>733</v>
      </c>
      <c r="H183" t="s">
        <v>734</v>
      </c>
      <c r="I183" t="s">
        <v>735</v>
      </c>
      <c r="J183" t="s">
        <v>736</v>
      </c>
      <c r="K183" t="s">
        <v>172</v>
      </c>
      <c r="L183">
        <v>2026</v>
      </c>
      <c r="M183">
        <v>5</v>
      </c>
      <c r="N183" s="8">
        <v>46143</v>
      </c>
      <c r="O183" t="str">
        <f>_xlfn.LET(
  _xlpm.x, _xlfn.XLOOKUP(q_Licitaciones_Modelo[[#This Row],[Licitación]], tbl_estado_licitacion[Licitación], tbl_estado_licitacion[Estado], ""),
  IF(_xlpm.x="","Por lanzar",_xlpm.x)
)</f>
        <v>Por lanzar</v>
      </c>
    </row>
    <row r="184" spans="1:15" x14ac:dyDescent="0.4">
      <c r="A184">
        <v>0.16</v>
      </c>
      <c r="B184" t="s">
        <v>173</v>
      </c>
      <c r="C184" t="s">
        <v>746</v>
      </c>
      <c r="D184" t="s">
        <v>433</v>
      </c>
      <c r="E184" t="s">
        <v>40</v>
      </c>
      <c r="F184" t="s">
        <v>25</v>
      </c>
      <c r="G184" t="s">
        <v>733</v>
      </c>
      <c r="H184" t="s">
        <v>734</v>
      </c>
      <c r="I184" t="s">
        <v>735</v>
      </c>
      <c r="J184" t="s">
        <v>736</v>
      </c>
      <c r="K184" t="s">
        <v>173</v>
      </c>
      <c r="L184">
        <v>2026</v>
      </c>
      <c r="M184">
        <v>5</v>
      </c>
      <c r="N184" s="8">
        <v>46143</v>
      </c>
      <c r="O184" t="str">
        <f>_xlfn.LET(
  _xlpm.x, _xlfn.XLOOKUP(q_Licitaciones_Modelo[[#This Row],[Licitación]], tbl_estado_licitacion[Licitación], tbl_estado_licitacion[Estado], ""),
  IF(_xlpm.x="","Por lanzar",_xlpm.x)
)</f>
        <v>Por lanzar</v>
      </c>
    </row>
    <row r="185" spans="1:15" x14ac:dyDescent="0.4">
      <c r="A185">
        <v>8.5000000000000006E-2</v>
      </c>
      <c r="B185" t="s">
        <v>174</v>
      </c>
      <c r="C185" t="s">
        <v>743</v>
      </c>
      <c r="D185" t="s">
        <v>433</v>
      </c>
      <c r="E185" t="s">
        <v>40</v>
      </c>
      <c r="F185" t="s">
        <v>7</v>
      </c>
      <c r="G185" t="s">
        <v>733</v>
      </c>
      <c r="H185" t="s">
        <v>734</v>
      </c>
      <c r="I185" t="s">
        <v>735</v>
      </c>
      <c r="J185" t="s">
        <v>736</v>
      </c>
      <c r="K185" t="s">
        <v>174</v>
      </c>
      <c r="L185">
        <v>2026</v>
      </c>
      <c r="M185">
        <v>2</v>
      </c>
      <c r="N185" s="8">
        <v>46054</v>
      </c>
      <c r="O185" t="str">
        <f>_xlfn.LET(
  _xlpm.x, _xlfn.XLOOKUP(q_Licitaciones_Modelo[[#This Row],[Licitación]], tbl_estado_licitacion[Licitación], tbl_estado_licitacion[Estado], ""),
  IF(_xlpm.x="","Por lanzar",_xlpm.x)
)</f>
        <v>Por lanzar</v>
      </c>
    </row>
    <row r="186" spans="1:15" x14ac:dyDescent="0.4">
      <c r="A186">
        <v>0.06</v>
      </c>
      <c r="B186" t="s">
        <v>175</v>
      </c>
      <c r="C186" t="s">
        <v>746</v>
      </c>
      <c r="D186" t="s">
        <v>413</v>
      </c>
      <c r="E186" t="s">
        <v>578</v>
      </c>
      <c r="F186" t="s">
        <v>31</v>
      </c>
      <c r="G186" t="s">
        <v>733</v>
      </c>
      <c r="H186" t="s">
        <v>734</v>
      </c>
      <c r="I186" t="s">
        <v>735</v>
      </c>
      <c r="J186" t="s">
        <v>736</v>
      </c>
      <c r="K186" t="s">
        <v>175</v>
      </c>
      <c r="L186">
        <v>2026</v>
      </c>
      <c r="M186">
        <v>5</v>
      </c>
      <c r="N186" s="8">
        <v>46143</v>
      </c>
      <c r="O186" t="str">
        <f>_xlfn.LET(
  _xlpm.x, _xlfn.XLOOKUP(q_Licitaciones_Modelo[[#This Row],[Licitación]], tbl_estado_licitacion[Licitación], tbl_estado_licitacion[Estado], ""),
  IF(_xlpm.x="","Por lanzar",_xlpm.x)
)</f>
        <v>Por lanzar</v>
      </c>
    </row>
    <row r="187" spans="1:15" x14ac:dyDescent="0.4">
      <c r="A187">
        <v>0.03</v>
      </c>
      <c r="B187" t="s">
        <v>176</v>
      </c>
      <c r="C187" t="s">
        <v>746</v>
      </c>
      <c r="D187" t="s">
        <v>413</v>
      </c>
      <c r="E187" t="s">
        <v>578</v>
      </c>
      <c r="F187" t="s">
        <v>7</v>
      </c>
      <c r="G187" t="s">
        <v>733</v>
      </c>
      <c r="H187" t="s">
        <v>734</v>
      </c>
      <c r="I187" t="s">
        <v>735</v>
      </c>
      <c r="J187" t="s">
        <v>736</v>
      </c>
      <c r="K187" t="s">
        <v>176</v>
      </c>
      <c r="L187">
        <v>2026</v>
      </c>
      <c r="M187">
        <v>5</v>
      </c>
      <c r="N187" s="8">
        <v>46143</v>
      </c>
      <c r="O187" t="str">
        <f>_xlfn.LET(
  _xlpm.x, _xlfn.XLOOKUP(q_Licitaciones_Modelo[[#This Row],[Licitación]], tbl_estado_licitacion[Licitación], tbl_estado_licitacion[Estado], ""),
  IF(_xlpm.x="","Por lanzar",_xlpm.x)
)</f>
        <v>Por lanzar</v>
      </c>
    </row>
    <row r="188" spans="1:15" x14ac:dyDescent="0.4">
      <c r="A188">
        <v>6.5000000000000002E-2</v>
      </c>
      <c r="B188" t="s">
        <v>177</v>
      </c>
      <c r="C188" t="s">
        <v>746</v>
      </c>
      <c r="D188" t="s">
        <v>433</v>
      </c>
      <c r="E188" t="s">
        <v>40</v>
      </c>
      <c r="F188" t="s">
        <v>7</v>
      </c>
      <c r="G188" t="s">
        <v>733</v>
      </c>
      <c r="H188" t="s">
        <v>734</v>
      </c>
      <c r="I188" t="s">
        <v>735</v>
      </c>
      <c r="J188" t="s">
        <v>736</v>
      </c>
      <c r="K188" t="s">
        <v>177</v>
      </c>
      <c r="L188">
        <v>2026</v>
      </c>
      <c r="M188">
        <v>5</v>
      </c>
      <c r="N188" s="8">
        <v>46143</v>
      </c>
      <c r="O188" t="str">
        <f>_xlfn.LET(
  _xlpm.x, _xlfn.XLOOKUP(q_Licitaciones_Modelo[[#This Row],[Licitación]], tbl_estado_licitacion[Licitación], tbl_estado_licitacion[Estado], ""),
  IF(_xlpm.x="","Por lanzar",_xlpm.x)
)</f>
        <v>Por lanzar</v>
      </c>
    </row>
    <row r="189" spans="1:15" x14ac:dyDescent="0.4">
      <c r="A189">
        <v>0.16500000000000001</v>
      </c>
      <c r="B189" t="s">
        <v>178</v>
      </c>
      <c r="C189" t="s">
        <v>747</v>
      </c>
      <c r="D189" t="s">
        <v>433</v>
      </c>
      <c r="E189" t="s">
        <v>40</v>
      </c>
      <c r="F189" t="s">
        <v>31</v>
      </c>
      <c r="G189" t="s">
        <v>733</v>
      </c>
      <c r="H189" t="s">
        <v>734</v>
      </c>
      <c r="I189" t="s">
        <v>735</v>
      </c>
      <c r="J189" t="s">
        <v>736</v>
      </c>
      <c r="K189" t="s">
        <v>178</v>
      </c>
      <c r="L189">
        <v>2026</v>
      </c>
      <c r="M189">
        <v>1</v>
      </c>
      <c r="N189" s="8">
        <v>46023</v>
      </c>
      <c r="O189" t="str">
        <f>_xlfn.LET(
  _xlpm.x, _xlfn.XLOOKUP(q_Licitaciones_Modelo[[#This Row],[Licitación]], tbl_estado_licitacion[Licitación], tbl_estado_licitacion[Estado], ""),
  IF(_xlpm.x="","Por lanzar",_xlpm.x)
)</f>
        <v>Por lanzar</v>
      </c>
    </row>
    <row r="190" spans="1:15" x14ac:dyDescent="0.4">
      <c r="A190">
        <v>0.18</v>
      </c>
      <c r="B190" t="s">
        <v>179</v>
      </c>
      <c r="C190" t="s">
        <v>749</v>
      </c>
      <c r="D190" t="s">
        <v>433</v>
      </c>
      <c r="E190" t="s">
        <v>40</v>
      </c>
      <c r="F190" t="s">
        <v>25</v>
      </c>
      <c r="G190" t="s">
        <v>733</v>
      </c>
      <c r="H190" t="s">
        <v>734</v>
      </c>
      <c r="I190" t="s">
        <v>735</v>
      </c>
      <c r="J190" t="s">
        <v>736</v>
      </c>
      <c r="K190" t="s">
        <v>179</v>
      </c>
      <c r="L190">
        <v>2026</v>
      </c>
      <c r="M190">
        <v>6</v>
      </c>
      <c r="N190" s="8">
        <v>46174</v>
      </c>
      <c r="O190" t="str">
        <f>_xlfn.LET(
  _xlpm.x, _xlfn.XLOOKUP(q_Licitaciones_Modelo[[#This Row],[Licitación]], tbl_estado_licitacion[Licitación], tbl_estado_licitacion[Estado], ""),
  IF(_xlpm.x="","Por lanzar",_xlpm.x)
)</f>
        <v>Por lanzar</v>
      </c>
    </row>
    <row r="191" spans="1:15" x14ac:dyDescent="0.4">
      <c r="A191">
        <v>0.36</v>
      </c>
      <c r="B191" t="s">
        <v>180</v>
      </c>
      <c r="C191" t="s">
        <v>747</v>
      </c>
      <c r="D191" t="s">
        <v>441</v>
      </c>
      <c r="E191" t="s">
        <v>604</v>
      </c>
      <c r="F191" t="s">
        <v>25</v>
      </c>
      <c r="G191" t="s">
        <v>733</v>
      </c>
      <c r="H191" t="s">
        <v>734</v>
      </c>
      <c r="I191" t="s">
        <v>735</v>
      </c>
      <c r="J191" t="s">
        <v>736</v>
      </c>
      <c r="K191" t="s">
        <v>180</v>
      </c>
      <c r="L191">
        <v>2026</v>
      </c>
      <c r="M191">
        <v>1</v>
      </c>
      <c r="N191" s="8">
        <v>46023</v>
      </c>
      <c r="O191" t="str">
        <f>_xlfn.LET(
  _xlpm.x, _xlfn.XLOOKUP(q_Licitaciones_Modelo[[#This Row],[Licitación]], tbl_estado_licitacion[Licitación], tbl_estado_licitacion[Estado], ""),
  IF(_xlpm.x="","Por lanzar",_xlpm.x)
)</f>
        <v>Por lanzar</v>
      </c>
    </row>
    <row r="192" spans="1:15" x14ac:dyDescent="0.4">
      <c r="A192">
        <v>0.50424999999999998</v>
      </c>
      <c r="B192" t="s">
        <v>181</v>
      </c>
      <c r="C192" t="s">
        <v>746</v>
      </c>
      <c r="D192" t="s">
        <v>492</v>
      </c>
      <c r="E192" t="s">
        <v>654</v>
      </c>
      <c r="F192" t="s">
        <v>0</v>
      </c>
      <c r="G192" t="s">
        <v>733</v>
      </c>
      <c r="H192" t="s">
        <v>734</v>
      </c>
      <c r="I192" t="s">
        <v>735</v>
      </c>
      <c r="J192" t="s">
        <v>736</v>
      </c>
      <c r="K192" t="s">
        <v>181</v>
      </c>
      <c r="L192">
        <v>2026</v>
      </c>
      <c r="M192">
        <v>5</v>
      </c>
      <c r="N192" s="8">
        <v>46143</v>
      </c>
      <c r="O192" t="str">
        <f>_xlfn.LET(
  _xlpm.x, _xlfn.XLOOKUP(q_Licitaciones_Modelo[[#This Row],[Licitación]], tbl_estado_licitacion[Licitación], tbl_estado_licitacion[Estado], ""),
  IF(_xlpm.x="","Por lanzar",_xlpm.x)
)</f>
        <v>Por lanzar</v>
      </c>
    </row>
    <row r="193" spans="1:15" x14ac:dyDescent="0.4">
      <c r="A193">
        <v>5.6738630700000003</v>
      </c>
      <c r="B193" t="s">
        <v>182</v>
      </c>
      <c r="C193" t="s">
        <v>747</v>
      </c>
      <c r="D193" t="s">
        <v>454</v>
      </c>
      <c r="E193" t="s">
        <v>617</v>
      </c>
      <c r="F193" t="s">
        <v>389</v>
      </c>
      <c r="G193" t="s">
        <v>725</v>
      </c>
      <c r="H193" t="s">
        <v>726</v>
      </c>
      <c r="I193" t="s">
        <v>727</v>
      </c>
      <c r="J193" t="s">
        <v>728</v>
      </c>
      <c r="K193" t="s">
        <v>182</v>
      </c>
      <c r="L193">
        <v>2026</v>
      </c>
      <c r="M193">
        <v>1</v>
      </c>
      <c r="N193" s="8">
        <v>46023</v>
      </c>
      <c r="O193" t="str">
        <f>_xlfn.LET(
  _xlpm.x, _xlfn.XLOOKUP(q_Licitaciones_Modelo[[#This Row],[Licitación]], tbl_estado_licitacion[Licitación], tbl_estado_licitacion[Estado], ""),
  IF(_xlpm.x="","Por lanzar",_xlpm.x)
)</f>
        <v>Por lanzar</v>
      </c>
    </row>
    <row r="194" spans="1:15" x14ac:dyDescent="0.4">
      <c r="A194">
        <v>1.56916726</v>
      </c>
      <c r="B194" t="s">
        <v>183</v>
      </c>
      <c r="C194" t="s">
        <v>749</v>
      </c>
      <c r="D194" t="s">
        <v>493</v>
      </c>
      <c r="E194" t="s">
        <v>655</v>
      </c>
      <c r="F194" t="s">
        <v>389</v>
      </c>
      <c r="G194" t="s">
        <v>725</v>
      </c>
      <c r="H194" t="s">
        <v>726</v>
      </c>
      <c r="I194" t="s">
        <v>727</v>
      </c>
      <c r="J194" t="s">
        <v>728</v>
      </c>
      <c r="K194" t="s">
        <v>183</v>
      </c>
      <c r="L194">
        <v>2026</v>
      </c>
      <c r="M194">
        <v>6</v>
      </c>
      <c r="N194" s="8">
        <v>46174</v>
      </c>
      <c r="O194" t="str">
        <f>_xlfn.LET(
  _xlpm.x, _xlfn.XLOOKUP(q_Licitaciones_Modelo[[#This Row],[Licitación]], tbl_estado_licitacion[Licitación], tbl_estado_licitacion[Estado], ""),
  IF(_xlpm.x="","Por lanzar",_xlpm.x)
)</f>
        <v>Por lanzar</v>
      </c>
    </row>
    <row r="195" spans="1:15" x14ac:dyDescent="0.4">
      <c r="A195">
        <v>13.337479740000001</v>
      </c>
      <c r="B195" t="s">
        <v>184</v>
      </c>
      <c r="C195" t="s">
        <v>749</v>
      </c>
      <c r="D195" t="s">
        <v>428</v>
      </c>
      <c r="E195" t="s">
        <v>593</v>
      </c>
      <c r="F195" t="s">
        <v>391</v>
      </c>
      <c r="G195" t="s">
        <v>725</v>
      </c>
      <c r="H195" t="s">
        <v>726</v>
      </c>
      <c r="I195" t="s">
        <v>739</v>
      </c>
      <c r="J195" t="s">
        <v>740</v>
      </c>
      <c r="K195" t="s">
        <v>184</v>
      </c>
      <c r="L195">
        <v>2026</v>
      </c>
      <c r="M195">
        <v>6</v>
      </c>
      <c r="N195" s="8">
        <v>46174</v>
      </c>
      <c r="O195" t="str">
        <f>_xlfn.LET(
  _xlpm.x, _xlfn.XLOOKUP(q_Licitaciones_Modelo[[#This Row],[Licitación]], tbl_estado_licitacion[Licitación], tbl_estado_licitacion[Estado], ""),
  IF(_xlpm.x="","Por lanzar",_xlpm.x)
)</f>
        <v>Por lanzar</v>
      </c>
    </row>
    <row r="196" spans="1:15" x14ac:dyDescent="0.4">
      <c r="A196">
        <v>1.3906527099999999</v>
      </c>
      <c r="B196" t="s">
        <v>185</v>
      </c>
      <c r="C196" t="s">
        <v>745</v>
      </c>
      <c r="D196" t="s">
        <v>494</v>
      </c>
      <c r="E196" t="s">
        <v>656</v>
      </c>
      <c r="F196" t="s">
        <v>389</v>
      </c>
      <c r="G196" t="s">
        <v>725</v>
      </c>
      <c r="H196" t="s">
        <v>726</v>
      </c>
      <c r="I196" t="s">
        <v>727</v>
      </c>
      <c r="J196" t="s">
        <v>728</v>
      </c>
      <c r="K196" t="s">
        <v>185</v>
      </c>
      <c r="L196">
        <v>2026</v>
      </c>
      <c r="M196">
        <v>9</v>
      </c>
      <c r="N196" s="8">
        <v>46266</v>
      </c>
      <c r="O196" t="str">
        <f>_xlfn.LET(
  _xlpm.x, _xlfn.XLOOKUP(q_Licitaciones_Modelo[[#This Row],[Licitación]], tbl_estado_licitacion[Licitación], tbl_estado_licitacion[Estado], ""),
  IF(_xlpm.x="","Por lanzar",_xlpm.x)
)</f>
        <v>Por lanzar</v>
      </c>
    </row>
    <row r="197" spans="1:15" x14ac:dyDescent="0.4">
      <c r="A197">
        <v>0.34766318000000002</v>
      </c>
      <c r="B197" t="s">
        <v>186</v>
      </c>
      <c r="C197" t="s">
        <v>744</v>
      </c>
      <c r="D197" t="s">
        <v>423</v>
      </c>
      <c r="E197" t="s">
        <v>588</v>
      </c>
      <c r="F197" t="s">
        <v>389</v>
      </c>
      <c r="G197" t="s">
        <v>725</v>
      </c>
      <c r="H197" t="s">
        <v>726</v>
      </c>
      <c r="I197" t="s">
        <v>727</v>
      </c>
      <c r="J197" t="s">
        <v>728</v>
      </c>
      <c r="K197" t="s">
        <v>186</v>
      </c>
      <c r="L197">
        <v>2026</v>
      </c>
      <c r="M197">
        <v>3</v>
      </c>
      <c r="N197" s="8">
        <v>46082</v>
      </c>
      <c r="O197" t="str">
        <f>_xlfn.LET(
  _xlpm.x, _xlfn.XLOOKUP(q_Licitaciones_Modelo[[#This Row],[Licitación]], tbl_estado_licitacion[Licitación], tbl_estado_licitacion[Estado], ""),
  IF(_xlpm.x="","Por lanzar",_xlpm.x)
)</f>
        <v>Por lanzar</v>
      </c>
    </row>
    <row r="198" spans="1:15" x14ac:dyDescent="0.4">
      <c r="A198">
        <v>3.7235872699999999</v>
      </c>
      <c r="B198" t="s">
        <v>187</v>
      </c>
      <c r="C198" t="s">
        <v>748</v>
      </c>
      <c r="D198" t="s">
        <v>422</v>
      </c>
      <c r="E198" t="s">
        <v>587</v>
      </c>
      <c r="F198" t="s">
        <v>389</v>
      </c>
      <c r="G198" t="s">
        <v>725</v>
      </c>
      <c r="H198" t="s">
        <v>726</v>
      </c>
      <c r="I198" t="s">
        <v>727</v>
      </c>
      <c r="J198" t="s">
        <v>728</v>
      </c>
      <c r="K198" t="s">
        <v>187</v>
      </c>
      <c r="L198">
        <v>2026</v>
      </c>
      <c r="M198">
        <v>4</v>
      </c>
      <c r="N198" s="8">
        <v>46113</v>
      </c>
      <c r="O198" t="str">
        <f>_xlfn.LET(
  _xlpm.x, _xlfn.XLOOKUP(q_Licitaciones_Modelo[[#This Row],[Licitación]], tbl_estado_licitacion[Licitación], tbl_estado_licitacion[Estado], ""),
  IF(_xlpm.x="","Por lanzar",_xlpm.x)
)</f>
        <v>Por lanzar</v>
      </c>
    </row>
    <row r="199" spans="1:15" x14ac:dyDescent="0.4">
      <c r="A199">
        <v>0.34766318000000002</v>
      </c>
      <c r="B199" t="s">
        <v>188</v>
      </c>
      <c r="C199" t="s">
        <v>748</v>
      </c>
      <c r="D199" t="s">
        <v>495</v>
      </c>
      <c r="E199" t="s">
        <v>657</v>
      </c>
      <c r="F199" t="s">
        <v>389</v>
      </c>
      <c r="G199" t="s">
        <v>725</v>
      </c>
      <c r="H199" t="s">
        <v>726</v>
      </c>
      <c r="I199" t="s">
        <v>727</v>
      </c>
      <c r="J199" t="s">
        <v>728</v>
      </c>
      <c r="K199" t="s">
        <v>188</v>
      </c>
      <c r="L199">
        <v>2026</v>
      </c>
      <c r="M199">
        <v>4</v>
      </c>
      <c r="N199" s="8">
        <v>46113</v>
      </c>
      <c r="O199" t="str">
        <f>_xlfn.LET(
  _xlpm.x, _xlfn.XLOOKUP(q_Licitaciones_Modelo[[#This Row],[Licitación]], tbl_estado_licitacion[Licitación], tbl_estado_licitacion[Estado], ""),
  IF(_xlpm.x="","Por lanzar",_xlpm.x)
)</f>
        <v>Por lanzar</v>
      </c>
    </row>
    <row r="200" spans="1:15" x14ac:dyDescent="0.4">
      <c r="A200">
        <v>0.57943862999999995</v>
      </c>
      <c r="B200" s="7" t="s">
        <v>189</v>
      </c>
      <c r="C200" t="s">
        <v>744</v>
      </c>
      <c r="D200" t="s">
        <v>396</v>
      </c>
      <c r="E200" t="s">
        <v>560</v>
      </c>
      <c r="F200" t="s">
        <v>389</v>
      </c>
      <c r="G200" t="s">
        <v>725</v>
      </c>
      <c r="H200" t="s">
        <v>726</v>
      </c>
      <c r="I200" t="s">
        <v>727</v>
      </c>
      <c r="J200" t="s">
        <v>728</v>
      </c>
      <c r="K200" t="s">
        <v>189</v>
      </c>
      <c r="L200">
        <v>2026</v>
      </c>
      <c r="M200">
        <v>3</v>
      </c>
      <c r="N200" s="8">
        <v>46082</v>
      </c>
      <c r="O200" t="str">
        <f>_xlfn.LET(
  _xlpm.x, _xlfn.XLOOKUP(q_Licitaciones_Modelo[[#This Row],[Licitación]], tbl_estado_licitacion[Licitación], tbl_estado_licitacion[Estado], ""),
  IF(_xlpm.x="","Por lanzar",_xlpm.x)
)</f>
        <v>Por lanzar</v>
      </c>
    </row>
    <row r="201" spans="1:15" x14ac:dyDescent="0.4">
      <c r="A201">
        <v>1.0533290399999999</v>
      </c>
      <c r="B201" t="s">
        <v>190</v>
      </c>
      <c r="C201" t="s">
        <v>746</v>
      </c>
      <c r="D201" t="s">
        <v>424</v>
      </c>
      <c r="E201" t="s">
        <v>589</v>
      </c>
      <c r="F201" t="s">
        <v>389</v>
      </c>
      <c r="G201" t="s">
        <v>725</v>
      </c>
      <c r="H201" t="s">
        <v>726</v>
      </c>
      <c r="I201" t="s">
        <v>727</v>
      </c>
      <c r="J201" t="s">
        <v>728</v>
      </c>
      <c r="K201" t="s">
        <v>847</v>
      </c>
      <c r="L201">
        <v>2026</v>
      </c>
      <c r="M201">
        <v>5</v>
      </c>
      <c r="N201" s="8">
        <v>46143</v>
      </c>
      <c r="O201" t="str">
        <f>_xlfn.LET(
  _xlpm.x, _xlfn.XLOOKUP(q_Licitaciones_Modelo[[#This Row],[Licitación]], tbl_estado_licitacion[Licitación], tbl_estado_licitacion[Estado], ""),
  IF(_xlpm.x="","Por lanzar",_xlpm.x)
)</f>
        <v>Por lanzar</v>
      </c>
    </row>
    <row r="202" spans="1:15" x14ac:dyDescent="0.4">
      <c r="A202">
        <v>1.1021478999999998</v>
      </c>
      <c r="B202" t="s">
        <v>191</v>
      </c>
      <c r="C202" t="s">
        <v>748</v>
      </c>
      <c r="D202" t="s">
        <v>496</v>
      </c>
      <c r="E202" t="s">
        <v>658</v>
      </c>
      <c r="F202" t="s">
        <v>389</v>
      </c>
      <c r="G202" t="s">
        <v>725</v>
      </c>
      <c r="H202" t="s">
        <v>726</v>
      </c>
      <c r="I202" t="s">
        <v>727</v>
      </c>
      <c r="J202" t="s">
        <v>728</v>
      </c>
      <c r="K202" t="s">
        <v>191</v>
      </c>
      <c r="L202">
        <v>2026</v>
      </c>
      <c r="M202">
        <v>4</v>
      </c>
      <c r="N202" s="8">
        <v>46113</v>
      </c>
      <c r="O202" t="str">
        <f>_xlfn.LET(
  _xlpm.x, _xlfn.XLOOKUP(q_Licitaciones_Modelo[[#This Row],[Licitación]], tbl_estado_licitacion[Licitación], tbl_estado_licitacion[Estado], ""),
  IF(_xlpm.x="","Por lanzar",_xlpm.x)
)</f>
        <v>Por lanzar</v>
      </c>
    </row>
    <row r="203" spans="1:15" x14ac:dyDescent="0.4">
      <c r="A203">
        <v>0.41735991</v>
      </c>
      <c r="B203" t="s">
        <v>192</v>
      </c>
      <c r="C203" t="s">
        <v>748</v>
      </c>
      <c r="D203" t="s">
        <v>488</v>
      </c>
      <c r="E203" t="s">
        <v>650</v>
      </c>
      <c r="F203" t="s">
        <v>390</v>
      </c>
      <c r="G203" t="s">
        <v>725</v>
      </c>
      <c r="H203" t="s">
        <v>726</v>
      </c>
      <c r="I203" t="s">
        <v>737</v>
      </c>
      <c r="J203" t="s">
        <v>738</v>
      </c>
      <c r="K203" t="s">
        <v>848</v>
      </c>
      <c r="L203">
        <v>2026</v>
      </c>
      <c r="M203">
        <v>4</v>
      </c>
      <c r="N203" s="8">
        <v>46113</v>
      </c>
      <c r="O203" t="str">
        <f>_xlfn.LET(
  _xlpm.x, _xlfn.XLOOKUP(q_Licitaciones_Modelo[[#This Row],[Licitación]], tbl_estado_licitacion[Licitación], tbl_estado_licitacion[Estado], ""),
  IF(_xlpm.x="","Por lanzar",_xlpm.x)
)</f>
        <v>Por lanzar</v>
      </c>
    </row>
    <row r="204" spans="1:15" x14ac:dyDescent="0.4">
      <c r="A204">
        <v>0.46355090000000004</v>
      </c>
      <c r="B204" t="s">
        <v>193</v>
      </c>
      <c r="C204" t="s">
        <v>751</v>
      </c>
      <c r="D204" t="s">
        <v>497</v>
      </c>
      <c r="E204" t="s">
        <v>659</v>
      </c>
      <c r="F204" t="s">
        <v>389</v>
      </c>
      <c r="G204" t="s">
        <v>725</v>
      </c>
      <c r="H204" t="s">
        <v>726</v>
      </c>
      <c r="I204" t="s">
        <v>727</v>
      </c>
      <c r="J204" t="s">
        <v>728</v>
      </c>
      <c r="K204" t="s">
        <v>849</v>
      </c>
      <c r="L204">
        <v>2026</v>
      </c>
      <c r="M204">
        <v>8</v>
      </c>
      <c r="N204" s="8">
        <v>46235</v>
      </c>
      <c r="O204" t="str">
        <f>_xlfn.LET(
  _xlpm.x, _xlfn.XLOOKUP(q_Licitaciones_Modelo[[#This Row],[Licitación]], tbl_estado_licitacion[Licitación], tbl_estado_licitacion[Estado], ""),
  IF(_xlpm.x="","Por lanzar",_xlpm.x)
)</f>
        <v>Por lanzar</v>
      </c>
    </row>
    <row r="205" spans="1:15" x14ac:dyDescent="0.4">
      <c r="A205">
        <v>0.19846084</v>
      </c>
      <c r="B205" t="s">
        <v>194</v>
      </c>
      <c r="C205" t="s">
        <v>752</v>
      </c>
      <c r="D205" t="s">
        <v>424</v>
      </c>
      <c r="E205" t="s">
        <v>589</v>
      </c>
      <c r="F205" t="s">
        <v>391</v>
      </c>
      <c r="G205" t="s">
        <v>725</v>
      </c>
      <c r="H205" t="s">
        <v>726</v>
      </c>
      <c r="I205" t="s">
        <v>739</v>
      </c>
      <c r="J205" t="s">
        <v>740</v>
      </c>
      <c r="K205" t="s">
        <v>194</v>
      </c>
      <c r="L205">
        <v>2026</v>
      </c>
      <c r="M205">
        <v>11</v>
      </c>
      <c r="N205" s="8">
        <v>46327</v>
      </c>
      <c r="O205" t="str">
        <f>_xlfn.LET(
  _xlpm.x, _xlfn.XLOOKUP(q_Licitaciones_Modelo[[#This Row],[Licitación]], tbl_estado_licitacion[Licitación], tbl_estado_licitacion[Estado], ""),
  IF(_xlpm.x="","Por lanzar",_xlpm.x)
)</f>
        <v>Por lanzar</v>
      </c>
    </row>
    <row r="206" spans="1:15" x14ac:dyDescent="0.4">
      <c r="A206">
        <v>1.55289553</v>
      </c>
      <c r="B206" t="s">
        <v>195</v>
      </c>
      <c r="C206" t="s">
        <v>748</v>
      </c>
      <c r="D206" t="s">
        <v>493</v>
      </c>
      <c r="E206" t="s">
        <v>655</v>
      </c>
      <c r="F206" t="s">
        <v>389</v>
      </c>
      <c r="G206" t="s">
        <v>725</v>
      </c>
      <c r="H206" t="s">
        <v>726</v>
      </c>
      <c r="I206" t="s">
        <v>727</v>
      </c>
      <c r="J206" t="s">
        <v>728</v>
      </c>
      <c r="K206" t="s">
        <v>195</v>
      </c>
      <c r="L206">
        <v>2026</v>
      </c>
      <c r="M206">
        <v>4</v>
      </c>
      <c r="N206" s="8">
        <v>46113</v>
      </c>
      <c r="O206" t="str">
        <f>_xlfn.LET(
  _xlpm.x, _xlfn.XLOOKUP(q_Licitaciones_Modelo[[#This Row],[Licitación]], tbl_estado_licitacion[Licitación], tbl_estado_licitacion[Estado], ""),
  IF(_xlpm.x="","Por lanzar",_xlpm.x)
)</f>
        <v>Por lanzar</v>
      </c>
    </row>
    <row r="207" spans="1:15" x14ac:dyDescent="0.4">
      <c r="A207">
        <v>0.11594271</v>
      </c>
      <c r="B207" t="s">
        <v>196</v>
      </c>
      <c r="C207" t="s">
        <v>750</v>
      </c>
      <c r="D207" t="s">
        <v>466</v>
      </c>
      <c r="E207" t="s">
        <v>629</v>
      </c>
      <c r="F207" t="s">
        <v>391</v>
      </c>
      <c r="G207" t="s">
        <v>725</v>
      </c>
      <c r="H207" t="s">
        <v>726</v>
      </c>
      <c r="I207" t="s">
        <v>739</v>
      </c>
      <c r="J207" t="s">
        <v>740</v>
      </c>
      <c r="K207" t="s">
        <v>196</v>
      </c>
      <c r="L207">
        <v>2026</v>
      </c>
      <c r="M207">
        <v>10</v>
      </c>
      <c r="N207" s="8">
        <v>46296</v>
      </c>
      <c r="O207" t="str">
        <f>_xlfn.LET(
  _xlpm.x, _xlfn.XLOOKUP(q_Licitaciones_Modelo[[#This Row],[Licitación]], tbl_estado_licitacion[Licitación], tbl_estado_licitacion[Estado], ""),
  IF(_xlpm.x="","Por lanzar",_xlpm.x)
)</f>
        <v>Por lanzar</v>
      </c>
    </row>
    <row r="208" spans="1:15" x14ac:dyDescent="0.4">
      <c r="A208">
        <v>0.08</v>
      </c>
      <c r="B208" t="s">
        <v>197</v>
      </c>
      <c r="C208" t="s">
        <v>747</v>
      </c>
      <c r="D208" t="s">
        <v>402</v>
      </c>
      <c r="E208" t="s">
        <v>566</v>
      </c>
      <c r="F208" t="s">
        <v>25</v>
      </c>
      <c r="G208" t="s">
        <v>733</v>
      </c>
      <c r="H208" t="s">
        <v>734</v>
      </c>
      <c r="I208" t="s">
        <v>735</v>
      </c>
      <c r="J208" t="s">
        <v>736</v>
      </c>
      <c r="K208" t="s">
        <v>197</v>
      </c>
      <c r="L208">
        <v>2026</v>
      </c>
      <c r="M208">
        <v>1</v>
      </c>
      <c r="N208" s="8">
        <v>46023</v>
      </c>
      <c r="O208" t="str">
        <f>_xlfn.LET(
  _xlpm.x, _xlfn.XLOOKUP(q_Licitaciones_Modelo[[#This Row],[Licitación]], tbl_estado_licitacion[Licitación], tbl_estado_licitacion[Estado], ""),
  IF(_xlpm.x="","Por lanzar",_xlpm.x)
)</f>
        <v>Por lanzar</v>
      </c>
    </row>
    <row r="209" spans="1:15" x14ac:dyDescent="0.4">
      <c r="A209">
        <v>0.15</v>
      </c>
      <c r="B209" t="s">
        <v>198</v>
      </c>
      <c r="C209" t="s">
        <v>749</v>
      </c>
      <c r="D209" t="s">
        <v>433</v>
      </c>
      <c r="E209" t="s">
        <v>40</v>
      </c>
      <c r="F209" t="s">
        <v>390</v>
      </c>
      <c r="G209" t="s">
        <v>725</v>
      </c>
      <c r="H209" t="s">
        <v>726</v>
      </c>
      <c r="I209" t="s">
        <v>737</v>
      </c>
      <c r="J209" t="s">
        <v>738</v>
      </c>
      <c r="K209" t="s">
        <v>198</v>
      </c>
      <c r="L209">
        <v>2026</v>
      </c>
      <c r="M209">
        <v>6</v>
      </c>
      <c r="N209" s="8">
        <v>46174</v>
      </c>
      <c r="O209" t="str">
        <f>_xlfn.LET(
  _xlpm.x, _xlfn.XLOOKUP(q_Licitaciones_Modelo[[#This Row],[Licitación]], tbl_estado_licitacion[Licitación], tbl_estado_licitacion[Estado], ""),
  IF(_xlpm.x="","Por lanzar",_xlpm.x)
)</f>
        <v>Por lanzar</v>
      </c>
    </row>
    <row r="210" spans="1:15" x14ac:dyDescent="0.4">
      <c r="A210">
        <v>7.0000000000000007E-2</v>
      </c>
      <c r="B210" t="s">
        <v>199</v>
      </c>
      <c r="C210" t="s">
        <v>749</v>
      </c>
      <c r="D210" t="s">
        <v>402</v>
      </c>
      <c r="E210" t="s">
        <v>566</v>
      </c>
      <c r="F210" t="s">
        <v>390</v>
      </c>
      <c r="G210" t="s">
        <v>725</v>
      </c>
      <c r="H210" t="s">
        <v>726</v>
      </c>
      <c r="I210" t="s">
        <v>737</v>
      </c>
      <c r="J210" t="s">
        <v>738</v>
      </c>
      <c r="K210" t="s">
        <v>199</v>
      </c>
      <c r="L210">
        <v>2026</v>
      </c>
      <c r="M210">
        <v>6</v>
      </c>
      <c r="N210" s="8">
        <v>46174</v>
      </c>
      <c r="O210" t="str">
        <f>_xlfn.LET(
  _xlpm.x, _xlfn.XLOOKUP(q_Licitaciones_Modelo[[#This Row],[Licitación]], tbl_estado_licitacion[Licitación], tbl_estado_licitacion[Estado], ""),
  IF(_xlpm.x="","Por lanzar",_xlpm.x)
)</f>
        <v>Por lanzar</v>
      </c>
    </row>
    <row r="211" spans="1:15" x14ac:dyDescent="0.4">
      <c r="A211">
        <v>0.03</v>
      </c>
      <c r="B211" t="s">
        <v>200</v>
      </c>
      <c r="C211" t="s">
        <v>748</v>
      </c>
      <c r="D211" t="s">
        <v>413</v>
      </c>
      <c r="E211" t="s">
        <v>578</v>
      </c>
      <c r="F211" t="s">
        <v>31</v>
      </c>
      <c r="G211" t="s">
        <v>733</v>
      </c>
      <c r="H211" t="s">
        <v>734</v>
      </c>
      <c r="I211" t="s">
        <v>735</v>
      </c>
      <c r="J211" t="s">
        <v>736</v>
      </c>
      <c r="K211" t="s">
        <v>200</v>
      </c>
      <c r="L211">
        <v>2026</v>
      </c>
      <c r="M211">
        <v>4</v>
      </c>
      <c r="N211" s="8">
        <v>46113</v>
      </c>
      <c r="O211" t="str">
        <f>_xlfn.LET(
  _xlpm.x, _xlfn.XLOOKUP(q_Licitaciones_Modelo[[#This Row],[Licitación]], tbl_estado_licitacion[Licitación], tbl_estado_licitacion[Estado], ""),
  IF(_xlpm.x="","Por lanzar",_xlpm.x)
)</f>
        <v>Por lanzar</v>
      </c>
    </row>
    <row r="212" spans="1:15" x14ac:dyDescent="0.4">
      <c r="A212">
        <v>3.6684000000000001E-2</v>
      </c>
      <c r="B212" t="s">
        <v>201</v>
      </c>
      <c r="C212" t="s">
        <v>750</v>
      </c>
      <c r="D212" t="s">
        <v>402</v>
      </c>
      <c r="E212" t="s">
        <v>566</v>
      </c>
      <c r="F212" t="s">
        <v>390</v>
      </c>
      <c r="G212" t="s">
        <v>725</v>
      </c>
      <c r="H212" t="s">
        <v>726</v>
      </c>
      <c r="I212" t="s">
        <v>737</v>
      </c>
      <c r="J212" t="s">
        <v>738</v>
      </c>
      <c r="K212" t="s">
        <v>201</v>
      </c>
      <c r="L212">
        <v>2026</v>
      </c>
      <c r="M212">
        <v>10</v>
      </c>
      <c r="N212" s="8">
        <v>46296</v>
      </c>
      <c r="O212" t="str">
        <f>_xlfn.LET(
  _xlpm.x, _xlfn.XLOOKUP(q_Licitaciones_Modelo[[#This Row],[Licitación]], tbl_estado_licitacion[Licitación], tbl_estado_licitacion[Estado], ""),
  IF(_xlpm.x="","Por lanzar",_xlpm.x)
)</f>
        <v>Por lanzar</v>
      </c>
    </row>
    <row r="213" spans="1:15" x14ac:dyDescent="0.4">
      <c r="A213">
        <v>9.1784730200000002</v>
      </c>
      <c r="B213" t="s">
        <v>202</v>
      </c>
      <c r="C213" t="s">
        <v>749</v>
      </c>
      <c r="D213" t="s">
        <v>428</v>
      </c>
      <c r="E213" t="s">
        <v>593</v>
      </c>
      <c r="F213" t="s">
        <v>391</v>
      </c>
      <c r="G213" t="s">
        <v>725</v>
      </c>
      <c r="H213" t="s">
        <v>726</v>
      </c>
      <c r="I213" t="s">
        <v>739</v>
      </c>
      <c r="J213" t="s">
        <v>740</v>
      </c>
      <c r="K213" t="s">
        <v>202</v>
      </c>
      <c r="L213">
        <v>2026</v>
      </c>
      <c r="M213">
        <v>6</v>
      </c>
      <c r="N213" s="8">
        <v>46174</v>
      </c>
      <c r="O213" t="str">
        <f>_xlfn.LET(
  _xlpm.x, _xlfn.XLOOKUP(q_Licitaciones_Modelo[[#This Row],[Licitación]], tbl_estado_licitacion[Licitación], tbl_estado_licitacion[Estado], ""),
  IF(_xlpm.x="","Por lanzar",_xlpm.x)
)</f>
        <v>Por lanzar</v>
      </c>
    </row>
    <row r="214" spans="1:15" x14ac:dyDescent="0.4">
      <c r="A214">
        <v>0.10802485000000001</v>
      </c>
      <c r="B214" t="s">
        <v>203</v>
      </c>
      <c r="C214" t="s">
        <v>746</v>
      </c>
      <c r="D214" t="s">
        <v>498</v>
      </c>
      <c r="E214" t="s">
        <v>660</v>
      </c>
      <c r="F214" t="s">
        <v>389</v>
      </c>
      <c r="G214" t="s">
        <v>725</v>
      </c>
      <c r="H214" t="s">
        <v>726</v>
      </c>
      <c r="I214" t="s">
        <v>727</v>
      </c>
      <c r="J214" t="s">
        <v>728</v>
      </c>
      <c r="K214" t="s">
        <v>203</v>
      </c>
      <c r="L214">
        <v>2026</v>
      </c>
      <c r="M214">
        <v>5</v>
      </c>
      <c r="N214" s="8">
        <v>46143</v>
      </c>
      <c r="O214" t="str">
        <f>_xlfn.LET(
  _xlpm.x, _xlfn.XLOOKUP(q_Licitaciones_Modelo[[#This Row],[Licitación]], tbl_estado_licitacion[Licitación], tbl_estado_licitacion[Estado], ""),
  IF(_xlpm.x="","Por lanzar",_xlpm.x)
)</f>
        <v>Por lanzar</v>
      </c>
    </row>
    <row r="215" spans="1:15" x14ac:dyDescent="0.4">
      <c r="A215">
        <v>0.16975334</v>
      </c>
      <c r="B215" t="s">
        <v>204</v>
      </c>
      <c r="C215" t="s">
        <v>746</v>
      </c>
      <c r="D215" t="s">
        <v>498</v>
      </c>
      <c r="E215" t="s">
        <v>660</v>
      </c>
      <c r="F215" t="s">
        <v>389</v>
      </c>
      <c r="G215" t="s">
        <v>725</v>
      </c>
      <c r="H215" t="s">
        <v>726</v>
      </c>
      <c r="I215" t="s">
        <v>727</v>
      </c>
      <c r="J215" t="s">
        <v>728</v>
      </c>
      <c r="K215" t="s">
        <v>204</v>
      </c>
      <c r="L215">
        <v>2026</v>
      </c>
      <c r="M215">
        <v>5</v>
      </c>
      <c r="N215" s="8">
        <v>46143</v>
      </c>
      <c r="O215" t="str">
        <f>_xlfn.LET(
  _xlpm.x, _xlfn.XLOOKUP(q_Licitaciones_Modelo[[#This Row],[Licitación]], tbl_estado_licitacion[Licitación], tbl_estado_licitacion[Estado], ""),
  IF(_xlpm.x="","Por lanzar",_xlpm.x)
)</f>
        <v>Por lanzar</v>
      </c>
    </row>
    <row r="216" spans="1:15" x14ac:dyDescent="0.4">
      <c r="A216">
        <v>6.3933074999999997</v>
      </c>
      <c r="B216" t="s">
        <v>205</v>
      </c>
      <c r="C216" t="s">
        <v>742</v>
      </c>
      <c r="D216" t="s">
        <v>499</v>
      </c>
      <c r="E216" t="s">
        <v>661</v>
      </c>
      <c r="F216" t="s">
        <v>389</v>
      </c>
      <c r="G216" t="s">
        <v>725</v>
      </c>
      <c r="H216" t="s">
        <v>726</v>
      </c>
      <c r="I216" t="s">
        <v>727</v>
      </c>
      <c r="J216" t="s">
        <v>728</v>
      </c>
      <c r="K216" t="s">
        <v>205</v>
      </c>
      <c r="L216">
        <v>2026</v>
      </c>
      <c r="M216">
        <v>7</v>
      </c>
      <c r="N216" s="8">
        <v>46204</v>
      </c>
      <c r="O216" t="str">
        <f>_xlfn.LET(
  _xlpm.x, _xlfn.XLOOKUP(q_Licitaciones_Modelo[[#This Row],[Licitación]], tbl_estado_licitacion[Licitación], tbl_estado_licitacion[Estado], ""),
  IF(_xlpm.x="","Por lanzar",_xlpm.x)
)</f>
        <v>Por lanzar</v>
      </c>
    </row>
    <row r="217" spans="1:15" x14ac:dyDescent="0.4">
      <c r="A217">
        <v>0.13600000000000001</v>
      </c>
      <c r="B217" t="s">
        <v>206</v>
      </c>
      <c r="C217" t="s">
        <v>747</v>
      </c>
      <c r="D217" t="s">
        <v>433</v>
      </c>
      <c r="E217" t="s">
        <v>40</v>
      </c>
      <c r="F217" t="s">
        <v>31</v>
      </c>
      <c r="G217" t="s">
        <v>733</v>
      </c>
      <c r="H217" t="s">
        <v>734</v>
      </c>
      <c r="I217" t="s">
        <v>735</v>
      </c>
      <c r="J217" t="s">
        <v>736</v>
      </c>
      <c r="K217" t="s">
        <v>206</v>
      </c>
      <c r="L217">
        <v>2026</v>
      </c>
      <c r="M217">
        <v>1</v>
      </c>
      <c r="N217" s="8">
        <v>46023</v>
      </c>
      <c r="O217" t="str">
        <f>_xlfn.LET(
  _xlpm.x, _xlfn.XLOOKUP(q_Licitaciones_Modelo[[#This Row],[Licitación]], tbl_estado_licitacion[Licitación], tbl_estado_licitacion[Estado], ""),
  IF(_xlpm.x="","Por lanzar",_xlpm.x)
)</f>
        <v>Por lanzar</v>
      </c>
    </row>
    <row r="218" spans="1:15" x14ac:dyDescent="0.4">
      <c r="A218">
        <v>0.21825429000000002</v>
      </c>
      <c r="B218" t="s">
        <v>207</v>
      </c>
      <c r="C218" t="s">
        <v>748</v>
      </c>
      <c r="D218" t="s">
        <v>433</v>
      </c>
      <c r="E218" t="s">
        <v>40</v>
      </c>
      <c r="F218" t="s">
        <v>390</v>
      </c>
      <c r="G218" t="s">
        <v>725</v>
      </c>
      <c r="H218" t="s">
        <v>726</v>
      </c>
      <c r="I218" t="s">
        <v>737</v>
      </c>
      <c r="J218" t="s">
        <v>738</v>
      </c>
      <c r="K218" t="s">
        <v>207</v>
      </c>
      <c r="L218">
        <v>2026</v>
      </c>
      <c r="M218">
        <v>4</v>
      </c>
      <c r="N218" s="8">
        <v>46113</v>
      </c>
      <c r="O218" t="str">
        <f>_xlfn.LET(
  _xlpm.x, _xlfn.XLOOKUP(q_Licitaciones_Modelo[[#This Row],[Licitación]], tbl_estado_licitacion[Licitación], tbl_estado_licitacion[Estado], ""),
  IF(_xlpm.x="","Por lanzar",_xlpm.x)
)</f>
        <v>Por lanzar</v>
      </c>
    </row>
    <row r="219" spans="1:15" x14ac:dyDescent="0.4">
      <c r="A219">
        <v>2.3148182300000002</v>
      </c>
      <c r="B219" t="s">
        <v>208</v>
      </c>
      <c r="C219" t="s">
        <v>745</v>
      </c>
      <c r="D219" t="s">
        <v>413</v>
      </c>
      <c r="E219" t="s">
        <v>578</v>
      </c>
      <c r="F219" t="s">
        <v>390</v>
      </c>
      <c r="G219" t="s">
        <v>725</v>
      </c>
      <c r="H219" t="s">
        <v>726</v>
      </c>
      <c r="I219" t="s">
        <v>737</v>
      </c>
      <c r="J219" t="s">
        <v>738</v>
      </c>
      <c r="K219" t="s">
        <v>208</v>
      </c>
      <c r="L219">
        <v>2026</v>
      </c>
      <c r="M219">
        <v>9</v>
      </c>
      <c r="N219" s="8">
        <v>46266</v>
      </c>
      <c r="O219" t="str">
        <f>_xlfn.LET(
  _xlpm.x, _xlfn.XLOOKUP(q_Licitaciones_Modelo[[#This Row],[Licitación]], tbl_estado_licitacion[Licitación], tbl_estado_licitacion[Estado], ""),
  IF(_xlpm.x="","Por lanzar",_xlpm.x)
)</f>
        <v>Por lanzar</v>
      </c>
    </row>
    <row r="220" spans="1:15" x14ac:dyDescent="0.4">
      <c r="A220">
        <v>0.53911299999999995</v>
      </c>
      <c r="B220" t="s">
        <v>791</v>
      </c>
      <c r="C220" t="s">
        <v>747</v>
      </c>
      <c r="D220" t="s">
        <v>418</v>
      </c>
      <c r="E220" t="s">
        <v>583</v>
      </c>
      <c r="F220" t="s">
        <v>392</v>
      </c>
      <c r="G220" t="s">
        <v>729</v>
      </c>
      <c r="H220" t="s">
        <v>730</v>
      </c>
      <c r="I220" t="s">
        <v>731</v>
      </c>
      <c r="J220" t="s">
        <v>732</v>
      </c>
      <c r="K220" t="s">
        <v>791</v>
      </c>
      <c r="L220">
        <v>2026</v>
      </c>
      <c r="M220">
        <v>1</v>
      </c>
      <c r="N220" s="8">
        <v>46023</v>
      </c>
      <c r="O220" t="str">
        <f>_xlfn.LET(
  _xlpm.x, _xlfn.XLOOKUP(q_Licitaciones_Modelo[[#This Row],[Licitación]], tbl_estado_licitacion[Licitación], tbl_estado_licitacion[Estado], ""),
  IF(_xlpm.x="","Por lanzar",_xlpm.x)
)</f>
        <v>Por lanzar</v>
      </c>
    </row>
    <row r="221" spans="1:15" x14ac:dyDescent="0.4">
      <c r="A221">
        <v>0.23228599999999999</v>
      </c>
      <c r="B221" t="s">
        <v>791</v>
      </c>
      <c r="C221" t="s">
        <v>743</v>
      </c>
      <c r="D221" t="s">
        <v>418</v>
      </c>
      <c r="E221" t="s">
        <v>583</v>
      </c>
      <c r="F221" t="s">
        <v>392</v>
      </c>
      <c r="G221" t="s">
        <v>729</v>
      </c>
      <c r="H221" t="s">
        <v>730</v>
      </c>
      <c r="I221" t="s">
        <v>731</v>
      </c>
      <c r="J221" t="s">
        <v>732</v>
      </c>
      <c r="K221" t="s">
        <v>791</v>
      </c>
      <c r="L221">
        <v>2026</v>
      </c>
      <c r="M221">
        <v>2</v>
      </c>
      <c r="N221" s="8">
        <v>46054</v>
      </c>
      <c r="O221" t="str">
        <f>_xlfn.LET(
  _xlpm.x, _xlfn.XLOOKUP(q_Licitaciones_Modelo[[#This Row],[Licitación]], tbl_estado_licitacion[Licitación], tbl_estado_licitacion[Estado], ""),
  IF(_xlpm.x="","Por lanzar",_xlpm.x)
)</f>
        <v>Por lanzar</v>
      </c>
    </row>
    <row r="222" spans="1:15" x14ac:dyDescent="0.4">
      <c r="A222">
        <v>2.2999999999999998</v>
      </c>
      <c r="B222" t="s">
        <v>209</v>
      </c>
      <c r="C222" t="s">
        <v>744</v>
      </c>
      <c r="D222" t="s">
        <v>412</v>
      </c>
      <c r="E222" t="s">
        <v>577</v>
      </c>
      <c r="F222" t="s">
        <v>0</v>
      </c>
      <c r="G222" t="s">
        <v>733</v>
      </c>
      <c r="H222" t="s">
        <v>734</v>
      </c>
      <c r="I222" t="s">
        <v>735</v>
      </c>
      <c r="J222" t="s">
        <v>736</v>
      </c>
      <c r="K222" t="s">
        <v>850</v>
      </c>
      <c r="L222">
        <v>2026</v>
      </c>
      <c r="M222">
        <v>3</v>
      </c>
      <c r="N222" s="8">
        <v>46082</v>
      </c>
      <c r="O222" t="str">
        <f>_xlfn.LET(
  _xlpm.x, _xlfn.XLOOKUP(q_Licitaciones_Modelo[[#This Row],[Licitación]], tbl_estado_licitacion[Licitación], tbl_estado_licitacion[Estado], ""),
  IF(_xlpm.x="","Por lanzar",_xlpm.x)
)</f>
        <v>Por lanzar</v>
      </c>
    </row>
    <row r="223" spans="1:15" x14ac:dyDescent="0.4">
      <c r="A223">
        <v>2.2999999999999998</v>
      </c>
      <c r="B223" t="s">
        <v>210</v>
      </c>
      <c r="C223" t="s">
        <v>744</v>
      </c>
      <c r="D223" t="s">
        <v>412</v>
      </c>
      <c r="E223" t="s">
        <v>577</v>
      </c>
      <c r="F223" t="s">
        <v>0</v>
      </c>
      <c r="G223" t="s">
        <v>733</v>
      </c>
      <c r="H223" t="s">
        <v>734</v>
      </c>
      <c r="I223" t="s">
        <v>735</v>
      </c>
      <c r="J223" t="s">
        <v>736</v>
      </c>
      <c r="K223" t="s">
        <v>851</v>
      </c>
      <c r="L223">
        <v>2026</v>
      </c>
      <c r="M223">
        <v>3</v>
      </c>
      <c r="N223" s="8">
        <v>46082</v>
      </c>
      <c r="O223" t="str">
        <f>_xlfn.LET(
  _xlpm.x, _xlfn.XLOOKUP(q_Licitaciones_Modelo[[#This Row],[Licitación]], tbl_estado_licitacion[Licitación], tbl_estado_licitacion[Estado], ""),
  IF(_xlpm.x="","Por lanzar",_xlpm.x)
)</f>
        <v>Por lanzar</v>
      </c>
    </row>
    <row r="224" spans="1:15" x14ac:dyDescent="0.4">
      <c r="A224">
        <v>0.5</v>
      </c>
      <c r="B224" t="s">
        <v>211</v>
      </c>
      <c r="C224" t="s">
        <v>748</v>
      </c>
      <c r="D224" t="s">
        <v>2</v>
      </c>
      <c r="E224" t="s">
        <v>576</v>
      </c>
      <c r="F224" t="s">
        <v>0</v>
      </c>
      <c r="G224" t="s">
        <v>733</v>
      </c>
      <c r="H224" t="s">
        <v>734</v>
      </c>
      <c r="I224" t="s">
        <v>735</v>
      </c>
      <c r="J224" t="s">
        <v>736</v>
      </c>
      <c r="K224" t="s">
        <v>852</v>
      </c>
      <c r="L224">
        <v>2026</v>
      </c>
      <c r="M224">
        <v>4</v>
      </c>
      <c r="N224" s="8">
        <v>46113</v>
      </c>
      <c r="O224" t="str">
        <f>_xlfn.LET(
  _xlpm.x, _xlfn.XLOOKUP(q_Licitaciones_Modelo[[#This Row],[Licitación]], tbl_estado_licitacion[Licitación], tbl_estado_licitacion[Estado], ""),
  IF(_xlpm.x="","Por lanzar",_xlpm.x)
)</f>
        <v>Por lanzar</v>
      </c>
    </row>
    <row r="225" spans="1:15" x14ac:dyDescent="0.4">
      <c r="A225">
        <v>8.9733888000000004</v>
      </c>
      <c r="B225" t="s">
        <v>212</v>
      </c>
      <c r="C225" t="s">
        <v>747</v>
      </c>
      <c r="D225" t="s">
        <v>500</v>
      </c>
      <c r="E225" t="s">
        <v>662</v>
      </c>
      <c r="F225" t="s">
        <v>392</v>
      </c>
      <c r="G225" t="s">
        <v>729</v>
      </c>
      <c r="H225" t="s">
        <v>730</v>
      </c>
      <c r="I225" t="s">
        <v>731</v>
      </c>
      <c r="J225" t="s">
        <v>732</v>
      </c>
      <c r="K225" t="s">
        <v>212</v>
      </c>
      <c r="L225">
        <v>2026</v>
      </c>
      <c r="M225">
        <v>1</v>
      </c>
      <c r="N225" s="8">
        <v>46023</v>
      </c>
      <c r="O225" t="str">
        <f>_xlfn.LET(
  _xlpm.x, _xlfn.XLOOKUP(q_Licitaciones_Modelo[[#This Row],[Licitación]], tbl_estado_licitacion[Licitación], tbl_estado_licitacion[Estado], ""),
  IF(_xlpm.x="","Por lanzar",_xlpm.x)
)</f>
        <v>Por lanzar</v>
      </c>
    </row>
    <row r="226" spans="1:15" x14ac:dyDescent="0.4">
      <c r="A226">
        <v>8.3355408000000004</v>
      </c>
      <c r="B226" t="s">
        <v>213</v>
      </c>
      <c r="C226" t="s">
        <v>747</v>
      </c>
      <c r="D226" t="s">
        <v>500</v>
      </c>
      <c r="E226" t="s">
        <v>662</v>
      </c>
      <c r="F226" t="s">
        <v>392</v>
      </c>
      <c r="G226" t="s">
        <v>729</v>
      </c>
      <c r="H226" t="s">
        <v>730</v>
      </c>
      <c r="I226" t="s">
        <v>731</v>
      </c>
      <c r="J226" t="s">
        <v>732</v>
      </c>
      <c r="K226" t="s">
        <v>213</v>
      </c>
      <c r="L226">
        <v>2026</v>
      </c>
      <c r="M226">
        <v>1</v>
      </c>
      <c r="N226" s="8">
        <v>46023</v>
      </c>
      <c r="O226" t="str">
        <f>_xlfn.LET(
  _xlpm.x, _xlfn.XLOOKUP(q_Licitaciones_Modelo[[#This Row],[Licitación]], tbl_estado_licitacion[Licitación], tbl_estado_licitacion[Estado], ""),
  IF(_xlpm.x="","Por lanzar",_xlpm.x)
)</f>
        <v>Por lanzar</v>
      </c>
    </row>
    <row r="227" spans="1:15" x14ac:dyDescent="0.4">
      <c r="A227">
        <v>0.234315</v>
      </c>
      <c r="B227" t="s">
        <v>214</v>
      </c>
      <c r="C227" t="s">
        <v>742</v>
      </c>
      <c r="D227" t="s">
        <v>433</v>
      </c>
      <c r="E227" t="s">
        <v>40</v>
      </c>
      <c r="F227" t="s">
        <v>390</v>
      </c>
      <c r="G227" t="s">
        <v>725</v>
      </c>
      <c r="H227" t="s">
        <v>726</v>
      </c>
      <c r="I227" t="s">
        <v>737</v>
      </c>
      <c r="J227" t="s">
        <v>738</v>
      </c>
      <c r="K227" t="s">
        <v>214</v>
      </c>
      <c r="L227">
        <v>2026</v>
      </c>
      <c r="M227">
        <v>7</v>
      </c>
      <c r="N227" s="8">
        <v>46204</v>
      </c>
      <c r="O227" t="str">
        <f>_xlfn.LET(
  _xlpm.x, _xlfn.XLOOKUP(q_Licitaciones_Modelo[[#This Row],[Licitación]], tbl_estado_licitacion[Licitación], tbl_estado_licitacion[Estado], ""),
  IF(_xlpm.x="","Por lanzar",_xlpm.x)
)</f>
        <v>Por lanzar</v>
      </c>
    </row>
    <row r="228" spans="1:15" x14ac:dyDescent="0.4">
      <c r="A228">
        <v>4.6969289999999999</v>
      </c>
      <c r="B228" t="s">
        <v>215</v>
      </c>
      <c r="C228" t="s">
        <v>744</v>
      </c>
      <c r="D228" t="s">
        <v>424</v>
      </c>
      <c r="E228" t="s">
        <v>589</v>
      </c>
      <c r="F228" t="s">
        <v>0</v>
      </c>
      <c r="G228" t="s">
        <v>733</v>
      </c>
      <c r="H228" t="s">
        <v>734</v>
      </c>
      <c r="I228" t="s">
        <v>735</v>
      </c>
      <c r="J228" t="s">
        <v>736</v>
      </c>
      <c r="K228" t="s">
        <v>853</v>
      </c>
      <c r="L228">
        <v>2026</v>
      </c>
      <c r="M228">
        <v>3</v>
      </c>
      <c r="N228" s="8">
        <v>46082</v>
      </c>
      <c r="O228" t="str">
        <f>_xlfn.LET(
  _xlpm.x, _xlfn.XLOOKUP(q_Licitaciones_Modelo[[#This Row],[Licitación]], tbl_estado_licitacion[Licitación], tbl_estado_licitacion[Estado], ""),
  IF(_xlpm.x="","Por lanzar",_xlpm.x)
)</f>
        <v>Por lanzar</v>
      </c>
    </row>
    <row r="229" spans="1:15" x14ac:dyDescent="0.4">
      <c r="A229">
        <v>2.4</v>
      </c>
      <c r="B229" t="s">
        <v>216</v>
      </c>
      <c r="C229" t="s">
        <v>748</v>
      </c>
      <c r="D229" t="s">
        <v>412</v>
      </c>
      <c r="E229" t="s">
        <v>577</v>
      </c>
      <c r="F229" t="s">
        <v>0</v>
      </c>
      <c r="G229" t="s">
        <v>733</v>
      </c>
      <c r="H229" t="s">
        <v>734</v>
      </c>
      <c r="I229" t="s">
        <v>735</v>
      </c>
      <c r="J229" t="s">
        <v>736</v>
      </c>
      <c r="K229" t="s">
        <v>854</v>
      </c>
      <c r="L229">
        <v>2026</v>
      </c>
      <c r="M229">
        <v>4</v>
      </c>
      <c r="N229" s="8">
        <v>46113</v>
      </c>
      <c r="O229" t="str">
        <f>_xlfn.LET(
  _xlpm.x, _xlfn.XLOOKUP(q_Licitaciones_Modelo[[#This Row],[Licitación]], tbl_estado_licitacion[Licitación], tbl_estado_licitacion[Estado], ""),
  IF(_xlpm.x="","Por lanzar",_xlpm.x)
)</f>
        <v>Por lanzar</v>
      </c>
    </row>
    <row r="230" spans="1:15" x14ac:dyDescent="0.4">
      <c r="A230">
        <v>8.6423910000000007E-2</v>
      </c>
      <c r="B230" t="s">
        <v>217</v>
      </c>
      <c r="C230" t="s">
        <v>745</v>
      </c>
      <c r="D230" t="s">
        <v>501</v>
      </c>
      <c r="E230" t="s">
        <v>663</v>
      </c>
      <c r="F230" t="s">
        <v>392</v>
      </c>
      <c r="G230" t="s">
        <v>729</v>
      </c>
      <c r="H230" t="s">
        <v>730</v>
      </c>
      <c r="I230" t="s">
        <v>731</v>
      </c>
      <c r="J230" t="s">
        <v>732</v>
      </c>
      <c r="K230" t="s">
        <v>217</v>
      </c>
      <c r="L230">
        <v>2026</v>
      </c>
      <c r="M230">
        <v>9</v>
      </c>
      <c r="N230" s="8">
        <v>46266</v>
      </c>
      <c r="O230" t="str">
        <f>_xlfn.LET(
  _xlpm.x, _xlfn.XLOOKUP(q_Licitaciones_Modelo[[#This Row],[Licitación]], tbl_estado_licitacion[Licitación], tbl_estado_licitacion[Estado], ""),
  IF(_xlpm.x="","Por lanzar",_xlpm.x)
)</f>
        <v>Por lanzar</v>
      </c>
    </row>
    <row r="231" spans="1:15" x14ac:dyDescent="0.4">
      <c r="A231">
        <v>0.12</v>
      </c>
      <c r="B231" t="s">
        <v>218</v>
      </c>
      <c r="C231" t="s">
        <v>748</v>
      </c>
      <c r="D231" t="s">
        <v>424</v>
      </c>
      <c r="E231" t="s">
        <v>589</v>
      </c>
      <c r="F231" t="s">
        <v>0</v>
      </c>
      <c r="G231" t="s">
        <v>733</v>
      </c>
      <c r="H231" t="s">
        <v>734</v>
      </c>
      <c r="I231" t="s">
        <v>735</v>
      </c>
      <c r="J231" t="s">
        <v>736</v>
      </c>
      <c r="K231" t="s">
        <v>855</v>
      </c>
      <c r="L231">
        <v>2026</v>
      </c>
      <c r="M231">
        <v>4</v>
      </c>
      <c r="N231" s="8">
        <v>46113</v>
      </c>
      <c r="O231" t="str">
        <f>_xlfn.LET(
  _xlpm.x, _xlfn.XLOOKUP(q_Licitaciones_Modelo[[#This Row],[Licitación]], tbl_estado_licitacion[Licitación], tbl_estado_licitacion[Estado], ""),
  IF(_xlpm.x="","Por lanzar",_xlpm.x)
)</f>
        <v>Por lanzar</v>
      </c>
    </row>
    <row r="232" spans="1:15" x14ac:dyDescent="0.4">
      <c r="A232">
        <v>0.3</v>
      </c>
      <c r="B232" t="s">
        <v>219</v>
      </c>
      <c r="C232" t="s">
        <v>742</v>
      </c>
      <c r="D232" t="s">
        <v>412</v>
      </c>
      <c r="E232" t="s">
        <v>577</v>
      </c>
      <c r="F232" t="s">
        <v>0</v>
      </c>
      <c r="G232" t="s">
        <v>733</v>
      </c>
      <c r="H232" t="s">
        <v>734</v>
      </c>
      <c r="I232" t="s">
        <v>735</v>
      </c>
      <c r="J232" t="s">
        <v>736</v>
      </c>
      <c r="K232" t="s">
        <v>219</v>
      </c>
      <c r="L232">
        <v>2026</v>
      </c>
      <c r="M232">
        <v>7</v>
      </c>
      <c r="N232" s="8">
        <v>46204</v>
      </c>
      <c r="O232" t="str">
        <f>_xlfn.LET(
  _xlpm.x, _xlfn.XLOOKUP(q_Licitaciones_Modelo[[#This Row],[Licitación]], tbl_estado_licitacion[Licitación], tbl_estado_licitacion[Estado], ""),
  IF(_xlpm.x="","Por lanzar",_xlpm.x)
)</f>
        <v>Por lanzar</v>
      </c>
    </row>
    <row r="233" spans="1:15" x14ac:dyDescent="0.4">
      <c r="A233">
        <v>3.254</v>
      </c>
      <c r="B233" t="s">
        <v>220</v>
      </c>
      <c r="C233" t="s">
        <v>747</v>
      </c>
      <c r="D233" t="s">
        <v>397</v>
      </c>
      <c r="E233" t="s">
        <v>561</v>
      </c>
      <c r="F233" t="s">
        <v>392</v>
      </c>
      <c r="G233" t="s">
        <v>729</v>
      </c>
      <c r="H233" t="s">
        <v>730</v>
      </c>
      <c r="I233" t="s">
        <v>731</v>
      </c>
      <c r="J233" t="s">
        <v>732</v>
      </c>
      <c r="K233" t="s">
        <v>856</v>
      </c>
      <c r="L233">
        <v>2026</v>
      </c>
      <c r="M233">
        <v>1</v>
      </c>
      <c r="N233" s="8">
        <v>46023</v>
      </c>
      <c r="O233" t="str">
        <f>_xlfn.LET(
  _xlpm.x, _xlfn.XLOOKUP(q_Licitaciones_Modelo[[#This Row],[Licitación]], tbl_estado_licitacion[Licitación], tbl_estado_licitacion[Estado], ""),
  IF(_xlpm.x="","Por lanzar",_xlpm.x)
)</f>
        <v>Por lanzar</v>
      </c>
    </row>
    <row r="234" spans="1:15" x14ac:dyDescent="0.4">
      <c r="A234">
        <v>0.67869800000000002</v>
      </c>
      <c r="B234" t="s">
        <v>221</v>
      </c>
      <c r="C234" t="s">
        <v>751</v>
      </c>
      <c r="D234" t="s">
        <v>2</v>
      </c>
      <c r="E234" t="s">
        <v>576</v>
      </c>
      <c r="F234" t="s">
        <v>0</v>
      </c>
      <c r="G234" t="s">
        <v>733</v>
      </c>
      <c r="H234" t="s">
        <v>734</v>
      </c>
      <c r="I234" t="s">
        <v>735</v>
      </c>
      <c r="J234" t="s">
        <v>736</v>
      </c>
      <c r="K234" t="s">
        <v>857</v>
      </c>
      <c r="L234">
        <v>2026</v>
      </c>
      <c r="M234">
        <v>8</v>
      </c>
      <c r="N234" s="8">
        <v>46235</v>
      </c>
      <c r="O234" t="str">
        <f>_xlfn.LET(
  _xlpm.x, _xlfn.XLOOKUP(q_Licitaciones_Modelo[[#This Row],[Licitación]], tbl_estado_licitacion[Licitación], tbl_estado_licitacion[Estado], ""),
  IF(_xlpm.x="","Por lanzar",_xlpm.x)
)</f>
        <v>Por lanzar</v>
      </c>
    </row>
    <row r="235" spans="1:15" x14ac:dyDescent="0.4">
      <c r="A235">
        <v>1.02</v>
      </c>
      <c r="B235" t="s">
        <v>222</v>
      </c>
      <c r="C235" t="s">
        <v>749</v>
      </c>
      <c r="D235" t="s">
        <v>492</v>
      </c>
      <c r="E235" t="s">
        <v>654</v>
      </c>
      <c r="F235" t="s">
        <v>0</v>
      </c>
      <c r="G235" t="s">
        <v>733</v>
      </c>
      <c r="H235" t="s">
        <v>734</v>
      </c>
      <c r="I235" t="s">
        <v>735</v>
      </c>
      <c r="J235" t="s">
        <v>736</v>
      </c>
      <c r="K235" t="s">
        <v>858</v>
      </c>
      <c r="L235">
        <v>2026</v>
      </c>
      <c r="M235">
        <v>6</v>
      </c>
      <c r="N235" s="8">
        <v>46174</v>
      </c>
      <c r="O235" t="str">
        <f>_xlfn.LET(
  _xlpm.x, _xlfn.XLOOKUP(q_Licitaciones_Modelo[[#This Row],[Licitación]], tbl_estado_licitacion[Licitación], tbl_estado_licitacion[Estado], ""),
  IF(_xlpm.x="","Por lanzar",_xlpm.x)
)</f>
        <v>Por lanzar</v>
      </c>
    </row>
    <row r="236" spans="1:15" x14ac:dyDescent="0.4">
      <c r="A236">
        <v>1.2</v>
      </c>
      <c r="B236" t="s">
        <v>223</v>
      </c>
      <c r="C236" t="s">
        <v>744</v>
      </c>
      <c r="D236" t="s">
        <v>412</v>
      </c>
      <c r="E236" t="s">
        <v>577</v>
      </c>
      <c r="F236" t="s">
        <v>0</v>
      </c>
      <c r="G236" t="s">
        <v>733</v>
      </c>
      <c r="H236" t="s">
        <v>734</v>
      </c>
      <c r="I236" t="s">
        <v>735</v>
      </c>
      <c r="J236" t="s">
        <v>736</v>
      </c>
      <c r="K236" t="s">
        <v>859</v>
      </c>
      <c r="L236">
        <v>2026</v>
      </c>
      <c r="M236">
        <v>3</v>
      </c>
      <c r="N236" s="8">
        <v>46082</v>
      </c>
      <c r="O236" t="str">
        <f>_xlfn.LET(
  _xlpm.x, _xlfn.XLOOKUP(q_Licitaciones_Modelo[[#This Row],[Licitación]], tbl_estado_licitacion[Licitación], tbl_estado_licitacion[Estado], ""),
  IF(_xlpm.x="","Por lanzar",_xlpm.x)
)</f>
        <v>Por lanzar</v>
      </c>
    </row>
    <row r="237" spans="1:15" x14ac:dyDescent="0.4">
      <c r="A237">
        <v>0.76400000000000001</v>
      </c>
      <c r="B237" t="s">
        <v>224</v>
      </c>
      <c r="C237" t="s">
        <v>743</v>
      </c>
      <c r="D237" t="s">
        <v>2</v>
      </c>
      <c r="E237" t="s">
        <v>576</v>
      </c>
      <c r="F237" t="s">
        <v>0</v>
      </c>
      <c r="G237" t="s">
        <v>733</v>
      </c>
      <c r="H237" t="s">
        <v>734</v>
      </c>
      <c r="I237" t="s">
        <v>735</v>
      </c>
      <c r="J237" t="s">
        <v>736</v>
      </c>
      <c r="K237" t="s">
        <v>860</v>
      </c>
      <c r="L237">
        <v>2026</v>
      </c>
      <c r="M237">
        <v>2</v>
      </c>
      <c r="N237" s="8">
        <v>46054</v>
      </c>
      <c r="O237" t="str">
        <f>_xlfn.LET(
  _xlpm.x, _xlfn.XLOOKUP(q_Licitaciones_Modelo[[#This Row],[Licitación]], tbl_estado_licitacion[Licitación], tbl_estado_licitacion[Estado], ""),
  IF(_xlpm.x="","Por lanzar",_xlpm.x)
)</f>
        <v>Por lanzar</v>
      </c>
    </row>
    <row r="238" spans="1:15" x14ac:dyDescent="0.4">
      <c r="A238">
        <v>0.95076300000000002</v>
      </c>
      <c r="B238" t="s">
        <v>225</v>
      </c>
      <c r="C238" t="s">
        <v>744</v>
      </c>
      <c r="D238" t="s">
        <v>424</v>
      </c>
      <c r="E238" t="s">
        <v>589</v>
      </c>
      <c r="F238" t="s">
        <v>0</v>
      </c>
      <c r="G238" t="s">
        <v>733</v>
      </c>
      <c r="H238" t="s">
        <v>734</v>
      </c>
      <c r="I238" t="s">
        <v>735</v>
      </c>
      <c r="J238" t="s">
        <v>736</v>
      </c>
      <c r="K238" t="s">
        <v>861</v>
      </c>
      <c r="L238">
        <v>2026</v>
      </c>
      <c r="M238">
        <v>3</v>
      </c>
      <c r="N238" s="8">
        <v>46082</v>
      </c>
      <c r="O238" t="str">
        <f>_xlfn.LET(
  _xlpm.x, _xlfn.XLOOKUP(q_Licitaciones_Modelo[[#This Row],[Licitación]], tbl_estado_licitacion[Licitación], tbl_estado_licitacion[Estado], ""),
  IF(_xlpm.x="","Por lanzar",_xlpm.x)
)</f>
        <v>Por lanzar</v>
      </c>
    </row>
    <row r="239" spans="1:15" x14ac:dyDescent="0.4">
      <c r="A239">
        <v>0.7</v>
      </c>
      <c r="B239" t="s">
        <v>226</v>
      </c>
      <c r="C239" t="s">
        <v>749</v>
      </c>
      <c r="D239" t="s">
        <v>2</v>
      </c>
      <c r="E239" t="s">
        <v>576</v>
      </c>
      <c r="F239" t="s">
        <v>0</v>
      </c>
      <c r="G239" t="s">
        <v>733</v>
      </c>
      <c r="H239" t="s">
        <v>734</v>
      </c>
      <c r="I239" t="s">
        <v>735</v>
      </c>
      <c r="J239" t="s">
        <v>736</v>
      </c>
      <c r="K239" t="s">
        <v>862</v>
      </c>
      <c r="L239">
        <v>2026</v>
      </c>
      <c r="M239">
        <v>6</v>
      </c>
      <c r="N239" s="8">
        <v>46174</v>
      </c>
      <c r="O239" t="str">
        <f>_xlfn.LET(
  _xlpm.x, _xlfn.XLOOKUP(q_Licitaciones_Modelo[[#This Row],[Licitación]], tbl_estado_licitacion[Licitación], tbl_estado_licitacion[Estado], ""),
  IF(_xlpm.x="","Por lanzar",_xlpm.x)
)</f>
        <v>Por lanzar</v>
      </c>
    </row>
    <row r="240" spans="1:15" x14ac:dyDescent="0.4">
      <c r="A240">
        <v>0.21915641</v>
      </c>
      <c r="B240" t="s">
        <v>227</v>
      </c>
      <c r="C240" t="s">
        <v>749</v>
      </c>
      <c r="D240" t="s">
        <v>414</v>
      </c>
      <c r="E240" t="s">
        <v>579</v>
      </c>
      <c r="F240" t="s">
        <v>390</v>
      </c>
      <c r="G240" t="s">
        <v>725</v>
      </c>
      <c r="H240" t="s">
        <v>726</v>
      </c>
      <c r="I240" t="s">
        <v>737</v>
      </c>
      <c r="J240" t="s">
        <v>738</v>
      </c>
      <c r="K240" t="s">
        <v>863</v>
      </c>
      <c r="L240">
        <v>2026</v>
      </c>
      <c r="M240">
        <v>6</v>
      </c>
      <c r="N240" s="8">
        <v>46174</v>
      </c>
      <c r="O240" t="str">
        <f>_xlfn.LET(
  _xlpm.x, _xlfn.XLOOKUP(q_Licitaciones_Modelo[[#This Row],[Licitación]], tbl_estado_licitacion[Licitación], tbl_estado_licitacion[Estado], ""),
  IF(_xlpm.x="","Por lanzar",_xlpm.x)
)</f>
        <v>Por lanzar</v>
      </c>
    </row>
    <row r="241" spans="1:15" x14ac:dyDescent="0.4">
      <c r="A241">
        <v>1.6E-2</v>
      </c>
      <c r="B241" t="s">
        <v>228</v>
      </c>
      <c r="C241" t="s">
        <v>747</v>
      </c>
      <c r="D241" t="s">
        <v>402</v>
      </c>
      <c r="E241" t="s">
        <v>566</v>
      </c>
      <c r="F241" t="s">
        <v>25</v>
      </c>
      <c r="G241" t="s">
        <v>733</v>
      </c>
      <c r="H241" t="s">
        <v>734</v>
      </c>
      <c r="I241" t="s">
        <v>735</v>
      </c>
      <c r="J241" t="s">
        <v>736</v>
      </c>
      <c r="K241" t="s">
        <v>228</v>
      </c>
      <c r="L241">
        <v>2026</v>
      </c>
      <c r="M241">
        <v>1</v>
      </c>
      <c r="N241" s="8">
        <v>46023</v>
      </c>
      <c r="O241" t="str">
        <f>_xlfn.LET(
  _xlpm.x, _xlfn.XLOOKUP(q_Licitaciones_Modelo[[#This Row],[Licitación]], tbl_estado_licitacion[Licitación], tbl_estado_licitacion[Estado], ""),
  IF(_xlpm.x="","Por lanzar",_xlpm.x)
)</f>
        <v>Por lanzar</v>
      </c>
    </row>
    <row r="242" spans="1:15" x14ac:dyDescent="0.4">
      <c r="A242">
        <v>0.14000000000000001</v>
      </c>
      <c r="B242" t="s">
        <v>229</v>
      </c>
      <c r="C242" t="s">
        <v>742</v>
      </c>
      <c r="D242" t="s">
        <v>502</v>
      </c>
      <c r="E242" t="s">
        <v>664</v>
      </c>
      <c r="F242" t="s">
        <v>0</v>
      </c>
      <c r="G242" t="s">
        <v>733</v>
      </c>
      <c r="H242" t="s">
        <v>734</v>
      </c>
      <c r="I242" t="s">
        <v>735</v>
      </c>
      <c r="J242" t="s">
        <v>736</v>
      </c>
      <c r="K242" t="s">
        <v>864</v>
      </c>
      <c r="L242">
        <v>2026</v>
      </c>
      <c r="M242">
        <v>7</v>
      </c>
      <c r="N242" s="8">
        <v>46204</v>
      </c>
      <c r="O242" t="str">
        <f>_xlfn.LET(
  _xlpm.x, _xlfn.XLOOKUP(q_Licitaciones_Modelo[[#This Row],[Licitación]], tbl_estado_licitacion[Licitación], tbl_estado_licitacion[Estado], ""),
  IF(_xlpm.x="","Por lanzar",_xlpm.x)
)</f>
        <v>Por lanzar</v>
      </c>
    </row>
    <row r="243" spans="1:15" x14ac:dyDescent="0.4">
      <c r="A243">
        <v>0.9</v>
      </c>
      <c r="B243" s="7" t="s">
        <v>230</v>
      </c>
      <c r="C243" t="s">
        <v>744</v>
      </c>
      <c r="D243" t="s">
        <v>396</v>
      </c>
      <c r="E243" t="s">
        <v>560</v>
      </c>
      <c r="F243" t="s">
        <v>0</v>
      </c>
      <c r="G243" t="s">
        <v>733</v>
      </c>
      <c r="H243" t="s">
        <v>734</v>
      </c>
      <c r="I243" t="s">
        <v>735</v>
      </c>
      <c r="J243" t="s">
        <v>736</v>
      </c>
      <c r="K243" t="s">
        <v>230</v>
      </c>
      <c r="L243">
        <v>2026</v>
      </c>
      <c r="M243">
        <v>3</v>
      </c>
      <c r="N243" s="8">
        <v>46082</v>
      </c>
      <c r="O243" t="str">
        <f>_xlfn.LET(
  _xlpm.x, _xlfn.XLOOKUP(q_Licitaciones_Modelo[[#This Row],[Licitación]], tbl_estado_licitacion[Licitación], tbl_estado_licitacion[Estado], ""),
  IF(_xlpm.x="","Por lanzar",_xlpm.x)
)</f>
        <v>Por lanzar</v>
      </c>
    </row>
    <row r="244" spans="1:15" x14ac:dyDescent="0.4">
      <c r="A244">
        <v>0.92500000000000004</v>
      </c>
      <c r="B244" t="s">
        <v>231</v>
      </c>
      <c r="C244" t="s">
        <v>747</v>
      </c>
      <c r="D244" t="s">
        <v>503</v>
      </c>
      <c r="E244" t="s">
        <v>665</v>
      </c>
      <c r="F244" t="s">
        <v>0</v>
      </c>
      <c r="G244" t="s">
        <v>733</v>
      </c>
      <c r="H244" t="s">
        <v>734</v>
      </c>
      <c r="I244" t="s">
        <v>735</v>
      </c>
      <c r="J244" t="s">
        <v>736</v>
      </c>
      <c r="K244" t="s">
        <v>231</v>
      </c>
      <c r="L244">
        <v>2026</v>
      </c>
      <c r="M244">
        <v>1</v>
      </c>
      <c r="N244" s="8">
        <v>46023</v>
      </c>
      <c r="O244" t="str">
        <f>_xlfn.LET(
  _xlpm.x, _xlfn.XLOOKUP(q_Licitaciones_Modelo[[#This Row],[Licitación]], tbl_estado_licitacion[Licitación], tbl_estado_licitacion[Estado], ""),
  IF(_xlpm.x="","Por lanzar",_xlpm.x)
)</f>
        <v>Por lanzar</v>
      </c>
    </row>
    <row r="245" spans="1:15" x14ac:dyDescent="0.4">
      <c r="A245">
        <v>0.91800000000000004</v>
      </c>
      <c r="B245" t="s">
        <v>232</v>
      </c>
      <c r="C245" t="s">
        <v>747</v>
      </c>
      <c r="D245" t="s">
        <v>504</v>
      </c>
      <c r="E245" t="s">
        <v>666</v>
      </c>
      <c r="F245" t="s">
        <v>0</v>
      </c>
      <c r="G245" t="s">
        <v>733</v>
      </c>
      <c r="H245" t="s">
        <v>734</v>
      </c>
      <c r="I245" t="s">
        <v>735</v>
      </c>
      <c r="J245" t="s">
        <v>736</v>
      </c>
      <c r="K245" t="s">
        <v>865</v>
      </c>
      <c r="L245">
        <v>2026</v>
      </c>
      <c r="M245">
        <v>1</v>
      </c>
      <c r="N245" s="8">
        <v>46023</v>
      </c>
      <c r="O245" t="str">
        <f>_xlfn.LET(
  _xlpm.x, _xlfn.XLOOKUP(q_Licitaciones_Modelo[[#This Row],[Licitación]], tbl_estado_licitacion[Licitación], tbl_estado_licitacion[Estado], ""),
  IF(_xlpm.x="","Por lanzar",_xlpm.x)
)</f>
        <v>Por lanzar</v>
      </c>
    </row>
    <row r="246" spans="1:15" x14ac:dyDescent="0.4">
      <c r="A246">
        <v>0.18780039000000001</v>
      </c>
      <c r="B246" t="s">
        <v>233</v>
      </c>
      <c r="C246" t="s">
        <v>751</v>
      </c>
      <c r="D246" t="s">
        <v>488</v>
      </c>
      <c r="E246" t="s">
        <v>650</v>
      </c>
      <c r="F246" t="s">
        <v>390</v>
      </c>
      <c r="G246" t="s">
        <v>725</v>
      </c>
      <c r="H246" t="s">
        <v>726</v>
      </c>
      <c r="I246" t="s">
        <v>737</v>
      </c>
      <c r="J246" t="s">
        <v>738</v>
      </c>
      <c r="K246" t="s">
        <v>233</v>
      </c>
      <c r="L246">
        <v>2026</v>
      </c>
      <c r="M246">
        <v>8</v>
      </c>
      <c r="N246" s="8">
        <v>46235</v>
      </c>
      <c r="O246" t="str">
        <f>_xlfn.LET(
  _xlpm.x, _xlfn.XLOOKUP(q_Licitaciones_Modelo[[#This Row],[Licitación]], tbl_estado_licitacion[Licitación], tbl_estado_licitacion[Estado], ""),
  IF(_xlpm.x="","Por lanzar",_xlpm.x)
)</f>
        <v>Por lanzar</v>
      </c>
    </row>
    <row r="247" spans="1:15" x14ac:dyDescent="0.4">
      <c r="A247">
        <v>0.7</v>
      </c>
      <c r="B247" t="s">
        <v>234</v>
      </c>
      <c r="C247" t="s">
        <v>746</v>
      </c>
      <c r="D247" t="s">
        <v>411</v>
      </c>
      <c r="E247" t="s">
        <v>575</v>
      </c>
      <c r="F247" t="s">
        <v>0</v>
      </c>
      <c r="G247" t="s">
        <v>733</v>
      </c>
      <c r="H247" t="s">
        <v>734</v>
      </c>
      <c r="I247" t="s">
        <v>735</v>
      </c>
      <c r="J247" t="s">
        <v>736</v>
      </c>
      <c r="K247" t="s">
        <v>866</v>
      </c>
      <c r="L247">
        <v>2026</v>
      </c>
      <c r="M247">
        <v>5</v>
      </c>
      <c r="N247" s="8">
        <v>46143</v>
      </c>
      <c r="O247" t="str">
        <f>_xlfn.LET(
  _xlpm.x, _xlfn.XLOOKUP(q_Licitaciones_Modelo[[#This Row],[Licitación]], tbl_estado_licitacion[Licitación], tbl_estado_licitacion[Estado], ""),
  IF(_xlpm.x="","Por lanzar",_xlpm.x)
)</f>
        <v>Por lanzar</v>
      </c>
    </row>
    <row r="248" spans="1:15" x14ac:dyDescent="0.4">
      <c r="A248">
        <v>0.6</v>
      </c>
      <c r="B248" t="s">
        <v>235</v>
      </c>
      <c r="C248" t="s">
        <v>744</v>
      </c>
      <c r="D248" t="s">
        <v>505</v>
      </c>
      <c r="E248" t="s">
        <v>11</v>
      </c>
      <c r="F248" t="s">
        <v>0</v>
      </c>
      <c r="G248" t="s">
        <v>733</v>
      </c>
      <c r="H248" t="s">
        <v>734</v>
      </c>
      <c r="I248" t="s">
        <v>735</v>
      </c>
      <c r="J248" t="s">
        <v>736</v>
      </c>
      <c r="K248" t="s">
        <v>867</v>
      </c>
      <c r="L248">
        <v>2026</v>
      </c>
      <c r="M248">
        <v>3</v>
      </c>
      <c r="N248" s="8">
        <v>46082</v>
      </c>
      <c r="O248" t="str">
        <f>_xlfn.LET(
  _xlpm.x, _xlfn.XLOOKUP(q_Licitaciones_Modelo[[#This Row],[Licitación]], tbl_estado_licitacion[Licitación], tbl_estado_licitacion[Estado], ""),
  IF(_xlpm.x="","Por lanzar",_xlpm.x)
)</f>
        <v>Por lanzar</v>
      </c>
    </row>
    <row r="249" spans="1:15" x14ac:dyDescent="0.4">
      <c r="A249">
        <v>0.57755199999999995</v>
      </c>
      <c r="B249" t="s">
        <v>236</v>
      </c>
      <c r="C249" t="s">
        <v>744</v>
      </c>
      <c r="D249" t="s">
        <v>412</v>
      </c>
      <c r="E249" t="s">
        <v>577</v>
      </c>
      <c r="F249" t="s">
        <v>0</v>
      </c>
      <c r="G249" t="s">
        <v>733</v>
      </c>
      <c r="H249" t="s">
        <v>734</v>
      </c>
      <c r="I249" t="s">
        <v>735</v>
      </c>
      <c r="J249" t="s">
        <v>736</v>
      </c>
      <c r="K249" t="s">
        <v>868</v>
      </c>
      <c r="L249">
        <v>2026</v>
      </c>
      <c r="M249">
        <v>3</v>
      </c>
      <c r="N249" s="8">
        <v>46082</v>
      </c>
      <c r="O249" t="str">
        <f>_xlfn.LET(
  _xlpm.x, _xlfn.XLOOKUP(q_Licitaciones_Modelo[[#This Row],[Licitación]], tbl_estado_licitacion[Licitación], tbl_estado_licitacion[Estado], ""),
  IF(_xlpm.x="","Por lanzar",_xlpm.x)
)</f>
        <v>Por lanzar</v>
      </c>
    </row>
    <row r="250" spans="1:15" x14ac:dyDescent="0.4">
      <c r="A250">
        <v>0.73738506000000004</v>
      </c>
      <c r="B250" t="s">
        <v>792</v>
      </c>
      <c r="C250" t="s">
        <v>747</v>
      </c>
      <c r="D250" t="s">
        <v>397</v>
      </c>
      <c r="E250" t="s">
        <v>561</v>
      </c>
      <c r="F250" t="s">
        <v>389</v>
      </c>
      <c r="G250" t="s">
        <v>725</v>
      </c>
      <c r="H250" t="s">
        <v>726</v>
      </c>
      <c r="I250" t="s">
        <v>727</v>
      </c>
      <c r="J250" t="s">
        <v>728</v>
      </c>
      <c r="K250" t="s">
        <v>869</v>
      </c>
      <c r="L250">
        <v>2026</v>
      </c>
      <c r="M250">
        <v>1</v>
      </c>
      <c r="N250" s="8">
        <v>46023</v>
      </c>
      <c r="O250" t="str">
        <f>_xlfn.LET(
  _xlpm.x, _xlfn.XLOOKUP(q_Licitaciones_Modelo[[#This Row],[Licitación]], tbl_estado_licitacion[Licitación], tbl_estado_licitacion[Estado], ""),
  IF(_xlpm.x="","Por lanzar",_xlpm.x)
)</f>
        <v>Por lanzar</v>
      </c>
    </row>
    <row r="251" spans="1:15" x14ac:dyDescent="0.4">
      <c r="A251">
        <v>0.6</v>
      </c>
      <c r="B251" t="s">
        <v>237</v>
      </c>
      <c r="C251" t="s">
        <v>744</v>
      </c>
      <c r="D251" t="s">
        <v>506</v>
      </c>
      <c r="E251" t="s">
        <v>667</v>
      </c>
      <c r="F251" t="s">
        <v>0</v>
      </c>
      <c r="G251" t="s">
        <v>733</v>
      </c>
      <c r="H251" t="s">
        <v>734</v>
      </c>
      <c r="I251" t="s">
        <v>735</v>
      </c>
      <c r="J251" t="s">
        <v>736</v>
      </c>
      <c r="K251" t="s">
        <v>237</v>
      </c>
      <c r="L251">
        <v>2026</v>
      </c>
      <c r="M251">
        <v>3</v>
      </c>
      <c r="N251" s="8">
        <v>46082</v>
      </c>
      <c r="O251" t="str">
        <f>_xlfn.LET(
  _xlpm.x, _xlfn.XLOOKUP(q_Licitaciones_Modelo[[#This Row],[Licitación]], tbl_estado_licitacion[Licitación], tbl_estado_licitacion[Estado], ""),
  IF(_xlpm.x="","Por lanzar",_xlpm.x)
)</f>
        <v>Por lanzar</v>
      </c>
    </row>
    <row r="252" spans="1:15" x14ac:dyDescent="0.4">
      <c r="A252">
        <v>0.47</v>
      </c>
      <c r="B252" t="s">
        <v>238</v>
      </c>
      <c r="C252" t="s">
        <v>744</v>
      </c>
      <c r="D252" t="s">
        <v>507</v>
      </c>
      <c r="E252" t="s">
        <v>668</v>
      </c>
      <c r="F252" t="s">
        <v>0</v>
      </c>
      <c r="G252" t="s">
        <v>733</v>
      </c>
      <c r="H252" t="s">
        <v>734</v>
      </c>
      <c r="I252" t="s">
        <v>735</v>
      </c>
      <c r="J252" t="s">
        <v>736</v>
      </c>
      <c r="K252" t="s">
        <v>870</v>
      </c>
      <c r="L252">
        <v>2026</v>
      </c>
      <c r="M252">
        <v>3</v>
      </c>
      <c r="N252" s="8">
        <v>46082</v>
      </c>
      <c r="O252" t="str">
        <f>_xlfn.LET(
  _xlpm.x, _xlfn.XLOOKUP(q_Licitaciones_Modelo[[#This Row],[Licitación]], tbl_estado_licitacion[Licitación], tbl_estado_licitacion[Estado], ""),
  IF(_xlpm.x="","Por lanzar",_xlpm.x)
)</f>
        <v>Por lanzar</v>
      </c>
    </row>
    <row r="253" spans="1:15" x14ac:dyDescent="0.4">
      <c r="A253">
        <v>0.432</v>
      </c>
      <c r="B253" t="s">
        <v>766</v>
      </c>
      <c r="C253" t="s">
        <v>747</v>
      </c>
      <c r="D253" t="s">
        <v>508</v>
      </c>
      <c r="E253" t="s">
        <v>669</v>
      </c>
      <c r="F253" t="s">
        <v>0</v>
      </c>
      <c r="G253" t="s">
        <v>733</v>
      </c>
      <c r="H253" t="s">
        <v>734</v>
      </c>
      <c r="I253" t="s">
        <v>735</v>
      </c>
      <c r="J253" t="s">
        <v>736</v>
      </c>
      <c r="K253" t="s">
        <v>766</v>
      </c>
      <c r="L253">
        <v>2026</v>
      </c>
      <c r="M253">
        <v>1</v>
      </c>
      <c r="N253" s="8">
        <v>46023</v>
      </c>
      <c r="O253" t="str">
        <f>_xlfn.LET(
  _xlpm.x, _xlfn.XLOOKUP(q_Licitaciones_Modelo[[#This Row],[Licitación]], tbl_estado_licitacion[Licitación], tbl_estado_licitacion[Estado], ""),
  IF(_xlpm.x="","Por lanzar",_xlpm.x)
)</f>
        <v>Por lanzar</v>
      </c>
    </row>
    <row r="254" spans="1:15" x14ac:dyDescent="0.4">
      <c r="A254">
        <v>3.4564189999999999</v>
      </c>
      <c r="B254" t="s">
        <v>793</v>
      </c>
      <c r="C254" t="s">
        <v>748</v>
      </c>
      <c r="D254" t="s">
        <v>492</v>
      </c>
      <c r="E254" t="s">
        <v>654</v>
      </c>
      <c r="F254" t="s">
        <v>0</v>
      </c>
      <c r="G254" t="s">
        <v>733</v>
      </c>
      <c r="H254" t="s">
        <v>734</v>
      </c>
      <c r="I254" t="s">
        <v>735</v>
      </c>
      <c r="J254" t="s">
        <v>736</v>
      </c>
      <c r="K254" t="s">
        <v>793</v>
      </c>
      <c r="L254">
        <v>2026</v>
      </c>
      <c r="M254">
        <v>4</v>
      </c>
      <c r="N254" s="8">
        <v>46113</v>
      </c>
      <c r="O254" t="str">
        <f>_xlfn.LET(
  _xlpm.x, _xlfn.XLOOKUP(q_Licitaciones_Modelo[[#This Row],[Licitación]], tbl_estado_licitacion[Licitación], tbl_estado_licitacion[Estado], ""),
  IF(_xlpm.x="","Por lanzar",_xlpm.x)
)</f>
        <v>Por lanzar</v>
      </c>
    </row>
    <row r="255" spans="1:15" x14ac:dyDescent="0.4">
      <c r="A255">
        <v>1.1303559999999999</v>
      </c>
      <c r="B255" t="s">
        <v>767</v>
      </c>
      <c r="C255" t="s">
        <v>743</v>
      </c>
      <c r="D255" t="s">
        <v>411</v>
      </c>
      <c r="E255" t="s">
        <v>575</v>
      </c>
      <c r="F255" t="s">
        <v>0</v>
      </c>
      <c r="G255" t="s">
        <v>733</v>
      </c>
      <c r="H255" t="s">
        <v>734</v>
      </c>
      <c r="I255" t="s">
        <v>735</v>
      </c>
      <c r="J255" t="s">
        <v>736</v>
      </c>
      <c r="K255" t="s">
        <v>871</v>
      </c>
      <c r="L255">
        <v>2026</v>
      </c>
      <c r="M255">
        <v>2</v>
      </c>
      <c r="N255" s="8">
        <v>46054</v>
      </c>
      <c r="O255" t="str">
        <f>_xlfn.LET(
  _xlpm.x, _xlfn.XLOOKUP(q_Licitaciones_Modelo[[#This Row],[Licitación]], tbl_estado_licitacion[Licitación], tbl_estado_licitacion[Estado], ""),
  IF(_xlpm.x="","Por lanzar",_xlpm.x)
)</f>
        <v>Por lanzar</v>
      </c>
    </row>
    <row r="256" spans="1:15" x14ac:dyDescent="0.4">
      <c r="A256">
        <v>0.30548599999999998</v>
      </c>
      <c r="B256" t="s">
        <v>768</v>
      </c>
      <c r="C256" t="s">
        <v>749</v>
      </c>
      <c r="D256" t="s">
        <v>452</v>
      </c>
      <c r="E256" t="s">
        <v>615</v>
      </c>
      <c r="F256" t="s">
        <v>0</v>
      </c>
      <c r="G256" t="s">
        <v>733</v>
      </c>
      <c r="H256" t="s">
        <v>734</v>
      </c>
      <c r="I256" t="s">
        <v>735</v>
      </c>
      <c r="J256" t="s">
        <v>736</v>
      </c>
      <c r="K256" t="s">
        <v>872</v>
      </c>
      <c r="L256">
        <v>2026</v>
      </c>
      <c r="M256">
        <v>6</v>
      </c>
      <c r="N256" s="8">
        <v>46174</v>
      </c>
      <c r="O256" t="str">
        <f>_xlfn.LET(
  _xlpm.x, _xlfn.XLOOKUP(q_Licitaciones_Modelo[[#This Row],[Licitación]], tbl_estado_licitacion[Licitación], tbl_estado_licitacion[Estado], ""),
  IF(_xlpm.x="","Por lanzar",_xlpm.x)
)</f>
        <v>Por lanzar</v>
      </c>
    </row>
    <row r="257" spans="1:15" x14ac:dyDescent="0.4">
      <c r="A257">
        <v>0.42</v>
      </c>
      <c r="B257" t="s">
        <v>239</v>
      </c>
      <c r="C257" t="s">
        <v>742</v>
      </c>
      <c r="D257" t="s">
        <v>509</v>
      </c>
      <c r="E257" t="s">
        <v>670</v>
      </c>
      <c r="F257" t="s">
        <v>0</v>
      </c>
      <c r="G257" t="s">
        <v>733</v>
      </c>
      <c r="H257" t="s">
        <v>734</v>
      </c>
      <c r="I257" t="s">
        <v>735</v>
      </c>
      <c r="J257" t="s">
        <v>736</v>
      </c>
      <c r="K257" t="s">
        <v>873</v>
      </c>
      <c r="L257">
        <v>2026</v>
      </c>
      <c r="M257">
        <v>7</v>
      </c>
      <c r="N257" s="8">
        <v>46204</v>
      </c>
      <c r="O257" t="str">
        <f>_xlfn.LET(
  _xlpm.x, _xlfn.XLOOKUP(q_Licitaciones_Modelo[[#This Row],[Licitación]], tbl_estado_licitacion[Licitación], tbl_estado_licitacion[Estado], ""),
  IF(_xlpm.x="","Por lanzar",_xlpm.x)
)</f>
        <v>Por lanzar</v>
      </c>
    </row>
    <row r="258" spans="1:15" x14ac:dyDescent="0.4">
      <c r="A258">
        <v>1.315226</v>
      </c>
      <c r="B258" t="s">
        <v>769</v>
      </c>
      <c r="C258" t="s">
        <v>744</v>
      </c>
      <c r="D258" t="s">
        <v>397</v>
      </c>
      <c r="E258" t="s">
        <v>561</v>
      </c>
      <c r="F258" t="s">
        <v>0</v>
      </c>
      <c r="G258" t="s">
        <v>733</v>
      </c>
      <c r="H258" t="s">
        <v>734</v>
      </c>
      <c r="I258" t="s">
        <v>735</v>
      </c>
      <c r="J258" t="s">
        <v>736</v>
      </c>
      <c r="K258" t="s">
        <v>769</v>
      </c>
      <c r="L258">
        <v>2026</v>
      </c>
      <c r="M258">
        <v>3</v>
      </c>
      <c r="N258" s="8">
        <v>46082</v>
      </c>
      <c r="O258" t="str">
        <f>_xlfn.LET(
  _xlpm.x, _xlfn.XLOOKUP(q_Licitaciones_Modelo[[#This Row],[Licitación]], tbl_estado_licitacion[Licitación], tbl_estado_licitacion[Estado], ""),
  IF(_xlpm.x="","Por lanzar",_xlpm.x)
)</f>
        <v>Por lanzar</v>
      </c>
    </row>
    <row r="259" spans="1:15" x14ac:dyDescent="0.4">
      <c r="A259">
        <v>0.54801100000000003</v>
      </c>
      <c r="B259" t="s">
        <v>770</v>
      </c>
      <c r="C259" t="s">
        <v>744</v>
      </c>
      <c r="D259" t="s">
        <v>397</v>
      </c>
      <c r="E259" t="s">
        <v>561</v>
      </c>
      <c r="F259" t="s">
        <v>0</v>
      </c>
      <c r="G259" t="s">
        <v>733</v>
      </c>
      <c r="H259" t="s">
        <v>734</v>
      </c>
      <c r="I259" t="s">
        <v>735</v>
      </c>
      <c r="J259" t="s">
        <v>736</v>
      </c>
      <c r="K259" t="s">
        <v>770</v>
      </c>
      <c r="L259">
        <v>2026</v>
      </c>
      <c r="M259">
        <v>3</v>
      </c>
      <c r="N259" s="8">
        <v>46082</v>
      </c>
      <c r="O259" t="str">
        <f>_xlfn.LET(
  _xlpm.x, _xlfn.XLOOKUP(q_Licitaciones_Modelo[[#This Row],[Licitación]], tbl_estado_licitacion[Licitación], tbl_estado_licitacion[Estado], ""),
  IF(_xlpm.x="","Por lanzar",_xlpm.x)
)</f>
        <v>Por lanzar</v>
      </c>
    </row>
    <row r="260" spans="1:15" x14ac:dyDescent="0.4">
      <c r="A260">
        <v>0.43840899999999999</v>
      </c>
      <c r="B260" t="s">
        <v>771</v>
      </c>
      <c r="C260" t="s">
        <v>744</v>
      </c>
      <c r="D260" t="s">
        <v>397</v>
      </c>
      <c r="E260" t="s">
        <v>561</v>
      </c>
      <c r="F260" t="s">
        <v>0</v>
      </c>
      <c r="G260" t="s">
        <v>733</v>
      </c>
      <c r="H260" t="s">
        <v>734</v>
      </c>
      <c r="I260" t="s">
        <v>735</v>
      </c>
      <c r="J260" t="s">
        <v>736</v>
      </c>
      <c r="K260" t="s">
        <v>771</v>
      </c>
      <c r="L260">
        <v>2026</v>
      </c>
      <c r="M260">
        <v>3</v>
      </c>
      <c r="N260" s="8">
        <v>46082</v>
      </c>
      <c r="O260" t="str">
        <f>_xlfn.LET(
  _xlpm.x, _xlfn.XLOOKUP(q_Licitaciones_Modelo[[#This Row],[Licitación]], tbl_estado_licitacion[Licitación], tbl_estado_licitacion[Estado], ""),
  IF(_xlpm.x="","Por lanzar",_xlpm.x)
)</f>
        <v>Por lanzar</v>
      </c>
    </row>
    <row r="261" spans="1:15" x14ac:dyDescent="0.4">
      <c r="A261">
        <v>1.2275450000000001</v>
      </c>
      <c r="B261" t="s">
        <v>772</v>
      </c>
      <c r="C261" t="s">
        <v>746</v>
      </c>
      <c r="D261" t="s">
        <v>397</v>
      </c>
      <c r="E261" t="s">
        <v>561</v>
      </c>
      <c r="F261" t="s">
        <v>0</v>
      </c>
      <c r="G261" t="s">
        <v>733</v>
      </c>
      <c r="H261" t="s">
        <v>734</v>
      </c>
      <c r="I261" t="s">
        <v>735</v>
      </c>
      <c r="J261" t="s">
        <v>736</v>
      </c>
      <c r="K261" t="s">
        <v>874</v>
      </c>
      <c r="L261">
        <v>2026</v>
      </c>
      <c r="M261">
        <v>5</v>
      </c>
      <c r="N261" s="8">
        <v>46143</v>
      </c>
      <c r="O261" t="str">
        <f>_xlfn.LET(
  _xlpm.x, _xlfn.XLOOKUP(q_Licitaciones_Modelo[[#This Row],[Licitación]], tbl_estado_licitacion[Licitación], tbl_estado_licitacion[Estado], ""),
  IF(_xlpm.x="","Por lanzar",_xlpm.x)
)</f>
        <v>Por lanzar</v>
      </c>
    </row>
    <row r="262" spans="1:15" x14ac:dyDescent="0.4">
      <c r="A262">
        <v>0.21920400000000001</v>
      </c>
      <c r="B262" t="s">
        <v>773</v>
      </c>
      <c r="C262" t="s">
        <v>747</v>
      </c>
      <c r="D262" t="s">
        <v>397</v>
      </c>
      <c r="E262" t="s">
        <v>561</v>
      </c>
      <c r="F262" t="s">
        <v>0</v>
      </c>
      <c r="G262" t="s">
        <v>733</v>
      </c>
      <c r="H262" t="s">
        <v>734</v>
      </c>
      <c r="I262" t="s">
        <v>735</v>
      </c>
      <c r="J262" t="s">
        <v>736</v>
      </c>
      <c r="K262" t="s">
        <v>773</v>
      </c>
      <c r="L262">
        <v>2026</v>
      </c>
      <c r="M262">
        <v>1</v>
      </c>
      <c r="N262" s="8">
        <v>46023</v>
      </c>
      <c r="O262" t="str">
        <f>_xlfn.LET(
  _xlpm.x, _xlfn.XLOOKUP(q_Licitaciones_Modelo[[#This Row],[Licitación]], tbl_estado_licitacion[Licitación], tbl_estado_licitacion[Estado], ""),
  IF(_xlpm.x="","Por lanzar",_xlpm.x)
)</f>
        <v>Por lanzar</v>
      </c>
    </row>
    <row r="263" spans="1:15" x14ac:dyDescent="0.4">
      <c r="A263">
        <v>0.23905498</v>
      </c>
      <c r="B263" t="s">
        <v>240</v>
      </c>
      <c r="C263" t="s">
        <v>747</v>
      </c>
      <c r="D263" t="s">
        <v>510</v>
      </c>
      <c r="E263" t="s">
        <v>671</v>
      </c>
      <c r="F263" t="s">
        <v>0</v>
      </c>
      <c r="G263" t="s">
        <v>733</v>
      </c>
      <c r="H263" t="s">
        <v>734</v>
      </c>
      <c r="I263" t="s">
        <v>735</v>
      </c>
      <c r="J263" t="s">
        <v>736</v>
      </c>
      <c r="K263" t="s">
        <v>875</v>
      </c>
      <c r="L263">
        <v>2026</v>
      </c>
      <c r="M263">
        <v>1</v>
      </c>
      <c r="N263" s="8">
        <v>46023</v>
      </c>
      <c r="O263" t="str">
        <f>_xlfn.LET(
  _xlpm.x, _xlfn.XLOOKUP(q_Licitaciones_Modelo[[#This Row],[Licitación]], tbl_estado_licitacion[Licitación], tbl_estado_licitacion[Estado], ""),
  IF(_xlpm.x="","Por lanzar",_xlpm.x)
)</f>
        <v>Por lanzar</v>
      </c>
    </row>
    <row r="264" spans="1:15" x14ac:dyDescent="0.4">
      <c r="A264">
        <v>4.1949800000000002</v>
      </c>
      <c r="B264" t="s">
        <v>774</v>
      </c>
      <c r="C264" t="s">
        <v>742</v>
      </c>
      <c r="D264" t="s">
        <v>422</v>
      </c>
      <c r="E264" t="s">
        <v>587</v>
      </c>
      <c r="F264" t="s">
        <v>0</v>
      </c>
      <c r="G264" t="s">
        <v>733</v>
      </c>
      <c r="H264" t="s">
        <v>734</v>
      </c>
      <c r="I264" t="s">
        <v>735</v>
      </c>
      <c r="J264" t="s">
        <v>736</v>
      </c>
      <c r="K264" t="s">
        <v>774</v>
      </c>
      <c r="L264">
        <v>2026</v>
      </c>
      <c r="M264">
        <v>7</v>
      </c>
      <c r="N264" s="8">
        <v>46204</v>
      </c>
      <c r="O264" t="str">
        <f>_xlfn.LET(
  _xlpm.x, _xlfn.XLOOKUP(q_Licitaciones_Modelo[[#This Row],[Licitación]], tbl_estado_licitacion[Licitación], tbl_estado_licitacion[Estado], ""),
  IF(_xlpm.x="","Por lanzar",_xlpm.x)
)</f>
        <v>Por lanzar</v>
      </c>
    </row>
    <row r="265" spans="1:15" x14ac:dyDescent="0.4">
      <c r="A265">
        <v>11.645837</v>
      </c>
      <c r="B265" t="s">
        <v>775</v>
      </c>
      <c r="C265" t="s">
        <v>742</v>
      </c>
      <c r="D265" t="s">
        <v>422</v>
      </c>
      <c r="E265" t="s">
        <v>587</v>
      </c>
      <c r="F265" t="s">
        <v>0</v>
      </c>
      <c r="G265" t="s">
        <v>733</v>
      </c>
      <c r="H265" t="s">
        <v>734</v>
      </c>
      <c r="I265" t="s">
        <v>735</v>
      </c>
      <c r="J265" t="s">
        <v>736</v>
      </c>
      <c r="K265" t="s">
        <v>876</v>
      </c>
      <c r="L265">
        <v>2026</v>
      </c>
      <c r="M265">
        <v>7</v>
      </c>
      <c r="N265" s="8">
        <v>46204</v>
      </c>
      <c r="O265" t="str">
        <f>_xlfn.LET(
  _xlpm.x, _xlfn.XLOOKUP(q_Licitaciones_Modelo[[#This Row],[Licitación]], tbl_estado_licitacion[Licitación], tbl_estado_licitacion[Estado], ""),
  IF(_xlpm.x="","Por lanzar",_xlpm.x)
)</f>
        <v>Por lanzar</v>
      </c>
    </row>
    <row r="266" spans="1:15" x14ac:dyDescent="0.4">
      <c r="A266">
        <v>0.268038</v>
      </c>
      <c r="B266" t="s">
        <v>776</v>
      </c>
      <c r="C266" t="s">
        <v>751</v>
      </c>
      <c r="D266" t="s">
        <v>422</v>
      </c>
      <c r="E266" t="s">
        <v>587</v>
      </c>
      <c r="F266" t="s">
        <v>0</v>
      </c>
      <c r="G266" t="s">
        <v>733</v>
      </c>
      <c r="H266" t="s">
        <v>734</v>
      </c>
      <c r="I266" t="s">
        <v>735</v>
      </c>
      <c r="J266" t="s">
        <v>736</v>
      </c>
      <c r="K266" t="s">
        <v>877</v>
      </c>
      <c r="L266">
        <v>2026</v>
      </c>
      <c r="M266">
        <v>8</v>
      </c>
      <c r="N266" s="8">
        <v>46235</v>
      </c>
      <c r="O266" t="str">
        <f>_xlfn.LET(
  _xlpm.x, _xlfn.XLOOKUP(q_Licitaciones_Modelo[[#This Row],[Licitación]], tbl_estado_licitacion[Licitación], tbl_estado_licitacion[Estado], ""),
  IF(_xlpm.x="","Por lanzar",_xlpm.x)
)</f>
        <v>Por lanzar</v>
      </c>
    </row>
    <row r="267" spans="1:15" x14ac:dyDescent="0.4">
      <c r="A267">
        <v>0.5</v>
      </c>
      <c r="B267" t="s">
        <v>241</v>
      </c>
      <c r="C267" t="s">
        <v>749</v>
      </c>
      <c r="D267" t="s">
        <v>511</v>
      </c>
      <c r="E267" t="s">
        <v>672</v>
      </c>
      <c r="F267" t="s">
        <v>0</v>
      </c>
      <c r="G267" t="s">
        <v>733</v>
      </c>
      <c r="H267" t="s">
        <v>734</v>
      </c>
      <c r="I267" t="s">
        <v>735</v>
      </c>
      <c r="J267" t="s">
        <v>736</v>
      </c>
      <c r="K267" t="s">
        <v>241</v>
      </c>
      <c r="L267">
        <v>2026</v>
      </c>
      <c r="M267">
        <v>6</v>
      </c>
      <c r="N267" s="8">
        <v>46174</v>
      </c>
      <c r="O267" t="str">
        <f>_xlfn.LET(
  _xlpm.x, _xlfn.XLOOKUP(q_Licitaciones_Modelo[[#This Row],[Licitación]], tbl_estado_licitacion[Licitación], tbl_estado_licitacion[Estado], ""),
  IF(_xlpm.x="","Por lanzar",_xlpm.x)
)</f>
        <v>Por lanzar</v>
      </c>
    </row>
    <row r="268" spans="1:15" x14ac:dyDescent="0.4">
      <c r="A268">
        <v>0.37098199999999998</v>
      </c>
      <c r="B268" t="s">
        <v>777</v>
      </c>
      <c r="C268" t="s">
        <v>751</v>
      </c>
      <c r="D268" t="s">
        <v>423</v>
      </c>
      <c r="E268" t="s">
        <v>588</v>
      </c>
      <c r="F268" t="s">
        <v>0</v>
      </c>
      <c r="G268" t="s">
        <v>733</v>
      </c>
      <c r="H268" t="s">
        <v>734</v>
      </c>
      <c r="I268" t="s">
        <v>735</v>
      </c>
      <c r="J268" t="s">
        <v>736</v>
      </c>
      <c r="K268" t="s">
        <v>878</v>
      </c>
      <c r="L268">
        <v>2026</v>
      </c>
      <c r="M268">
        <v>8</v>
      </c>
      <c r="N268" s="8">
        <v>46235</v>
      </c>
      <c r="O268" t="str">
        <f>_xlfn.LET(
  _xlpm.x, _xlfn.XLOOKUP(q_Licitaciones_Modelo[[#This Row],[Licitación]], tbl_estado_licitacion[Licitación], tbl_estado_licitacion[Estado], ""),
  IF(_xlpm.x="","Por lanzar",_xlpm.x)
)</f>
        <v>Por lanzar</v>
      </c>
    </row>
    <row r="269" spans="1:15" x14ac:dyDescent="0.4">
      <c r="A269">
        <v>0.28549999999999998</v>
      </c>
      <c r="B269" t="s">
        <v>242</v>
      </c>
      <c r="C269" t="s">
        <v>746</v>
      </c>
      <c r="D269" t="s">
        <v>502</v>
      </c>
      <c r="E269" t="s">
        <v>664</v>
      </c>
      <c r="F269" t="s">
        <v>0</v>
      </c>
      <c r="G269" t="s">
        <v>733</v>
      </c>
      <c r="H269" t="s">
        <v>734</v>
      </c>
      <c r="I269" t="s">
        <v>735</v>
      </c>
      <c r="J269" t="s">
        <v>736</v>
      </c>
      <c r="K269" t="s">
        <v>242</v>
      </c>
      <c r="L269">
        <v>2026</v>
      </c>
      <c r="M269">
        <v>5</v>
      </c>
      <c r="N269" s="8">
        <v>46143</v>
      </c>
      <c r="O269" t="str">
        <f>_xlfn.LET(
  _xlpm.x, _xlfn.XLOOKUP(q_Licitaciones_Modelo[[#This Row],[Licitación]], tbl_estado_licitacion[Licitación], tbl_estado_licitacion[Estado], ""),
  IF(_xlpm.x="","Por lanzar",_xlpm.x)
)</f>
        <v>Por lanzar</v>
      </c>
    </row>
    <row r="270" spans="1:15" x14ac:dyDescent="0.4">
      <c r="A270">
        <v>0.38</v>
      </c>
      <c r="B270" t="s">
        <v>243</v>
      </c>
      <c r="C270" t="s">
        <v>747</v>
      </c>
      <c r="D270" t="s">
        <v>410</v>
      </c>
      <c r="E270" t="s">
        <v>574</v>
      </c>
      <c r="F270" t="s">
        <v>0</v>
      </c>
      <c r="G270" t="s">
        <v>733</v>
      </c>
      <c r="H270" t="s">
        <v>734</v>
      </c>
      <c r="I270" t="s">
        <v>735</v>
      </c>
      <c r="J270" t="s">
        <v>736</v>
      </c>
      <c r="K270" t="s">
        <v>243</v>
      </c>
      <c r="L270">
        <v>2026</v>
      </c>
      <c r="M270">
        <v>1</v>
      </c>
      <c r="N270" s="8">
        <v>46023</v>
      </c>
      <c r="O270" t="str">
        <f>_xlfn.LET(
  _xlpm.x, _xlfn.XLOOKUP(q_Licitaciones_Modelo[[#This Row],[Licitación]], tbl_estado_licitacion[Licitación], tbl_estado_licitacion[Estado], ""),
  IF(_xlpm.x="","Por lanzar",_xlpm.x)
)</f>
        <v>Por lanzar</v>
      </c>
    </row>
    <row r="271" spans="1:15" x14ac:dyDescent="0.4">
      <c r="A271">
        <v>0.14499999999999999</v>
      </c>
      <c r="B271" t="s">
        <v>244</v>
      </c>
      <c r="C271" t="s">
        <v>743</v>
      </c>
      <c r="D271" t="s">
        <v>462</v>
      </c>
      <c r="E271" t="s">
        <v>625</v>
      </c>
      <c r="F271" t="s">
        <v>0</v>
      </c>
      <c r="G271" t="s">
        <v>733</v>
      </c>
      <c r="H271" t="s">
        <v>734</v>
      </c>
      <c r="I271" t="s">
        <v>735</v>
      </c>
      <c r="J271" t="s">
        <v>736</v>
      </c>
      <c r="K271" t="s">
        <v>879</v>
      </c>
      <c r="L271">
        <v>2026</v>
      </c>
      <c r="M271">
        <v>2</v>
      </c>
      <c r="N271" s="8">
        <v>46054</v>
      </c>
      <c r="O271" t="str">
        <f>_xlfn.LET(
  _xlpm.x, _xlfn.XLOOKUP(q_Licitaciones_Modelo[[#This Row],[Licitación]], tbl_estado_licitacion[Licitación], tbl_estado_licitacion[Estado], ""),
  IF(_xlpm.x="","Por lanzar",_xlpm.x)
)</f>
        <v>Por lanzar</v>
      </c>
    </row>
    <row r="272" spans="1:15" x14ac:dyDescent="0.4">
      <c r="A272">
        <v>0.68</v>
      </c>
      <c r="B272" t="s">
        <v>245</v>
      </c>
      <c r="C272" t="s">
        <v>748</v>
      </c>
      <c r="D272" t="s">
        <v>505</v>
      </c>
      <c r="E272" t="s">
        <v>11</v>
      </c>
      <c r="F272" t="s">
        <v>0</v>
      </c>
      <c r="G272" t="s">
        <v>733</v>
      </c>
      <c r="H272" t="s">
        <v>734</v>
      </c>
      <c r="I272" t="s">
        <v>735</v>
      </c>
      <c r="J272" t="s">
        <v>736</v>
      </c>
      <c r="K272" t="s">
        <v>245</v>
      </c>
      <c r="L272">
        <v>2026</v>
      </c>
      <c r="M272">
        <v>4</v>
      </c>
      <c r="N272" s="8">
        <v>46113</v>
      </c>
      <c r="O272" t="str">
        <f>_xlfn.LET(
  _xlpm.x, _xlfn.XLOOKUP(q_Licitaciones_Modelo[[#This Row],[Licitación]], tbl_estado_licitacion[Licitación], tbl_estado_licitacion[Estado], ""),
  IF(_xlpm.x="","Por lanzar",_xlpm.x)
)</f>
        <v>Por lanzar</v>
      </c>
    </row>
    <row r="273" spans="1:15" x14ac:dyDescent="0.4">
      <c r="A273">
        <v>0.8</v>
      </c>
      <c r="B273" t="s">
        <v>246</v>
      </c>
      <c r="C273" t="s">
        <v>744</v>
      </c>
      <c r="D273" t="s">
        <v>512</v>
      </c>
      <c r="E273" t="s">
        <v>673</v>
      </c>
      <c r="F273" t="s">
        <v>0</v>
      </c>
      <c r="G273" t="s">
        <v>733</v>
      </c>
      <c r="H273" t="s">
        <v>734</v>
      </c>
      <c r="I273" t="s">
        <v>735</v>
      </c>
      <c r="J273" t="s">
        <v>736</v>
      </c>
      <c r="K273" t="s">
        <v>246</v>
      </c>
      <c r="L273">
        <v>2026</v>
      </c>
      <c r="M273">
        <v>3</v>
      </c>
      <c r="N273" s="8">
        <v>46082</v>
      </c>
      <c r="O273" t="str">
        <f>_xlfn.LET(
  _xlpm.x, _xlfn.XLOOKUP(q_Licitaciones_Modelo[[#This Row],[Licitación]], tbl_estado_licitacion[Licitación], tbl_estado_licitacion[Estado], ""),
  IF(_xlpm.x="","Por lanzar",_xlpm.x)
)</f>
        <v>Por lanzar</v>
      </c>
    </row>
    <row r="274" spans="1:15" x14ac:dyDescent="0.4">
      <c r="A274">
        <v>0.84856100000000001</v>
      </c>
      <c r="B274" t="s">
        <v>778</v>
      </c>
      <c r="C274" t="s">
        <v>742</v>
      </c>
      <c r="D274" t="s">
        <v>422</v>
      </c>
      <c r="E274" t="s">
        <v>587</v>
      </c>
      <c r="F274" t="s">
        <v>0</v>
      </c>
      <c r="G274" t="s">
        <v>733</v>
      </c>
      <c r="H274" t="s">
        <v>734</v>
      </c>
      <c r="I274" t="s">
        <v>735</v>
      </c>
      <c r="J274" t="s">
        <v>736</v>
      </c>
      <c r="K274" t="s">
        <v>880</v>
      </c>
      <c r="L274">
        <v>2026</v>
      </c>
      <c r="M274">
        <v>7</v>
      </c>
      <c r="N274" s="8">
        <v>46204</v>
      </c>
      <c r="O274" t="str">
        <f>_xlfn.LET(
  _xlpm.x, _xlfn.XLOOKUP(q_Licitaciones_Modelo[[#This Row],[Licitación]], tbl_estado_licitacion[Licitación], tbl_estado_licitacion[Estado], ""),
  IF(_xlpm.x="","Por lanzar",_xlpm.x)
)</f>
        <v>Por lanzar</v>
      </c>
    </row>
    <row r="275" spans="1:15" x14ac:dyDescent="0.4">
      <c r="A275">
        <v>0.7</v>
      </c>
      <c r="B275" t="s">
        <v>247</v>
      </c>
      <c r="C275" t="s">
        <v>744</v>
      </c>
      <c r="D275" t="s">
        <v>513</v>
      </c>
      <c r="E275" t="s">
        <v>674</v>
      </c>
      <c r="F275" t="s">
        <v>0</v>
      </c>
      <c r="G275" t="s">
        <v>733</v>
      </c>
      <c r="H275" t="s">
        <v>734</v>
      </c>
      <c r="I275" t="s">
        <v>735</v>
      </c>
      <c r="J275" t="s">
        <v>736</v>
      </c>
      <c r="K275" t="s">
        <v>247</v>
      </c>
      <c r="L275">
        <v>2026</v>
      </c>
      <c r="M275">
        <v>3</v>
      </c>
      <c r="N275" s="8">
        <v>46082</v>
      </c>
      <c r="O275" t="str">
        <f>_xlfn.LET(
  _xlpm.x, _xlfn.XLOOKUP(q_Licitaciones_Modelo[[#This Row],[Licitación]], tbl_estado_licitacion[Licitación], tbl_estado_licitacion[Estado], ""),
  IF(_xlpm.x="","Por lanzar",_xlpm.x)
)</f>
        <v>Por lanzar</v>
      </c>
    </row>
    <row r="276" spans="1:15" x14ac:dyDescent="0.4">
      <c r="A276">
        <v>0.27731</v>
      </c>
      <c r="B276" t="s">
        <v>248</v>
      </c>
      <c r="C276" t="s">
        <v>742</v>
      </c>
      <c r="D276" t="s">
        <v>476</v>
      </c>
      <c r="E276" t="s">
        <v>639</v>
      </c>
      <c r="F276" t="s">
        <v>0</v>
      </c>
      <c r="G276" t="s">
        <v>733</v>
      </c>
      <c r="H276" t="s">
        <v>734</v>
      </c>
      <c r="I276" t="s">
        <v>735</v>
      </c>
      <c r="J276" t="s">
        <v>736</v>
      </c>
      <c r="K276" t="s">
        <v>248</v>
      </c>
      <c r="L276">
        <v>2026</v>
      </c>
      <c r="M276">
        <v>7</v>
      </c>
      <c r="N276" s="8">
        <v>46204</v>
      </c>
      <c r="O276" t="str">
        <f>_xlfn.LET(
  _xlpm.x, _xlfn.XLOOKUP(q_Licitaciones_Modelo[[#This Row],[Licitación]], tbl_estado_licitacion[Licitación], tbl_estado_licitacion[Estado], ""),
  IF(_xlpm.x="","Por lanzar",_xlpm.x)
)</f>
        <v>Por lanzar</v>
      </c>
    </row>
    <row r="277" spans="1:15" x14ac:dyDescent="0.4">
      <c r="A277">
        <v>0.33613399999999999</v>
      </c>
      <c r="B277" s="7" t="s">
        <v>249</v>
      </c>
      <c r="C277" t="s">
        <v>749</v>
      </c>
      <c r="D277" t="s">
        <v>396</v>
      </c>
      <c r="E277" t="s">
        <v>560</v>
      </c>
      <c r="F277" t="s">
        <v>0</v>
      </c>
      <c r="G277" t="s">
        <v>733</v>
      </c>
      <c r="H277" t="s">
        <v>734</v>
      </c>
      <c r="I277" t="s">
        <v>735</v>
      </c>
      <c r="J277" t="s">
        <v>736</v>
      </c>
      <c r="K277" t="s">
        <v>249</v>
      </c>
      <c r="L277">
        <v>2026</v>
      </c>
      <c r="M277">
        <v>6</v>
      </c>
      <c r="N277" s="8">
        <v>46174</v>
      </c>
      <c r="O277" t="str">
        <f>_xlfn.LET(
  _xlpm.x, _xlfn.XLOOKUP(q_Licitaciones_Modelo[[#This Row],[Licitación]], tbl_estado_licitacion[Licitación], tbl_estado_licitacion[Estado], ""),
  IF(_xlpm.x="","Por lanzar",_xlpm.x)
)</f>
        <v>Por lanzar</v>
      </c>
    </row>
    <row r="278" spans="1:15" x14ac:dyDescent="0.4">
      <c r="A278">
        <v>0.8</v>
      </c>
      <c r="B278" s="7" t="s">
        <v>250</v>
      </c>
      <c r="C278" t="s">
        <v>745</v>
      </c>
      <c r="D278" t="s">
        <v>396</v>
      </c>
      <c r="E278" t="s">
        <v>560</v>
      </c>
      <c r="F278" t="s">
        <v>0</v>
      </c>
      <c r="G278" t="s">
        <v>733</v>
      </c>
      <c r="H278" t="s">
        <v>734</v>
      </c>
      <c r="I278" t="s">
        <v>735</v>
      </c>
      <c r="J278" t="s">
        <v>736</v>
      </c>
      <c r="K278" t="s">
        <v>250</v>
      </c>
      <c r="L278">
        <v>2026</v>
      </c>
      <c r="M278">
        <v>9</v>
      </c>
      <c r="N278" s="8">
        <v>46266</v>
      </c>
      <c r="O278" t="str">
        <f>_xlfn.LET(
  _xlpm.x, _xlfn.XLOOKUP(q_Licitaciones_Modelo[[#This Row],[Licitación]], tbl_estado_licitacion[Licitación], tbl_estado_licitacion[Estado], ""),
  IF(_xlpm.x="","Por lanzar",_xlpm.x)
)</f>
        <v>Por lanzar</v>
      </c>
    </row>
    <row r="279" spans="1:15" x14ac:dyDescent="0.4">
      <c r="A279">
        <v>7.8E-2</v>
      </c>
      <c r="B279" t="s">
        <v>251</v>
      </c>
      <c r="C279" t="s">
        <v>752</v>
      </c>
      <c r="D279" t="s">
        <v>514</v>
      </c>
      <c r="E279" t="s">
        <v>675</v>
      </c>
      <c r="F279" t="s">
        <v>0</v>
      </c>
      <c r="G279" t="s">
        <v>733</v>
      </c>
      <c r="H279" t="s">
        <v>734</v>
      </c>
      <c r="I279" t="s">
        <v>735</v>
      </c>
      <c r="J279" t="s">
        <v>736</v>
      </c>
      <c r="K279" t="s">
        <v>881</v>
      </c>
      <c r="L279">
        <v>2026</v>
      </c>
      <c r="M279">
        <v>11</v>
      </c>
      <c r="N279" s="8">
        <v>46327</v>
      </c>
      <c r="O279" t="str">
        <f>_xlfn.LET(
  _xlpm.x, _xlfn.XLOOKUP(q_Licitaciones_Modelo[[#This Row],[Licitación]], tbl_estado_licitacion[Licitación], tbl_estado_licitacion[Estado], ""),
  IF(_xlpm.x="","Por lanzar",_xlpm.x)
)</f>
        <v>Por lanzar</v>
      </c>
    </row>
    <row r="280" spans="1:15" x14ac:dyDescent="0.4">
      <c r="A280">
        <v>0.27</v>
      </c>
      <c r="B280" t="s">
        <v>252</v>
      </c>
      <c r="C280" t="s">
        <v>746</v>
      </c>
      <c r="D280" t="s">
        <v>515</v>
      </c>
      <c r="E280" t="s">
        <v>676</v>
      </c>
      <c r="F280" t="s">
        <v>0</v>
      </c>
      <c r="G280" t="s">
        <v>733</v>
      </c>
      <c r="H280" t="s">
        <v>734</v>
      </c>
      <c r="I280" t="s">
        <v>735</v>
      </c>
      <c r="J280" t="s">
        <v>736</v>
      </c>
      <c r="K280" t="s">
        <v>252</v>
      </c>
      <c r="L280">
        <v>2026</v>
      </c>
      <c r="M280">
        <v>5</v>
      </c>
      <c r="N280" s="8">
        <v>46143</v>
      </c>
      <c r="O280" t="str">
        <f>_xlfn.LET(
  _xlpm.x, _xlfn.XLOOKUP(q_Licitaciones_Modelo[[#This Row],[Licitación]], tbl_estado_licitacion[Licitación], tbl_estado_licitacion[Estado], ""),
  IF(_xlpm.x="","Por lanzar",_xlpm.x)
)</f>
        <v>Por lanzar</v>
      </c>
    </row>
    <row r="281" spans="1:15" x14ac:dyDescent="0.4">
      <c r="A281">
        <v>0.12</v>
      </c>
      <c r="B281" t="s">
        <v>253</v>
      </c>
      <c r="C281" t="s">
        <v>748</v>
      </c>
      <c r="D281" t="s">
        <v>516</v>
      </c>
      <c r="E281" t="s">
        <v>677</v>
      </c>
      <c r="F281" t="s">
        <v>0</v>
      </c>
      <c r="G281" t="s">
        <v>733</v>
      </c>
      <c r="H281" t="s">
        <v>734</v>
      </c>
      <c r="I281" t="s">
        <v>735</v>
      </c>
      <c r="J281" t="s">
        <v>736</v>
      </c>
      <c r="K281" t="s">
        <v>253</v>
      </c>
      <c r="L281">
        <v>2026</v>
      </c>
      <c r="M281">
        <v>4</v>
      </c>
      <c r="N281" s="8">
        <v>46113</v>
      </c>
      <c r="O281" t="str">
        <f>_xlfn.LET(
  _xlpm.x, _xlfn.XLOOKUP(q_Licitaciones_Modelo[[#This Row],[Licitación]], tbl_estado_licitacion[Licitación], tbl_estado_licitacion[Estado], ""),
  IF(_xlpm.x="","Por lanzar",_xlpm.x)
)</f>
        <v>Por lanzar</v>
      </c>
    </row>
    <row r="282" spans="1:15" x14ac:dyDescent="0.4">
      <c r="A282">
        <v>0.52525500000000003</v>
      </c>
      <c r="B282" t="s">
        <v>779</v>
      </c>
      <c r="C282" t="s">
        <v>747</v>
      </c>
      <c r="D282" t="s">
        <v>422</v>
      </c>
      <c r="E282" t="s">
        <v>587</v>
      </c>
      <c r="F282" t="s">
        <v>0</v>
      </c>
      <c r="G282" t="s">
        <v>733</v>
      </c>
      <c r="H282" t="s">
        <v>734</v>
      </c>
      <c r="I282" t="s">
        <v>735</v>
      </c>
      <c r="J282" t="s">
        <v>736</v>
      </c>
      <c r="K282" t="s">
        <v>779</v>
      </c>
      <c r="L282">
        <v>2026</v>
      </c>
      <c r="M282">
        <v>1</v>
      </c>
      <c r="N282" s="8">
        <v>46023</v>
      </c>
      <c r="O282" t="str">
        <f>_xlfn.LET(
  _xlpm.x, _xlfn.XLOOKUP(q_Licitaciones_Modelo[[#This Row],[Licitación]], tbl_estado_licitacion[Licitación], tbl_estado_licitacion[Estado], ""),
  IF(_xlpm.x="","Por lanzar",_xlpm.x)
)</f>
        <v>Por lanzar</v>
      </c>
    </row>
    <row r="283" spans="1:15" x14ac:dyDescent="0.4">
      <c r="A283">
        <v>1.834867</v>
      </c>
      <c r="B283" t="s">
        <v>780</v>
      </c>
      <c r="C283" t="s">
        <v>747</v>
      </c>
      <c r="D283" t="s">
        <v>517</v>
      </c>
      <c r="E283" t="s">
        <v>678</v>
      </c>
      <c r="F283" t="s">
        <v>0</v>
      </c>
      <c r="G283" t="s">
        <v>733</v>
      </c>
      <c r="H283" t="s">
        <v>734</v>
      </c>
      <c r="I283" t="s">
        <v>735</v>
      </c>
      <c r="J283" t="s">
        <v>736</v>
      </c>
      <c r="K283" t="s">
        <v>882</v>
      </c>
      <c r="L283">
        <v>2026</v>
      </c>
      <c r="M283">
        <v>1</v>
      </c>
      <c r="N283" s="8">
        <v>46023</v>
      </c>
      <c r="O283" t="str">
        <f>_xlfn.LET(
  _xlpm.x, _xlfn.XLOOKUP(q_Licitaciones_Modelo[[#This Row],[Licitación]], tbl_estado_licitacion[Licitación], tbl_estado_licitacion[Estado], ""),
  IF(_xlpm.x="","Por lanzar",_xlpm.x)
)</f>
        <v>Por lanzar</v>
      </c>
    </row>
    <row r="284" spans="1:15" x14ac:dyDescent="0.4">
      <c r="A284">
        <v>0.39</v>
      </c>
      <c r="B284" t="s">
        <v>254</v>
      </c>
      <c r="C284" t="s">
        <v>749</v>
      </c>
      <c r="D284" t="s">
        <v>518</v>
      </c>
      <c r="E284" t="s">
        <v>679</v>
      </c>
      <c r="F284" t="s">
        <v>0</v>
      </c>
      <c r="G284" t="s">
        <v>733</v>
      </c>
      <c r="H284" t="s">
        <v>734</v>
      </c>
      <c r="I284" t="s">
        <v>735</v>
      </c>
      <c r="J284" t="s">
        <v>736</v>
      </c>
      <c r="K284" t="s">
        <v>254</v>
      </c>
      <c r="L284">
        <v>2026</v>
      </c>
      <c r="M284">
        <v>6</v>
      </c>
      <c r="N284" s="8">
        <v>46174</v>
      </c>
      <c r="O284" t="str">
        <f>_xlfn.LET(
  _xlpm.x, _xlfn.XLOOKUP(q_Licitaciones_Modelo[[#This Row],[Licitación]], tbl_estado_licitacion[Licitación], tbl_estado_licitacion[Estado], ""),
  IF(_xlpm.x="","Por lanzar",_xlpm.x)
)</f>
        <v>Por lanzar</v>
      </c>
    </row>
    <row r="285" spans="1:15" x14ac:dyDescent="0.4">
      <c r="A285">
        <v>0.4</v>
      </c>
      <c r="B285" t="s">
        <v>255</v>
      </c>
      <c r="C285" t="s">
        <v>749</v>
      </c>
      <c r="D285" t="s">
        <v>426</v>
      </c>
      <c r="E285" t="s">
        <v>591</v>
      </c>
      <c r="F285" t="s">
        <v>0</v>
      </c>
      <c r="G285" t="s">
        <v>733</v>
      </c>
      <c r="H285" t="s">
        <v>734</v>
      </c>
      <c r="I285" t="s">
        <v>735</v>
      </c>
      <c r="J285" t="s">
        <v>736</v>
      </c>
      <c r="K285" t="s">
        <v>255</v>
      </c>
      <c r="L285">
        <v>2026</v>
      </c>
      <c r="M285">
        <v>6</v>
      </c>
      <c r="N285" s="8">
        <v>46174</v>
      </c>
      <c r="O285" t="str">
        <f>_xlfn.LET(
  _xlpm.x, _xlfn.XLOOKUP(q_Licitaciones_Modelo[[#This Row],[Licitación]], tbl_estado_licitacion[Licitación], tbl_estado_licitacion[Estado], ""),
  IF(_xlpm.x="","Por lanzar",_xlpm.x)
)</f>
        <v>Por lanzar</v>
      </c>
    </row>
    <row r="286" spans="1:15" x14ac:dyDescent="0.4">
      <c r="A286">
        <v>0.92377200000000004</v>
      </c>
      <c r="B286" t="s">
        <v>781</v>
      </c>
      <c r="C286" t="s">
        <v>747</v>
      </c>
      <c r="D286" t="s">
        <v>517</v>
      </c>
      <c r="E286" t="s">
        <v>678</v>
      </c>
      <c r="F286" t="s">
        <v>0</v>
      </c>
      <c r="G286" t="s">
        <v>733</v>
      </c>
      <c r="H286" t="s">
        <v>734</v>
      </c>
      <c r="I286" t="s">
        <v>735</v>
      </c>
      <c r="J286" t="s">
        <v>736</v>
      </c>
      <c r="K286" t="s">
        <v>781</v>
      </c>
      <c r="L286">
        <v>2026</v>
      </c>
      <c r="M286">
        <v>1</v>
      </c>
      <c r="N286" s="8">
        <v>46023</v>
      </c>
      <c r="O286" t="str">
        <f>_xlfn.LET(
  _xlpm.x, _xlfn.XLOOKUP(q_Licitaciones_Modelo[[#This Row],[Licitación]], tbl_estado_licitacion[Licitación], tbl_estado_licitacion[Estado], ""),
  IF(_xlpm.x="","Por lanzar",_xlpm.x)
)</f>
        <v>Por lanzar</v>
      </c>
    </row>
    <row r="287" spans="1:15" x14ac:dyDescent="0.4">
      <c r="A287">
        <v>0.45</v>
      </c>
      <c r="B287" t="s">
        <v>256</v>
      </c>
      <c r="C287" t="s">
        <v>744</v>
      </c>
      <c r="D287" t="s">
        <v>519</v>
      </c>
      <c r="E287" t="s">
        <v>680</v>
      </c>
      <c r="F287" t="s">
        <v>0</v>
      </c>
      <c r="G287" t="s">
        <v>733</v>
      </c>
      <c r="H287" t="s">
        <v>734</v>
      </c>
      <c r="I287" t="s">
        <v>735</v>
      </c>
      <c r="J287" t="s">
        <v>736</v>
      </c>
      <c r="K287" t="s">
        <v>883</v>
      </c>
      <c r="L287">
        <v>2026</v>
      </c>
      <c r="M287">
        <v>3</v>
      </c>
      <c r="N287" s="8">
        <v>46082</v>
      </c>
      <c r="O287" t="str">
        <f>_xlfn.LET(
  _xlpm.x, _xlfn.XLOOKUP(q_Licitaciones_Modelo[[#This Row],[Licitación]], tbl_estado_licitacion[Licitación], tbl_estado_licitacion[Estado], ""),
  IF(_xlpm.x="","Por lanzar",_xlpm.x)
)</f>
        <v>Por lanzar</v>
      </c>
    </row>
    <row r="288" spans="1:15" x14ac:dyDescent="0.4">
      <c r="A288">
        <v>7.8459000000000001E-2</v>
      </c>
      <c r="B288" t="s">
        <v>782</v>
      </c>
      <c r="C288" t="s">
        <v>743</v>
      </c>
      <c r="D288" t="s">
        <v>397</v>
      </c>
      <c r="E288" t="s">
        <v>561</v>
      </c>
      <c r="F288" t="s">
        <v>0</v>
      </c>
      <c r="G288" t="s">
        <v>733</v>
      </c>
      <c r="H288" t="s">
        <v>734</v>
      </c>
      <c r="I288" t="s">
        <v>735</v>
      </c>
      <c r="J288" t="s">
        <v>736</v>
      </c>
      <c r="K288" t="s">
        <v>884</v>
      </c>
      <c r="L288">
        <v>2026</v>
      </c>
      <c r="M288">
        <v>2</v>
      </c>
      <c r="N288" s="8">
        <v>46054</v>
      </c>
      <c r="O288" t="str">
        <f>_xlfn.LET(
  _xlpm.x, _xlfn.XLOOKUP(q_Licitaciones_Modelo[[#This Row],[Licitación]], tbl_estado_licitacion[Licitación], tbl_estado_licitacion[Estado], ""),
  IF(_xlpm.x="","Por lanzar",_xlpm.x)
)</f>
        <v>Por lanzar</v>
      </c>
    </row>
    <row r="289" spans="1:15" x14ac:dyDescent="0.4">
      <c r="A289">
        <v>0.36</v>
      </c>
      <c r="B289" t="s">
        <v>257</v>
      </c>
      <c r="C289" t="s">
        <v>746</v>
      </c>
      <c r="D289" t="s">
        <v>461</v>
      </c>
      <c r="E289" t="s">
        <v>624</v>
      </c>
      <c r="F289" t="s">
        <v>0</v>
      </c>
      <c r="G289" t="s">
        <v>733</v>
      </c>
      <c r="H289" t="s">
        <v>734</v>
      </c>
      <c r="I289" t="s">
        <v>735</v>
      </c>
      <c r="J289" t="s">
        <v>736</v>
      </c>
      <c r="K289" t="s">
        <v>885</v>
      </c>
      <c r="L289">
        <v>2026</v>
      </c>
      <c r="M289">
        <v>5</v>
      </c>
      <c r="N289" s="8">
        <v>46143</v>
      </c>
      <c r="O289" t="str">
        <f>_xlfn.LET(
  _xlpm.x, _xlfn.XLOOKUP(q_Licitaciones_Modelo[[#This Row],[Licitación]], tbl_estado_licitacion[Licitación], tbl_estado_licitacion[Estado], ""),
  IF(_xlpm.x="","Por lanzar",_xlpm.x)
)</f>
        <v>Por lanzar</v>
      </c>
    </row>
    <row r="290" spans="1:15" x14ac:dyDescent="0.4">
      <c r="A290">
        <v>0.45919300000000002</v>
      </c>
      <c r="B290" t="s">
        <v>783</v>
      </c>
      <c r="C290" t="s">
        <v>748</v>
      </c>
      <c r="D290" t="s">
        <v>517</v>
      </c>
      <c r="E290" t="s">
        <v>678</v>
      </c>
      <c r="F290" t="s">
        <v>0</v>
      </c>
      <c r="G290" t="s">
        <v>733</v>
      </c>
      <c r="H290" t="s">
        <v>734</v>
      </c>
      <c r="I290" t="s">
        <v>735</v>
      </c>
      <c r="J290" t="s">
        <v>736</v>
      </c>
      <c r="K290" t="s">
        <v>886</v>
      </c>
      <c r="L290">
        <v>2026</v>
      </c>
      <c r="M290">
        <v>4</v>
      </c>
      <c r="N290" s="8">
        <v>46113</v>
      </c>
      <c r="O290" t="str">
        <f>_xlfn.LET(
  _xlpm.x, _xlfn.XLOOKUP(q_Licitaciones_Modelo[[#This Row],[Licitación]], tbl_estado_licitacion[Licitación], tbl_estado_licitacion[Estado], ""),
  IF(_xlpm.x="","Por lanzar",_xlpm.x)
)</f>
        <v>Por lanzar</v>
      </c>
    </row>
    <row r="291" spans="1:15" x14ac:dyDescent="0.4">
      <c r="A291">
        <v>0.70861200000000002</v>
      </c>
      <c r="B291" t="s">
        <v>784</v>
      </c>
      <c r="C291" t="s">
        <v>743</v>
      </c>
      <c r="D291" t="s">
        <v>411</v>
      </c>
      <c r="E291" t="s">
        <v>575</v>
      </c>
      <c r="F291" t="s">
        <v>0</v>
      </c>
      <c r="G291" t="s">
        <v>733</v>
      </c>
      <c r="H291" t="s">
        <v>734</v>
      </c>
      <c r="I291" t="s">
        <v>735</v>
      </c>
      <c r="J291" t="s">
        <v>736</v>
      </c>
      <c r="K291" t="s">
        <v>887</v>
      </c>
      <c r="L291">
        <v>2026</v>
      </c>
      <c r="M291">
        <v>2</v>
      </c>
      <c r="N291" s="8">
        <v>46054</v>
      </c>
      <c r="O291" t="str">
        <f>_xlfn.LET(
  _xlpm.x, _xlfn.XLOOKUP(q_Licitaciones_Modelo[[#This Row],[Licitación]], tbl_estado_licitacion[Licitación], tbl_estado_licitacion[Estado], ""),
  IF(_xlpm.x="","Por lanzar",_xlpm.x)
)</f>
        <v>Por lanzar</v>
      </c>
    </row>
    <row r="292" spans="1:15" x14ac:dyDescent="0.4">
      <c r="A292">
        <v>9.9956000000000003E-2</v>
      </c>
      <c r="B292" t="s">
        <v>785</v>
      </c>
      <c r="C292" t="s">
        <v>744</v>
      </c>
      <c r="D292" t="s">
        <v>411</v>
      </c>
      <c r="E292" t="s">
        <v>575</v>
      </c>
      <c r="F292" t="s">
        <v>0</v>
      </c>
      <c r="G292" t="s">
        <v>733</v>
      </c>
      <c r="H292" t="s">
        <v>734</v>
      </c>
      <c r="I292" t="s">
        <v>735</v>
      </c>
      <c r="J292" t="s">
        <v>736</v>
      </c>
      <c r="K292" t="s">
        <v>785</v>
      </c>
      <c r="L292">
        <v>2026</v>
      </c>
      <c r="M292">
        <v>3</v>
      </c>
      <c r="N292" s="8">
        <v>46082</v>
      </c>
      <c r="O292" t="str">
        <f>_xlfn.LET(
  _xlpm.x, _xlfn.XLOOKUP(q_Licitaciones_Modelo[[#This Row],[Licitación]], tbl_estado_licitacion[Licitación], tbl_estado_licitacion[Estado], ""),
  IF(_xlpm.x="","Por lanzar",_xlpm.x)
)</f>
        <v>Por lanzar</v>
      </c>
    </row>
    <row r="293" spans="1:15" x14ac:dyDescent="0.4">
      <c r="A293">
        <v>0.52</v>
      </c>
      <c r="B293" t="s">
        <v>258</v>
      </c>
      <c r="C293" t="s">
        <v>746</v>
      </c>
      <c r="D293" t="s">
        <v>519</v>
      </c>
      <c r="E293" t="s">
        <v>680</v>
      </c>
      <c r="F293" t="s">
        <v>0</v>
      </c>
      <c r="G293" t="s">
        <v>733</v>
      </c>
      <c r="H293" t="s">
        <v>734</v>
      </c>
      <c r="I293" t="s">
        <v>735</v>
      </c>
      <c r="J293" t="s">
        <v>736</v>
      </c>
      <c r="K293" t="s">
        <v>888</v>
      </c>
      <c r="L293">
        <v>2026</v>
      </c>
      <c r="M293">
        <v>5</v>
      </c>
      <c r="N293" s="8">
        <v>46143</v>
      </c>
      <c r="O293" t="str">
        <f>_xlfn.LET(
  _xlpm.x, _xlfn.XLOOKUP(q_Licitaciones_Modelo[[#This Row],[Licitación]], tbl_estado_licitacion[Licitación], tbl_estado_licitacion[Estado], ""),
  IF(_xlpm.x="","Por lanzar",_xlpm.x)
)</f>
        <v>Por lanzar</v>
      </c>
    </row>
    <row r="294" spans="1:15" x14ac:dyDescent="0.4">
      <c r="A294">
        <v>2.2505000000000002</v>
      </c>
      <c r="B294" t="s">
        <v>786</v>
      </c>
      <c r="C294" t="s">
        <v>745</v>
      </c>
      <c r="D294" t="s">
        <v>427</v>
      </c>
      <c r="E294" t="s">
        <v>592</v>
      </c>
      <c r="F294" t="s">
        <v>0</v>
      </c>
      <c r="G294" t="s">
        <v>733</v>
      </c>
      <c r="H294" t="s">
        <v>734</v>
      </c>
      <c r="I294" t="s">
        <v>735</v>
      </c>
      <c r="J294" t="s">
        <v>736</v>
      </c>
      <c r="K294" t="s">
        <v>889</v>
      </c>
      <c r="L294">
        <v>2026</v>
      </c>
      <c r="M294">
        <v>9</v>
      </c>
      <c r="N294" s="8">
        <v>46266</v>
      </c>
      <c r="O294" t="str">
        <f>_xlfn.LET(
  _xlpm.x, _xlfn.XLOOKUP(q_Licitaciones_Modelo[[#This Row],[Licitación]], tbl_estado_licitacion[Licitación], tbl_estado_licitacion[Estado], ""),
  IF(_xlpm.x="","Por lanzar",_xlpm.x)
)</f>
        <v>Por lanzar</v>
      </c>
    </row>
    <row r="295" spans="1:15" x14ac:dyDescent="0.4">
      <c r="A295">
        <v>0.6</v>
      </c>
      <c r="B295" t="s">
        <v>259</v>
      </c>
      <c r="C295" t="s">
        <v>746</v>
      </c>
      <c r="D295" t="s">
        <v>426</v>
      </c>
      <c r="E295" t="s">
        <v>591</v>
      </c>
      <c r="F295" t="s">
        <v>0</v>
      </c>
      <c r="G295" t="s">
        <v>733</v>
      </c>
      <c r="H295" t="s">
        <v>734</v>
      </c>
      <c r="I295" t="s">
        <v>735</v>
      </c>
      <c r="J295" t="s">
        <v>736</v>
      </c>
      <c r="K295" t="s">
        <v>259</v>
      </c>
      <c r="L295">
        <v>2026</v>
      </c>
      <c r="M295">
        <v>5</v>
      </c>
      <c r="N295" s="8">
        <v>46143</v>
      </c>
      <c r="O295" t="str">
        <f>_xlfn.LET(
  _xlpm.x, _xlfn.XLOOKUP(q_Licitaciones_Modelo[[#This Row],[Licitación]], tbl_estado_licitacion[Licitación], tbl_estado_licitacion[Estado], ""),
  IF(_xlpm.x="","Por lanzar",_xlpm.x)
)</f>
        <v>Por lanzar</v>
      </c>
    </row>
    <row r="296" spans="1:15" x14ac:dyDescent="0.4">
      <c r="A296">
        <v>0.5</v>
      </c>
      <c r="B296" t="s">
        <v>260</v>
      </c>
      <c r="C296" t="s">
        <v>744</v>
      </c>
      <c r="D296" t="s">
        <v>397</v>
      </c>
      <c r="E296" t="s">
        <v>561</v>
      </c>
      <c r="F296" t="s">
        <v>0</v>
      </c>
      <c r="G296" t="s">
        <v>733</v>
      </c>
      <c r="H296" t="s">
        <v>734</v>
      </c>
      <c r="I296" t="s">
        <v>735</v>
      </c>
      <c r="J296" t="s">
        <v>736</v>
      </c>
      <c r="K296" t="s">
        <v>890</v>
      </c>
      <c r="L296">
        <v>2026</v>
      </c>
      <c r="M296">
        <v>3</v>
      </c>
      <c r="N296" s="8">
        <v>46082</v>
      </c>
      <c r="O296" t="str">
        <f>_xlfn.LET(
  _xlpm.x, _xlfn.XLOOKUP(q_Licitaciones_Modelo[[#This Row],[Licitación]], tbl_estado_licitacion[Licitación], tbl_estado_licitacion[Estado], ""),
  IF(_xlpm.x="","Por lanzar",_xlpm.x)
)</f>
        <v>Por lanzar</v>
      </c>
    </row>
    <row r="297" spans="1:15" x14ac:dyDescent="0.4">
      <c r="A297">
        <v>0.25</v>
      </c>
      <c r="B297" t="s">
        <v>261</v>
      </c>
      <c r="C297" t="s">
        <v>744</v>
      </c>
      <c r="D297" t="s">
        <v>520</v>
      </c>
      <c r="E297" t="s">
        <v>681</v>
      </c>
      <c r="F297" t="s">
        <v>0</v>
      </c>
      <c r="G297" t="s">
        <v>733</v>
      </c>
      <c r="H297" t="s">
        <v>734</v>
      </c>
      <c r="I297" t="s">
        <v>735</v>
      </c>
      <c r="J297" t="s">
        <v>736</v>
      </c>
      <c r="K297" t="s">
        <v>891</v>
      </c>
      <c r="L297">
        <v>2026</v>
      </c>
      <c r="M297">
        <v>3</v>
      </c>
      <c r="N297" s="8">
        <v>46082</v>
      </c>
      <c r="O297" t="str">
        <f>_xlfn.LET(
  _xlpm.x, _xlfn.XLOOKUP(q_Licitaciones_Modelo[[#This Row],[Licitación]], tbl_estado_licitacion[Licitación], tbl_estado_licitacion[Estado], ""),
  IF(_xlpm.x="","Por lanzar",_xlpm.x)
)</f>
        <v>Por lanzar</v>
      </c>
    </row>
    <row r="298" spans="1:15" x14ac:dyDescent="0.4">
      <c r="A298">
        <v>0.25</v>
      </c>
      <c r="B298" t="s">
        <v>262</v>
      </c>
      <c r="C298" t="s">
        <v>743</v>
      </c>
      <c r="D298" t="s">
        <v>407</v>
      </c>
      <c r="E298" t="s">
        <v>571</v>
      </c>
      <c r="F298" t="s">
        <v>0</v>
      </c>
      <c r="G298" t="s">
        <v>733</v>
      </c>
      <c r="H298" t="s">
        <v>734</v>
      </c>
      <c r="I298" t="s">
        <v>735</v>
      </c>
      <c r="J298" t="s">
        <v>736</v>
      </c>
      <c r="K298" t="s">
        <v>892</v>
      </c>
      <c r="L298">
        <v>2026</v>
      </c>
      <c r="M298">
        <v>2</v>
      </c>
      <c r="N298" s="8">
        <v>46054</v>
      </c>
      <c r="O298" t="str">
        <f>_xlfn.LET(
  _xlpm.x, _xlfn.XLOOKUP(q_Licitaciones_Modelo[[#This Row],[Licitación]], tbl_estado_licitacion[Licitación], tbl_estado_licitacion[Estado], ""),
  IF(_xlpm.x="","Por lanzar",_xlpm.x)
)</f>
        <v>Por lanzar</v>
      </c>
    </row>
    <row r="299" spans="1:15" x14ac:dyDescent="0.4">
      <c r="A299">
        <v>0.09</v>
      </c>
      <c r="B299" t="s">
        <v>263</v>
      </c>
      <c r="C299" t="s">
        <v>751</v>
      </c>
      <c r="D299" t="s">
        <v>521</v>
      </c>
      <c r="E299" t="s">
        <v>682</v>
      </c>
      <c r="F299" t="s">
        <v>0</v>
      </c>
      <c r="G299" t="s">
        <v>733</v>
      </c>
      <c r="H299" t="s">
        <v>734</v>
      </c>
      <c r="I299" t="s">
        <v>735</v>
      </c>
      <c r="J299" t="s">
        <v>736</v>
      </c>
      <c r="K299" t="s">
        <v>893</v>
      </c>
      <c r="L299">
        <v>2026</v>
      </c>
      <c r="M299">
        <v>8</v>
      </c>
      <c r="N299" s="8">
        <v>46235</v>
      </c>
      <c r="O299" t="str">
        <f>_xlfn.LET(
  _xlpm.x, _xlfn.XLOOKUP(q_Licitaciones_Modelo[[#This Row],[Licitación]], tbl_estado_licitacion[Licitación], tbl_estado_licitacion[Estado], ""),
  IF(_xlpm.x="","Por lanzar",_xlpm.x)
)</f>
        <v>Por lanzar</v>
      </c>
    </row>
    <row r="300" spans="1:15" x14ac:dyDescent="0.4">
      <c r="A300">
        <v>0.2</v>
      </c>
      <c r="B300" t="s">
        <v>264</v>
      </c>
      <c r="C300" t="s">
        <v>749</v>
      </c>
      <c r="D300" t="s">
        <v>458</v>
      </c>
      <c r="E300" t="s">
        <v>621</v>
      </c>
      <c r="F300" t="s">
        <v>0</v>
      </c>
      <c r="G300" t="s">
        <v>733</v>
      </c>
      <c r="H300" t="s">
        <v>734</v>
      </c>
      <c r="I300" t="s">
        <v>735</v>
      </c>
      <c r="J300" t="s">
        <v>736</v>
      </c>
      <c r="K300" t="s">
        <v>264</v>
      </c>
      <c r="L300">
        <v>2026</v>
      </c>
      <c r="M300">
        <v>6</v>
      </c>
      <c r="N300" s="8">
        <v>46174</v>
      </c>
      <c r="O300" t="str">
        <f>_xlfn.LET(
  _xlpm.x, _xlfn.XLOOKUP(q_Licitaciones_Modelo[[#This Row],[Licitación]], tbl_estado_licitacion[Licitación], tbl_estado_licitacion[Estado], ""),
  IF(_xlpm.x="","Por lanzar",_xlpm.x)
)</f>
        <v>Por lanzar</v>
      </c>
    </row>
    <row r="301" spans="1:15" x14ac:dyDescent="0.4">
      <c r="A301">
        <v>0.1</v>
      </c>
      <c r="B301" t="s">
        <v>265</v>
      </c>
      <c r="C301" t="s">
        <v>748</v>
      </c>
      <c r="D301" t="s">
        <v>522</v>
      </c>
      <c r="E301" t="s">
        <v>683</v>
      </c>
      <c r="F301" t="s">
        <v>0</v>
      </c>
      <c r="G301" t="s">
        <v>733</v>
      </c>
      <c r="H301" t="s">
        <v>734</v>
      </c>
      <c r="I301" t="s">
        <v>735</v>
      </c>
      <c r="J301" t="s">
        <v>736</v>
      </c>
      <c r="K301" t="s">
        <v>894</v>
      </c>
      <c r="L301">
        <v>2026</v>
      </c>
      <c r="M301">
        <v>4</v>
      </c>
      <c r="N301" s="8">
        <v>46113</v>
      </c>
      <c r="O301" t="str">
        <f>_xlfn.LET(
  _xlpm.x, _xlfn.XLOOKUP(q_Licitaciones_Modelo[[#This Row],[Licitación]], tbl_estado_licitacion[Licitación], tbl_estado_licitacion[Estado], ""),
  IF(_xlpm.x="","Por lanzar",_xlpm.x)
)</f>
        <v>Por lanzar</v>
      </c>
    </row>
    <row r="302" spans="1:15" x14ac:dyDescent="0.4">
      <c r="A302">
        <v>7.0000000000000007E-2</v>
      </c>
      <c r="B302" t="s">
        <v>266</v>
      </c>
      <c r="C302" t="s">
        <v>746</v>
      </c>
      <c r="D302" t="s">
        <v>473</v>
      </c>
      <c r="E302" t="s">
        <v>636</v>
      </c>
      <c r="F302" t="s">
        <v>0</v>
      </c>
      <c r="G302" t="s">
        <v>733</v>
      </c>
      <c r="H302" t="s">
        <v>734</v>
      </c>
      <c r="I302" t="s">
        <v>735</v>
      </c>
      <c r="J302" t="s">
        <v>736</v>
      </c>
      <c r="K302" t="s">
        <v>266</v>
      </c>
      <c r="L302">
        <v>2026</v>
      </c>
      <c r="M302">
        <v>5</v>
      </c>
      <c r="N302" s="8">
        <v>46143</v>
      </c>
      <c r="O302" t="str">
        <f>_xlfn.LET(
  _xlpm.x, _xlfn.XLOOKUP(q_Licitaciones_Modelo[[#This Row],[Licitación]], tbl_estado_licitacion[Licitación], tbl_estado_licitacion[Estado], ""),
  IF(_xlpm.x="","Por lanzar",_xlpm.x)
)</f>
        <v>Por lanzar</v>
      </c>
    </row>
    <row r="303" spans="1:15" x14ac:dyDescent="0.4">
      <c r="A303">
        <v>1.056</v>
      </c>
      <c r="B303" t="s">
        <v>267</v>
      </c>
      <c r="C303" t="s">
        <v>744</v>
      </c>
      <c r="D303" t="s">
        <v>503</v>
      </c>
      <c r="E303" t="s">
        <v>665</v>
      </c>
      <c r="F303" t="s">
        <v>0</v>
      </c>
      <c r="G303" t="s">
        <v>733</v>
      </c>
      <c r="H303" t="s">
        <v>734</v>
      </c>
      <c r="I303" t="s">
        <v>735</v>
      </c>
      <c r="J303" t="s">
        <v>736</v>
      </c>
      <c r="K303" t="s">
        <v>267</v>
      </c>
      <c r="L303">
        <v>2026</v>
      </c>
      <c r="M303">
        <v>3</v>
      </c>
      <c r="N303" s="8">
        <v>46082</v>
      </c>
      <c r="O303" t="str">
        <f>_xlfn.LET(
  _xlpm.x, _xlfn.XLOOKUP(q_Licitaciones_Modelo[[#This Row],[Licitación]], tbl_estado_licitacion[Licitación], tbl_estado_licitacion[Estado], ""),
  IF(_xlpm.x="","Por lanzar",_xlpm.x)
)</f>
        <v>Por lanzar</v>
      </c>
    </row>
    <row r="304" spans="1:15" x14ac:dyDescent="0.4">
      <c r="A304">
        <v>7.0000000000000007E-2</v>
      </c>
      <c r="B304" t="s">
        <v>268</v>
      </c>
      <c r="C304" t="s">
        <v>743</v>
      </c>
      <c r="D304" t="s">
        <v>426</v>
      </c>
      <c r="E304" t="s">
        <v>591</v>
      </c>
      <c r="F304" t="s">
        <v>0</v>
      </c>
      <c r="G304" t="s">
        <v>733</v>
      </c>
      <c r="H304" t="s">
        <v>734</v>
      </c>
      <c r="I304" t="s">
        <v>735</v>
      </c>
      <c r="J304" t="s">
        <v>736</v>
      </c>
      <c r="K304" t="s">
        <v>268</v>
      </c>
      <c r="L304">
        <v>2026</v>
      </c>
      <c r="M304">
        <v>2</v>
      </c>
      <c r="N304" s="8">
        <v>46054</v>
      </c>
      <c r="O304" t="str">
        <f>_xlfn.LET(
  _xlpm.x, _xlfn.XLOOKUP(q_Licitaciones_Modelo[[#This Row],[Licitación]], tbl_estado_licitacion[Licitación], tbl_estado_licitacion[Estado], ""),
  IF(_xlpm.x="","Por lanzar",_xlpm.x)
)</f>
        <v>Por lanzar</v>
      </c>
    </row>
    <row r="305" spans="1:15" x14ac:dyDescent="0.4">
      <c r="A305">
        <v>8.8999999999999996E-2</v>
      </c>
      <c r="B305" t="s">
        <v>269</v>
      </c>
      <c r="C305" t="s">
        <v>744</v>
      </c>
      <c r="D305" t="s">
        <v>523</v>
      </c>
      <c r="E305" t="s">
        <v>684</v>
      </c>
      <c r="F305" t="s">
        <v>0</v>
      </c>
      <c r="G305" t="s">
        <v>733</v>
      </c>
      <c r="H305" t="s">
        <v>734</v>
      </c>
      <c r="I305" t="s">
        <v>735</v>
      </c>
      <c r="J305" t="s">
        <v>736</v>
      </c>
      <c r="K305" t="s">
        <v>269</v>
      </c>
      <c r="L305">
        <v>2026</v>
      </c>
      <c r="M305">
        <v>3</v>
      </c>
      <c r="N305" s="8">
        <v>46082</v>
      </c>
      <c r="O305" t="str">
        <f>_xlfn.LET(
  _xlpm.x, _xlfn.XLOOKUP(q_Licitaciones_Modelo[[#This Row],[Licitación]], tbl_estado_licitacion[Licitación], tbl_estado_licitacion[Estado], ""),
  IF(_xlpm.x="","Por lanzar",_xlpm.x)
)</f>
        <v>Por lanzar</v>
      </c>
    </row>
    <row r="306" spans="1:15" x14ac:dyDescent="0.4">
      <c r="A306">
        <v>0.1</v>
      </c>
      <c r="B306" t="s">
        <v>270</v>
      </c>
      <c r="C306" t="s">
        <v>744</v>
      </c>
      <c r="D306" t="s">
        <v>524</v>
      </c>
      <c r="E306" t="s">
        <v>685</v>
      </c>
      <c r="F306" t="s">
        <v>0</v>
      </c>
      <c r="G306" t="s">
        <v>733</v>
      </c>
      <c r="H306" t="s">
        <v>734</v>
      </c>
      <c r="I306" t="s">
        <v>735</v>
      </c>
      <c r="J306" t="s">
        <v>736</v>
      </c>
      <c r="K306" t="s">
        <v>270</v>
      </c>
      <c r="L306">
        <v>2026</v>
      </c>
      <c r="M306">
        <v>3</v>
      </c>
      <c r="N306" s="8">
        <v>46082</v>
      </c>
      <c r="O306" t="str">
        <f>_xlfn.LET(
  _xlpm.x, _xlfn.XLOOKUP(q_Licitaciones_Modelo[[#This Row],[Licitación]], tbl_estado_licitacion[Licitación], tbl_estado_licitacion[Estado], ""),
  IF(_xlpm.x="","Por lanzar",_xlpm.x)
)</f>
        <v>Por lanzar</v>
      </c>
    </row>
    <row r="307" spans="1:15" x14ac:dyDescent="0.4">
      <c r="A307">
        <v>0.03</v>
      </c>
      <c r="B307" t="s">
        <v>271</v>
      </c>
      <c r="C307" t="s">
        <v>744</v>
      </c>
      <c r="D307" t="s">
        <v>424</v>
      </c>
      <c r="E307" t="s">
        <v>589</v>
      </c>
      <c r="F307" t="s">
        <v>0</v>
      </c>
      <c r="G307" t="s">
        <v>733</v>
      </c>
      <c r="H307" t="s">
        <v>734</v>
      </c>
      <c r="I307" t="s">
        <v>735</v>
      </c>
      <c r="J307" t="s">
        <v>736</v>
      </c>
      <c r="K307" t="s">
        <v>271</v>
      </c>
      <c r="L307">
        <v>2026</v>
      </c>
      <c r="M307">
        <v>3</v>
      </c>
      <c r="N307" s="8">
        <v>46082</v>
      </c>
      <c r="O307" t="str">
        <f>_xlfn.LET(
  _xlpm.x, _xlfn.XLOOKUP(q_Licitaciones_Modelo[[#This Row],[Licitación]], tbl_estado_licitacion[Licitación], tbl_estado_licitacion[Estado], ""),
  IF(_xlpm.x="","Por lanzar",_xlpm.x)
)</f>
        <v>Por lanzar</v>
      </c>
    </row>
    <row r="308" spans="1:15" x14ac:dyDescent="0.4">
      <c r="A308">
        <v>0.2</v>
      </c>
      <c r="B308" t="s">
        <v>272</v>
      </c>
      <c r="C308" t="s">
        <v>744</v>
      </c>
      <c r="D308" t="s">
        <v>412</v>
      </c>
      <c r="E308" t="s">
        <v>577</v>
      </c>
      <c r="F308" t="s">
        <v>0</v>
      </c>
      <c r="G308" t="s">
        <v>733</v>
      </c>
      <c r="H308" t="s">
        <v>734</v>
      </c>
      <c r="I308" t="s">
        <v>735</v>
      </c>
      <c r="J308" t="s">
        <v>736</v>
      </c>
      <c r="K308" t="s">
        <v>895</v>
      </c>
      <c r="L308">
        <v>2026</v>
      </c>
      <c r="M308">
        <v>3</v>
      </c>
      <c r="N308" s="8">
        <v>46082</v>
      </c>
      <c r="O308" t="str">
        <f>_xlfn.LET(
  _xlpm.x, _xlfn.XLOOKUP(q_Licitaciones_Modelo[[#This Row],[Licitación]], tbl_estado_licitacion[Licitación], tbl_estado_licitacion[Estado], ""),
  IF(_xlpm.x="","Por lanzar",_xlpm.x)
)</f>
        <v>Por lanzar</v>
      </c>
    </row>
    <row r="309" spans="1:15" x14ac:dyDescent="0.4">
      <c r="A309">
        <v>0.526972</v>
      </c>
      <c r="B309" t="s">
        <v>787</v>
      </c>
      <c r="C309" t="s">
        <v>744</v>
      </c>
      <c r="D309" t="s">
        <v>397</v>
      </c>
      <c r="E309" t="s">
        <v>561</v>
      </c>
      <c r="F309" t="s">
        <v>0</v>
      </c>
      <c r="G309" t="s">
        <v>733</v>
      </c>
      <c r="H309" t="s">
        <v>734</v>
      </c>
      <c r="I309" t="s">
        <v>735</v>
      </c>
      <c r="J309" t="s">
        <v>736</v>
      </c>
      <c r="K309" t="s">
        <v>896</v>
      </c>
      <c r="L309">
        <v>2026</v>
      </c>
      <c r="M309">
        <v>3</v>
      </c>
      <c r="N309" s="8">
        <v>46082</v>
      </c>
      <c r="O309" t="str">
        <f>_xlfn.LET(
  _xlpm.x, _xlfn.XLOOKUP(q_Licitaciones_Modelo[[#This Row],[Licitación]], tbl_estado_licitacion[Licitación], tbl_estado_licitacion[Estado], ""),
  IF(_xlpm.x="","Por lanzar",_xlpm.x)
)</f>
        <v>Por lanzar</v>
      </c>
    </row>
    <row r="310" spans="1:15" x14ac:dyDescent="0.4">
      <c r="A310">
        <v>9.2618249999999999E-2</v>
      </c>
      <c r="B310" t="s">
        <v>273</v>
      </c>
      <c r="C310" t="s">
        <v>746</v>
      </c>
      <c r="D310" t="s">
        <v>488</v>
      </c>
      <c r="E310" t="s">
        <v>650</v>
      </c>
      <c r="F310" t="s">
        <v>390</v>
      </c>
      <c r="G310" t="s">
        <v>725</v>
      </c>
      <c r="H310" t="s">
        <v>726</v>
      </c>
      <c r="I310" t="s">
        <v>737</v>
      </c>
      <c r="J310" t="s">
        <v>738</v>
      </c>
      <c r="K310" t="s">
        <v>273</v>
      </c>
      <c r="L310">
        <v>2026</v>
      </c>
      <c r="M310">
        <v>5</v>
      </c>
      <c r="N310" s="8">
        <v>46143</v>
      </c>
      <c r="O310" t="str">
        <f>_xlfn.LET(
  _xlpm.x, _xlfn.XLOOKUP(q_Licitaciones_Modelo[[#This Row],[Licitación]], tbl_estado_licitacion[Licitación], tbl_estado_licitacion[Estado], ""),
  IF(_xlpm.x="","Por lanzar",_xlpm.x)
)</f>
        <v>Por lanzar</v>
      </c>
    </row>
    <row r="311" spans="1:15" x14ac:dyDescent="0.4">
      <c r="A311">
        <v>0.36</v>
      </c>
      <c r="B311" t="s">
        <v>274</v>
      </c>
      <c r="C311" t="s">
        <v>748</v>
      </c>
      <c r="D311" t="s">
        <v>410</v>
      </c>
      <c r="E311" t="s">
        <v>574</v>
      </c>
      <c r="F311" t="s">
        <v>0</v>
      </c>
      <c r="G311" t="s">
        <v>733</v>
      </c>
      <c r="H311" t="s">
        <v>734</v>
      </c>
      <c r="I311" t="s">
        <v>735</v>
      </c>
      <c r="J311" t="s">
        <v>736</v>
      </c>
      <c r="K311" t="s">
        <v>274</v>
      </c>
      <c r="L311">
        <v>2026</v>
      </c>
      <c r="M311">
        <v>4</v>
      </c>
      <c r="N311" s="8">
        <v>46113</v>
      </c>
      <c r="O311" t="str">
        <f>_xlfn.LET(
  _xlpm.x, _xlfn.XLOOKUP(q_Licitaciones_Modelo[[#This Row],[Licitación]], tbl_estado_licitacion[Licitación], tbl_estado_licitacion[Estado], ""),
  IF(_xlpm.x="","Por lanzar",_xlpm.x)
)</f>
        <v>Por lanzar</v>
      </c>
    </row>
    <row r="312" spans="1:15" x14ac:dyDescent="0.4">
      <c r="A312">
        <v>4.3776900000000001E-2</v>
      </c>
      <c r="B312" t="s">
        <v>275</v>
      </c>
      <c r="C312" t="s">
        <v>748</v>
      </c>
      <c r="D312" t="s">
        <v>438</v>
      </c>
      <c r="E312" t="s">
        <v>602</v>
      </c>
      <c r="F312" t="s">
        <v>392</v>
      </c>
      <c r="G312" t="s">
        <v>729</v>
      </c>
      <c r="H312" t="s">
        <v>730</v>
      </c>
      <c r="I312" t="s">
        <v>731</v>
      </c>
      <c r="J312" t="s">
        <v>732</v>
      </c>
      <c r="K312" t="s">
        <v>275</v>
      </c>
      <c r="L312">
        <v>2026</v>
      </c>
      <c r="M312">
        <v>4</v>
      </c>
      <c r="N312" s="8">
        <v>46113</v>
      </c>
      <c r="O312" t="str">
        <f>_xlfn.LET(
  _xlpm.x, _xlfn.XLOOKUP(q_Licitaciones_Modelo[[#This Row],[Licitación]], tbl_estado_licitacion[Licitación], tbl_estado_licitacion[Estado], ""),
  IF(_xlpm.x="","Por lanzar",_xlpm.x)
)</f>
        <v>Por lanzar</v>
      </c>
    </row>
    <row r="313" spans="1:15" x14ac:dyDescent="0.4">
      <c r="A313">
        <v>0.99</v>
      </c>
      <c r="B313" t="s">
        <v>276</v>
      </c>
      <c r="C313" t="s">
        <v>746</v>
      </c>
      <c r="D313" t="s">
        <v>426</v>
      </c>
      <c r="E313" t="s">
        <v>591</v>
      </c>
      <c r="F313" t="s">
        <v>0</v>
      </c>
      <c r="G313" t="s">
        <v>733</v>
      </c>
      <c r="H313" t="s">
        <v>734</v>
      </c>
      <c r="I313" t="s">
        <v>735</v>
      </c>
      <c r="J313" t="s">
        <v>736</v>
      </c>
      <c r="K313" t="s">
        <v>897</v>
      </c>
      <c r="L313">
        <v>2026</v>
      </c>
      <c r="M313">
        <v>5</v>
      </c>
      <c r="N313" s="8">
        <v>46143</v>
      </c>
      <c r="O313" t="str">
        <f>_xlfn.LET(
  _xlpm.x, _xlfn.XLOOKUP(q_Licitaciones_Modelo[[#This Row],[Licitación]], tbl_estado_licitacion[Licitación], tbl_estado_licitacion[Estado], ""),
  IF(_xlpm.x="","Por lanzar",_xlpm.x)
)</f>
        <v>Por lanzar</v>
      </c>
    </row>
    <row r="314" spans="1:15" x14ac:dyDescent="0.4">
      <c r="A314">
        <v>0.5</v>
      </c>
      <c r="B314" t="s">
        <v>277</v>
      </c>
      <c r="C314" t="s">
        <v>744</v>
      </c>
      <c r="D314" t="s">
        <v>423</v>
      </c>
      <c r="E314" t="s">
        <v>588</v>
      </c>
      <c r="F314" t="s">
        <v>0</v>
      </c>
      <c r="G314" t="s">
        <v>733</v>
      </c>
      <c r="H314" t="s">
        <v>734</v>
      </c>
      <c r="I314" t="s">
        <v>735</v>
      </c>
      <c r="J314" t="s">
        <v>736</v>
      </c>
      <c r="K314" t="s">
        <v>898</v>
      </c>
      <c r="L314">
        <v>2026</v>
      </c>
      <c r="M314">
        <v>3</v>
      </c>
      <c r="N314" s="8">
        <v>46082</v>
      </c>
      <c r="O314" t="str">
        <f>_xlfn.LET(
  _xlpm.x, _xlfn.XLOOKUP(q_Licitaciones_Modelo[[#This Row],[Licitación]], tbl_estado_licitacion[Licitación], tbl_estado_licitacion[Estado], ""),
  IF(_xlpm.x="","Por lanzar",_xlpm.x)
)</f>
        <v>Por lanzar</v>
      </c>
    </row>
    <row r="315" spans="1:15" x14ac:dyDescent="0.4">
      <c r="A315">
        <v>6.9595000000000004E-2</v>
      </c>
      <c r="B315" t="s">
        <v>278</v>
      </c>
      <c r="C315" t="s">
        <v>744</v>
      </c>
      <c r="D315" t="s">
        <v>526</v>
      </c>
      <c r="E315" t="s">
        <v>687</v>
      </c>
      <c r="F315" t="s">
        <v>392</v>
      </c>
      <c r="G315" t="s">
        <v>729</v>
      </c>
      <c r="H315" t="s">
        <v>730</v>
      </c>
      <c r="I315" t="s">
        <v>731</v>
      </c>
      <c r="J315" t="s">
        <v>732</v>
      </c>
      <c r="K315" t="s">
        <v>278</v>
      </c>
      <c r="L315">
        <v>2026</v>
      </c>
      <c r="M315">
        <v>3</v>
      </c>
      <c r="N315" s="8">
        <v>46082</v>
      </c>
      <c r="O315" t="str">
        <f>_xlfn.LET(
  _xlpm.x, _xlfn.XLOOKUP(q_Licitaciones_Modelo[[#This Row],[Licitación]], tbl_estado_licitacion[Licitación], tbl_estado_licitacion[Estado], ""),
  IF(_xlpm.x="","Por lanzar",_xlpm.x)
)</f>
        <v>Por lanzar</v>
      </c>
    </row>
    <row r="316" spans="1:15" x14ac:dyDescent="0.4">
      <c r="A316">
        <v>0.1</v>
      </c>
      <c r="B316" t="s">
        <v>279</v>
      </c>
      <c r="C316" t="s">
        <v>743</v>
      </c>
      <c r="D316" t="s">
        <v>412</v>
      </c>
      <c r="E316" t="s">
        <v>577</v>
      </c>
      <c r="F316" t="s">
        <v>0</v>
      </c>
      <c r="G316" t="s">
        <v>733</v>
      </c>
      <c r="H316" t="s">
        <v>734</v>
      </c>
      <c r="I316" t="s">
        <v>735</v>
      </c>
      <c r="J316" t="s">
        <v>736</v>
      </c>
      <c r="K316" t="s">
        <v>899</v>
      </c>
      <c r="L316">
        <v>2026</v>
      </c>
      <c r="M316">
        <v>2</v>
      </c>
      <c r="N316" s="8">
        <v>46054</v>
      </c>
      <c r="O316" t="str">
        <f>_xlfn.LET(
  _xlpm.x, _xlfn.XLOOKUP(q_Licitaciones_Modelo[[#This Row],[Licitación]], tbl_estado_licitacion[Licitación], tbl_estado_licitacion[Estado], ""),
  IF(_xlpm.x="","Por lanzar",_xlpm.x)
)</f>
        <v>Por lanzar</v>
      </c>
    </row>
    <row r="317" spans="1:15" x14ac:dyDescent="0.4">
      <c r="A317">
        <v>0.10075199999999999</v>
      </c>
      <c r="B317" t="s">
        <v>278</v>
      </c>
      <c r="C317" t="s">
        <v>744</v>
      </c>
      <c r="D317" t="s">
        <v>526</v>
      </c>
      <c r="E317" t="s">
        <v>687</v>
      </c>
      <c r="F317" t="s">
        <v>392</v>
      </c>
      <c r="G317" t="s">
        <v>729</v>
      </c>
      <c r="H317" t="s">
        <v>730</v>
      </c>
      <c r="I317" t="s">
        <v>731</v>
      </c>
      <c r="J317" t="s">
        <v>732</v>
      </c>
      <c r="K317" t="s">
        <v>278</v>
      </c>
      <c r="L317">
        <v>2026</v>
      </c>
      <c r="M317">
        <v>3</v>
      </c>
      <c r="N317" s="8">
        <v>46082</v>
      </c>
      <c r="O317" t="str">
        <f>_xlfn.LET(
  _xlpm.x, _xlfn.XLOOKUP(q_Licitaciones_Modelo[[#This Row],[Licitación]], tbl_estado_licitacion[Licitación], tbl_estado_licitacion[Estado], ""),
  IF(_xlpm.x="","Por lanzar",_xlpm.x)
)</f>
        <v>Por lanzar</v>
      </c>
    </row>
    <row r="318" spans="1:15" x14ac:dyDescent="0.4">
      <c r="A318">
        <v>0.15</v>
      </c>
      <c r="B318" t="s">
        <v>280</v>
      </c>
      <c r="C318" t="s">
        <v>746</v>
      </c>
      <c r="D318" t="s">
        <v>527</v>
      </c>
      <c r="E318" t="s">
        <v>688</v>
      </c>
      <c r="F318" t="s">
        <v>0</v>
      </c>
      <c r="G318" t="s">
        <v>733</v>
      </c>
      <c r="H318" t="s">
        <v>734</v>
      </c>
      <c r="I318" t="s">
        <v>735</v>
      </c>
      <c r="J318" t="s">
        <v>736</v>
      </c>
      <c r="K318" t="s">
        <v>900</v>
      </c>
      <c r="L318">
        <v>2026</v>
      </c>
      <c r="M318">
        <v>5</v>
      </c>
      <c r="N318" s="8">
        <v>46143</v>
      </c>
      <c r="O318" t="str">
        <f>_xlfn.LET(
  _xlpm.x, _xlfn.XLOOKUP(q_Licitaciones_Modelo[[#This Row],[Licitación]], tbl_estado_licitacion[Licitación], tbl_estado_licitacion[Estado], ""),
  IF(_xlpm.x="","Por lanzar",_xlpm.x)
)</f>
        <v>Por lanzar</v>
      </c>
    </row>
    <row r="319" spans="1:15" x14ac:dyDescent="0.4">
      <c r="A319">
        <v>0.32719599999999999</v>
      </c>
      <c r="B319" t="s">
        <v>281</v>
      </c>
      <c r="C319" t="s">
        <v>745</v>
      </c>
      <c r="D319" t="s">
        <v>528</v>
      </c>
      <c r="E319" t="s">
        <v>689</v>
      </c>
      <c r="F319" t="s">
        <v>392</v>
      </c>
      <c r="G319" t="s">
        <v>729</v>
      </c>
      <c r="H319" t="s">
        <v>730</v>
      </c>
      <c r="I319" t="s">
        <v>731</v>
      </c>
      <c r="J319" t="s">
        <v>732</v>
      </c>
      <c r="K319" t="s">
        <v>281</v>
      </c>
      <c r="L319">
        <v>2026</v>
      </c>
      <c r="M319">
        <v>9</v>
      </c>
      <c r="N319" s="8">
        <v>46266</v>
      </c>
      <c r="O319" t="str">
        <f>_xlfn.LET(
  _xlpm.x, _xlfn.XLOOKUP(q_Licitaciones_Modelo[[#This Row],[Licitación]], tbl_estado_licitacion[Licitación], tbl_estado_licitacion[Estado], ""),
  IF(_xlpm.x="","Por lanzar",_xlpm.x)
)</f>
        <v>Por lanzar</v>
      </c>
    </row>
    <row r="320" spans="1:15" x14ac:dyDescent="0.4">
      <c r="A320">
        <v>0.08</v>
      </c>
      <c r="B320" t="s">
        <v>282</v>
      </c>
      <c r="C320" t="s">
        <v>743</v>
      </c>
      <c r="D320" t="s">
        <v>527</v>
      </c>
      <c r="E320" t="s">
        <v>688</v>
      </c>
      <c r="F320" t="s">
        <v>0</v>
      </c>
      <c r="G320" t="s">
        <v>733</v>
      </c>
      <c r="H320" t="s">
        <v>734</v>
      </c>
      <c r="I320" t="s">
        <v>735</v>
      </c>
      <c r="J320" t="s">
        <v>736</v>
      </c>
      <c r="K320" t="s">
        <v>901</v>
      </c>
      <c r="L320">
        <v>2026</v>
      </c>
      <c r="M320">
        <v>2</v>
      </c>
      <c r="N320" s="8">
        <v>46054</v>
      </c>
      <c r="O320" t="str">
        <f>_xlfn.LET(
  _xlpm.x, _xlfn.XLOOKUP(q_Licitaciones_Modelo[[#This Row],[Licitación]], tbl_estado_licitacion[Licitación], tbl_estado_licitacion[Estado], ""),
  IF(_xlpm.x="","Por lanzar",_xlpm.x)
)</f>
        <v>Por lanzar</v>
      </c>
    </row>
    <row r="321" spans="1:15" x14ac:dyDescent="0.4">
      <c r="A321">
        <v>0.76345700000000005</v>
      </c>
      <c r="B321" t="s">
        <v>281</v>
      </c>
      <c r="C321" t="s">
        <v>742</v>
      </c>
      <c r="D321" t="s">
        <v>528</v>
      </c>
      <c r="E321" t="s">
        <v>689</v>
      </c>
      <c r="F321" t="s">
        <v>392</v>
      </c>
      <c r="G321" t="s">
        <v>729</v>
      </c>
      <c r="H321" t="s">
        <v>730</v>
      </c>
      <c r="I321" t="s">
        <v>731</v>
      </c>
      <c r="J321" t="s">
        <v>732</v>
      </c>
      <c r="K321" t="s">
        <v>281</v>
      </c>
      <c r="L321">
        <v>2026</v>
      </c>
      <c r="M321">
        <v>7</v>
      </c>
      <c r="N321" s="8">
        <v>46204</v>
      </c>
      <c r="O321" t="str">
        <f>_xlfn.LET(
  _xlpm.x, _xlfn.XLOOKUP(q_Licitaciones_Modelo[[#This Row],[Licitación]], tbl_estado_licitacion[Licitación], tbl_estado_licitacion[Estado], ""),
  IF(_xlpm.x="","Por lanzar",_xlpm.x)
)</f>
        <v>Por lanzar</v>
      </c>
    </row>
    <row r="322" spans="1:15" x14ac:dyDescent="0.4">
      <c r="A322">
        <v>0.32161899999999999</v>
      </c>
      <c r="B322" t="s">
        <v>155</v>
      </c>
      <c r="C322" t="s">
        <v>749</v>
      </c>
      <c r="D322" t="s">
        <v>529</v>
      </c>
      <c r="E322" t="s">
        <v>690</v>
      </c>
      <c r="F322" t="s">
        <v>392</v>
      </c>
      <c r="G322" t="s">
        <v>729</v>
      </c>
      <c r="H322" t="s">
        <v>730</v>
      </c>
      <c r="I322" t="s">
        <v>731</v>
      </c>
      <c r="J322" t="s">
        <v>732</v>
      </c>
      <c r="K322" t="s">
        <v>155</v>
      </c>
      <c r="L322">
        <v>2026</v>
      </c>
      <c r="M322">
        <v>6</v>
      </c>
      <c r="N322" s="8">
        <v>46174</v>
      </c>
      <c r="O322" t="str">
        <f>_xlfn.LET(
  _xlpm.x, _xlfn.XLOOKUP(q_Licitaciones_Modelo[[#This Row],[Licitación]], tbl_estado_licitacion[Licitación], tbl_estado_licitacion[Estado], ""),
  IF(_xlpm.x="","Por lanzar",_xlpm.x)
)</f>
        <v>Por lanzar</v>
      </c>
    </row>
    <row r="323" spans="1:15" x14ac:dyDescent="0.4">
      <c r="A323">
        <v>1.0012049999999999</v>
      </c>
      <c r="B323" t="s">
        <v>155</v>
      </c>
      <c r="C323" t="s">
        <v>748</v>
      </c>
      <c r="D323" t="s">
        <v>529</v>
      </c>
      <c r="E323" t="s">
        <v>690</v>
      </c>
      <c r="F323" t="s">
        <v>392</v>
      </c>
      <c r="G323" t="s">
        <v>729</v>
      </c>
      <c r="H323" t="s">
        <v>730</v>
      </c>
      <c r="I323" t="s">
        <v>731</v>
      </c>
      <c r="J323" t="s">
        <v>732</v>
      </c>
      <c r="K323" t="s">
        <v>155</v>
      </c>
      <c r="L323">
        <v>2026</v>
      </c>
      <c r="M323">
        <v>4</v>
      </c>
      <c r="N323" s="8">
        <v>46113</v>
      </c>
      <c r="O323" t="str">
        <f>_xlfn.LET(
  _xlpm.x, _xlfn.XLOOKUP(q_Licitaciones_Modelo[[#This Row],[Licitación]], tbl_estado_licitacion[Licitación], tbl_estado_licitacion[Estado], ""),
  IF(_xlpm.x="","Por lanzar",_xlpm.x)
)</f>
        <v>Por lanzar</v>
      </c>
    </row>
    <row r="324" spans="1:15" x14ac:dyDescent="0.4">
      <c r="A324">
        <v>0.1</v>
      </c>
      <c r="B324" t="s">
        <v>283</v>
      </c>
      <c r="C324" t="s">
        <v>746</v>
      </c>
      <c r="D324" t="s">
        <v>407</v>
      </c>
      <c r="E324" t="s">
        <v>571</v>
      </c>
      <c r="F324" t="s">
        <v>0</v>
      </c>
      <c r="G324" t="s">
        <v>733</v>
      </c>
      <c r="H324" t="s">
        <v>734</v>
      </c>
      <c r="I324" t="s">
        <v>735</v>
      </c>
      <c r="J324" t="s">
        <v>736</v>
      </c>
      <c r="K324" t="s">
        <v>902</v>
      </c>
      <c r="L324">
        <v>2026</v>
      </c>
      <c r="M324">
        <v>5</v>
      </c>
      <c r="N324" s="8">
        <v>46143</v>
      </c>
      <c r="O324" t="str">
        <f>_xlfn.LET(
  _xlpm.x, _xlfn.XLOOKUP(q_Licitaciones_Modelo[[#This Row],[Licitación]], tbl_estado_licitacion[Licitación], tbl_estado_licitacion[Estado], ""),
  IF(_xlpm.x="","Por lanzar",_xlpm.x)
)</f>
        <v>Por lanzar</v>
      </c>
    </row>
    <row r="325" spans="1:15" x14ac:dyDescent="0.4">
      <c r="A325">
        <v>0.36</v>
      </c>
      <c r="B325" t="s">
        <v>284</v>
      </c>
      <c r="C325" t="s">
        <v>742</v>
      </c>
      <c r="D325" t="s">
        <v>530</v>
      </c>
      <c r="E325" t="s">
        <v>691</v>
      </c>
      <c r="F325" t="s">
        <v>0</v>
      </c>
      <c r="G325" t="s">
        <v>733</v>
      </c>
      <c r="H325" t="s">
        <v>734</v>
      </c>
      <c r="I325" t="s">
        <v>735</v>
      </c>
      <c r="J325" t="s">
        <v>736</v>
      </c>
      <c r="K325" t="s">
        <v>284</v>
      </c>
      <c r="L325">
        <v>2026</v>
      </c>
      <c r="M325">
        <v>7</v>
      </c>
      <c r="N325" s="8">
        <v>46204</v>
      </c>
      <c r="O325" t="str">
        <f>_xlfn.LET(
  _xlpm.x, _xlfn.XLOOKUP(q_Licitaciones_Modelo[[#This Row],[Licitación]], tbl_estado_licitacion[Licitación], tbl_estado_licitacion[Estado], ""),
  IF(_xlpm.x="","Por lanzar",_xlpm.x)
)</f>
        <v>Por lanzar</v>
      </c>
    </row>
    <row r="326" spans="1:15" x14ac:dyDescent="0.4">
      <c r="A326">
        <v>0.1</v>
      </c>
      <c r="B326" t="s">
        <v>285</v>
      </c>
      <c r="C326" t="s">
        <v>746</v>
      </c>
      <c r="D326" t="s">
        <v>520</v>
      </c>
      <c r="E326" t="s">
        <v>681</v>
      </c>
      <c r="F326" t="s">
        <v>0</v>
      </c>
      <c r="G326" t="s">
        <v>733</v>
      </c>
      <c r="H326" t="s">
        <v>734</v>
      </c>
      <c r="I326" t="s">
        <v>735</v>
      </c>
      <c r="J326" t="s">
        <v>736</v>
      </c>
      <c r="K326" t="s">
        <v>903</v>
      </c>
      <c r="L326">
        <v>2026</v>
      </c>
      <c r="M326">
        <v>5</v>
      </c>
      <c r="N326" s="8">
        <v>46143</v>
      </c>
      <c r="O326" t="str">
        <f>_xlfn.LET(
  _xlpm.x, _xlfn.XLOOKUP(q_Licitaciones_Modelo[[#This Row],[Licitación]], tbl_estado_licitacion[Licitación], tbl_estado_licitacion[Estado], ""),
  IF(_xlpm.x="","Por lanzar",_xlpm.x)
)</f>
        <v>Por lanzar</v>
      </c>
    </row>
    <row r="327" spans="1:15" x14ac:dyDescent="0.4">
      <c r="A327">
        <v>7.0000000000000007E-2</v>
      </c>
      <c r="B327" t="s">
        <v>286</v>
      </c>
      <c r="C327" t="s">
        <v>744</v>
      </c>
      <c r="D327" t="s">
        <v>492</v>
      </c>
      <c r="E327" t="s">
        <v>654</v>
      </c>
      <c r="F327" t="s">
        <v>0</v>
      </c>
      <c r="G327" t="s">
        <v>733</v>
      </c>
      <c r="H327" t="s">
        <v>734</v>
      </c>
      <c r="I327" t="s">
        <v>735</v>
      </c>
      <c r="J327" t="s">
        <v>736</v>
      </c>
      <c r="K327" t="s">
        <v>904</v>
      </c>
      <c r="L327">
        <v>2026</v>
      </c>
      <c r="M327">
        <v>3</v>
      </c>
      <c r="N327" s="8">
        <v>46082</v>
      </c>
      <c r="O327" t="str">
        <f>_xlfn.LET(
  _xlpm.x, _xlfn.XLOOKUP(q_Licitaciones_Modelo[[#This Row],[Licitación]], tbl_estado_licitacion[Licitación], tbl_estado_licitacion[Estado], ""),
  IF(_xlpm.x="","Por lanzar",_xlpm.x)
)</f>
        <v>Por lanzar</v>
      </c>
    </row>
    <row r="328" spans="1:15" x14ac:dyDescent="0.4">
      <c r="A328">
        <v>3.7499999999999999E-2</v>
      </c>
      <c r="B328" t="s">
        <v>287</v>
      </c>
      <c r="C328" t="s">
        <v>746</v>
      </c>
      <c r="D328" t="s">
        <v>402</v>
      </c>
      <c r="E328" t="s">
        <v>566</v>
      </c>
      <c r="F328" t="s">
        <v>390</v>
      </c>
      <c r="G328" t="s">
        <v>725</v>
      </c>
      <c r="H328" t="s">
        <v>726</v>
      </c>
      <c r="I328" t="s">
        <v>737</v>
      </c>
      <c r="J328" t="s">
        <v>738</v>
      </c>
      <c r="K328" t="s">
        <v>287</v>
      </c>
      <c r="L328">
        <v>2026</v>
      </c>
      <c r="M328">
        <v>5</v>
      </c>
      <c r="N328" s="8">
        <v>46143</v>
      </c>
      <c r="O328" t="str">
        <f>_xlfn.LET(
  _xlpm.x, _xlfn.XLOOKUP(q_Licitaciones_Modelo[[#This Row],[Licitación]], tbl_estado_licitacion[Licitación], tbl_estado_licitacion[Estado], ""),
  IF(_xlpm.x="","Por lanzar",_xlpm.x)
)</f>
        <v>Por lanzar</v>
      </c>
    </row>
    <row r="329" spans="1:15" x14ac:dyDescent="0.4">
      <c r="A329">
        <v>0.95</v>
      </c>
      <c r="B329" t="s">
        <v>288</v>
      </c>
      <c r="C329" t="s">
        <v>744</v>
      </c>
      <c r="D329" t="s">
        <v>467</v>
      </c>
      <c r="E329" t="s">
        <v>630</v>
      </c>
      <c r="F329" t="s">
        <v>0</v>
      </c>
      <c r="G329" t="s">
        <v>733</v>
      </c>
      <c r="H329" t="s">
        <v>734</v>
      </c>
      <c r="I329" t="s">
        <v>735</v>
      </c>
      <c r="J329" t="s">
        <v>736</v>
      </c>
      <c r="K329" t="s">
        <v>905</v>
      </c>
      <c r="L329">
        <v>2026</v>
      </c>
      <c r="M329">
        <v>3</v>
      </c>
      <c r="N329" s="8">
        <v>46082</v>
      </c>
      <c r="O329" t="str">
        <f>_xlfn.LET(
  _xlpm.x, _xlfn.XLOOKUP(q_Licitaciones_Modelo[[#This Row],[Licitación]], tbl_estado_licitacion[Licitación], tbl_estado_licitacion[Estado], ""),
  IF(_xlpm.x="","Por lanzar",_xlpm.x)
)</f>
        <v>Por lanzar</v>
      </c>
    </row>
    <row r="330" spans="1:15" x14ac:dyDescent="0.4">
      <c r="A330">
        <v>1.6</v>
      </c>
      <c r="B330" t="s">
        <v>289</v>
      </c>
      <c r="C330" t="s">
        <v>743</v>
      </c>
      <c r="D330" t="s">
        <v>531</v>
      </c>
      <c r="E330" t="s">
        <v>692</v>
      </c>
      <c r="F330" t="s">
        <v>0</v>
      </c>
      <c r="G330" t="s">
        <v>733</v>
      </c>
      <c r="H330" t="s">
        <v>734</v>
      </c>
      <c r="I330" t="s">
        <v>735</v>
      </c>
      <c r="J330" t="s">
        <v>736</v>
      </c>
      <c r="K330" t="s">
        <v>289</v>
      </c>
      <c r="L330">
        <v>2026</v>
      </c>
      <c r="M330">
        <v>2</v>
      </c>
      <c r="N330" s="8">
        <v>46054</v>
      </c>
      <c r="O330" t="str">
        <f>_xlfn.LET(
  _xlpm.x, _xlfn.XLOOKUP(q_Licitaciones_Modelo[[#This Row],[Licitación]], tbl_estado_licitacion[Licitación], tbl_estado_licitacion[Estado], ""),
  IF(_xlpm.x="","Por lanzar",_xlpm.x)
)</f>
        <v>Por lanzar</v>
      </c>
    </row>
    <row r="331" spans="1:15" x14ac:dyDescent="0.4">
      <c r="A331">
        <v>0.3</v>
      </c>
      <c r="B331" t="s">
        <v>290</v>
      </c>
      <c r="C331" t="s">
        <v>746</v>
      </c>
      <c r="D331" t="s">
        <v>467</v>
      </c>
      <c r="E331" t="s">
        <v>630</v>
      </c>
      <c r="F331" t="s">
        <v>0</v>
      </c>
      <c r="G331" t="s">
        <v>733</v>
      </c>
      <c r="H331" t="s">
        <v>734</v>
      </c>
      <c r="I331" t="s">
        <v>735</v>
      </c>
      <c r="J331" t="s">
        <v>736</v>
      </c>
      <c r="K331" t="s">
        <v>290</v>
      </c>
      <c r="L331">
        <v>2026</v>
      </c>
      <c r="M331">
        <v>5</v>
      </c>
      <c r="N331" s="8">
        <v>46143</v>
      </c>
      <c r="O331" t="str">
        <f>_xlfn.LET(
  _xlpm.x, _xlfn.XLOOKUP(q_Licitaciones_Modelo[[#This Row],[Licitación]], tbl_estado_licitacion[Licitación], tbl_estado_licitacion[Estado], ""),
  IF(_xlpm.x="","Por lanzar",_xlpm.x)
)</f>
        <v>Por lanzar</v>
      </c>
    </row>
    <row r="332" spans="1:15" x14ac:dyDescent="0.4">
      <c r="A332">
        <v>0.4</v>
      </c>
      <c r="B332" t="s">
        <v>291</v>
      </c>
      <c r="C332" t="s">
        <v>746</v>
      </c>
      <c r="D332" t="s">
        <v>467</v>
      </c>
      <c r="E332" t="s">
        <v>630</v>
      </c>
      <c r="F332" t="s">
        <v>0</v>
      </c>
      <c r="G332" t="s">
        <v>733</v>
      </c>
      <c r="H332" t="s">
        <v>734</v>
      </c>
      <c r="I332" t="s">
        <v>735</v>
      </c>
      <c r="J332" t="s">
        <v>736</v>
      </c>
      <c r="K332" t="s">
        <v>906</v>
      </c>
      <c r="L332">
        <v>2026</v>
      </c>
      <c r="M332">
        <v>5</v>
      </c>
      <c r="N332" s="8">
        <v>46143</v>
      </c>
      <c r="O332" t="str">
        <f>_xlfn.LET(
  _xlpm.x, _xlfn.XLOOKUP(q_Licitaciones_Modelo[[#This Row],[Licitación]], tbl_estado_licitacion[Licitación], tbl_estado_licitacion[Estado], ""),
  IF(_xlpm.x="","Por lanzar",_xlpm.x)
)</f>
        <v>Por lanzar</v>
      </c>
    </row>
    <row r="333" spans="1:15" x14ac:dyDescent="0.4">
      <c r="A333">
        <v>0.8</v>
      </c>
      <c r="B333" t="s">
        <v>292</v>
      </c>
      <c r="C333" t="s">
        <v>744</v>
      </c>
      <c r="D333" t="s">
        <v>467</v>
      </c>
      <c r="E333" t="s">
        <v>630</v>
      </c>
      <c r="F333" t="s">
        <v>0</v>
      </c>
      <c r="G333" t="s">
        <v>733</v>
      </c>
      <c r="H333" t="s">
        <v>734</v>
      </c>
      <c r="I333" t="s">
        <v>735</v>
      </c>
      <c r="J333" t="s">
        <v>736</v>
      </c>
      <c r="K333" t="s">
        <v>907</v>
      </c>
      <c r="L333">
        <v>2026</v>
      </c>
      <c r="M333">
        <v>3</v>
      </c>
      <c r="N333" s="8">
        <v>46082</v>
      </c>
      <c r="O333" t="str">
        <f>_xlfn.LET(
  _xlpm.x, _xlfn.XLOOKUP(q_Licitaciones_Modelo[[#This Row],[Licitación]], tbl_estado_licitacion[Licitación], tbl_estado_licitacion[Estado], ""),
  IF(_xlpm.x="","Por lanzar",_xlpm.x)
)</f>
        <v>Por lanzar</v>
      </c>
    </row>
    <row r="334" spans="1:15" x14ac:dyDescent="0.4">
      <c r="A334">
        <v>0.3</v>
      </c>
      <c r="B334" t="s">
        <v>293</v>
      </c>
      <c r="C334" t="s">
        <v>748</v>
      </c>
      <c r="D334" t="s">
        <v>467</v>
      </c>
      <c r="E334" t="s">
        <v>630</v>
      </c>
      <c r="F334" t="s">
        <v>0</v>
      </c>
      <c r="G334" t="s">
        <v>733</v>
      </c>
      <c r="H334" t="s">
        <v>734</v>
      </c>
      <c r="I334" t="s">
        <v>735</v>
      </c>
      <c r="J334" t="s">
        <v>736</v>
      </c>
      <c r="K334" t="s">
        <v>293</v>
      </c>
      <c r="L334">
        <v>2026</v>
      </c>
      <c r="M334">
        <v>4</v>
      </c>
      <c r="N334" s="8">
        <v>46113</v>
      </c>
      <c r="O334" t="str">
        <f>_xlfn.LET(
  _xlpm.x, _xlfn.XLOOKUP(q_Licitaciones_Modelo[[#This Row],[Licitación]], tbl_estado_licitacion[Licitación], tbl_estado_licitacion[Estado], ""),
  IF(_xlpm.x="","Por lanzar",_xlpm.x)
)</f>
        <v>Por lanzar</v>
      </c>
    </row>
    <row r="335" spans="1:15" x14ac:dyDescent="0.4">
      <c r="A335">
        <v>0.45</v>
      </c>
      <c r="B335" t="s">
        <v>294</v>
      </c>
      <c r="C335" t="s">
        <v>744</v>
      </c>
      <c r="D335" t="s">
        <v>503</v>
      </c>
      <c r="E335" t="s">
        <v>665</v>
      </c>
      <c r="F335" t="s">
        <v>0</v>
      </c>
      <c r="G335" t="s">
        <v>733</v>
      </c>
      <c r="H335" t="s">
        <v>734</v>
      </c>
      <c r="I335" t="s">
        <v>735</v>
      </c>
      <c r="J335" t="s">
        <v>736</v>
      </c>
      <c r="K335" t="s">
        <v>294</v>
      </c>
      <c r="L335">
        <v>2026</v>
      </c>
      <c r="M335">
        <v>3</v>
      </c>
      <c r="N335" s="8">
        <v>46082</v>
      </c>
      <c r="O335" t="str">
        <f>_xlfn.LET(
  _xlpm.x, _xlfn.XLOOKUP(q_Licitaciones_Modelo[[#This Row],[Licitación]], tbl_estado_licitacion[Licitación], tbl_estado_licitacion[Estado], ""),
  IF(_xlpm.x="","Por lanzar",_xlpm.x)
)</f>
        <v>Por lanzar</v>
      </c>
    </row>
    <row r="336" spans="1:15" x14ac:dyDescent="0.4">
      <c r="A336">
        <v>0.1</v>
      </c>
      <c r="B336" t="s">
        <v>295</v>
      </c>
      <c r="C336" t="s">
        <v>744</v>
      </c>
      <c r="D336" t="s">
        <v>503</v>
      </c>
      <c r="E336" t="s">
        <v>665</v>
      </c>
      <c r="F336" t="s">
        <v>0</v>
      </c>
      <c r="G336" t="s">
        <v>733</v>
      </c>
      <c r="H336" t="s">
        <v>734</v>
      </c>
      <c r="I336" t="s">
        <v>735</v>
      </c>
      <c r="J336" t="s">
        <v>736</v>
      </c>
      <c r="K336" t="s">
        <v>295</v>
      </c>
      <c r="L336">
        <v>2026</v>
      </c>
      <c r="M336">
        <v>3</v>
      </c>
      <c r="N336" s="8">
        <v>46082</v>
      </c>
      <c r="O336" t="str">
        <f>_xlfn.LET(
  _xlpm.x, _xlfn.XLOOKUP(q_Licitaciones_Modelo[[#This Row],[Licitación]], tbl_estado_licitacion[Licitación], tbl_estado_licitacion[Estado], ""),
  IF(_xlpm.x="","Por lanzar",_xlpm.x)
)</f>
        <v>Por lanzar</v>
      </c>
    </row>
    <row r="337" spans="1:15" x14ac:dyDescent="0.4">
      <c r="A337">
        <v>0.5</v>
      </c>
      <c r="B337" t="s">
        <v>296</v>
      </c>
      <c r="C337" t="s">
        <v>747</v>
      </c>
      <c r="D337" t="s">
        <v>458</v>
      </c>
      <c r="E337" t="s">
        <v>621</v>
      </c>
      <c r="F337" t="s">
        <v>0</v>
      </c>
      <c r="G337" t="s">
        <v>733</v>
      </c>
      <c r="H337" t="s">
        <v>734</v>
      </c>
      <c r="I337" t="s">
        <v>735</v>
      </c>
      <c r="J337" t="s">
        <v>736</v>
      </c>
      <c r="K337" t="s">
        <v>908</v>
      </c>
      <c r="L337">
        <v>2026</v>
      </c>
      <c r="M337">
        <v>1</v>
      </c>
      <c r="N337" s="8">
        <v>46023</v>
      </c>
      <c r="O337" t="str">
        <f>_xlfn.LET(
  _xlpm.x, _xlfn.XLOOKUP(q_Licitaciones_Modelo[[#This Row],[Licitación]], tbl_estado_licitacion[Licitación], tbl_estado_licitacion[Estado], ""),
  IF(_xlpm.x="","Por lanzar",_xlpm.x)
)</f>
        <v>Por lanzar</v>
      </c>
    </row>
    <row r="338" spans="1:15" x14ac:dyDescent="0.4">
      <c r="A338">
        <v>0.65</v>
      </c>
      <c r="B338" t="s">
        <v>297</v>
      </c>
      <c r="C338" t="s">
        <v>748</v>
      </c>
      <c r="D338" t="s">
        <v>525</v>
      </c>
      <c r="E338" t="s">
        <v>686</v>
      </c>
      <c r="F338" t="s">
        <v>0</v>
      </c>
      <c r="G338" t="s">
        <v>733</v>
      </c>
      <c r="H338" t="s">
        <v>734</v>
      </c>
      <c r="I338" t="s">
        <v>735</v>
      </c>
      <c r="J338" t="s">
        <v>736</v>
      </c>
      <c r="K338" t="s">
        <v>297</v>
      </c>
      <c r="L338">
        <v>2026</v>
      </c>
      <c r="M338">
        <v>4</v>
      </c>
      <c r="N338" s="8">
        <v>46113</v>
      </c>
      <c r="O338" t="str">
        <f>_xlfn.LET(
  _xlpm.x, _xlfn.XLOOKUP(q_Licitaciones_Modelo[[#This Row],[Licitación]], tbl_estado_licitacion[Licitación], tbl_estado_licitacion[Estado], ""),
  IF(_xlpm.x="","Por lanzar",_xlpm.x)
)</f>
        <v>Por lanzar</v>
      </c>
    </row>
    <row r="339" spans="1:15" x14ac:dyDescent="0.4">
      <c r="A339">
        <v>0.19</v>
      </c>
      <c r="B339" t="s">
        <v>298</v>
      </c>
      <c r="C339" t="s">
        <v>748</v>
      </c>
      <c r="D339" t="s">
        <v>523</v>
      </c>
      <c r="E339" t="s">
        <v>684</v>
      </c>
      <c r="F339" t="s">
        <v>0</v>
      </c>
      <c r="G339" t="s">
        <v>733</v>
      </c>
      <c r="H339" t="s">
        <v>734</v>
      </c>
      <c r="I339" t="s">
        <v>735</v>
      </c>
      <c r="J339" t="s">
        <v>736</v>
      </c>
      <c r="K339" t="s">
        <v>298</v>
      </c>
      <c r="L339">
        <v>2026</v>
      </c>
      <c r="M339">
        <v>4</v>
      </c>
      <c r="N339" s="8">
        <v>46113</v>
      </c>
      <c r="O339" t="str">
        <f>_xlfn.LET(
  _xlpm.x, _xlfn.XLOOKUP(q_Licitaciones_Modelo[[#This Row],[Licitación]], tbl_estado_licitacion[Licitación], tbl_estado_licitacion[Estado], ""),
  IF(_xlpm.x="","Por lanzar",_xlpm.x)
)</f>
        <v>Por lanzar</v>
      </c>
    </row>
    <row r="340" spans="1:15" x14ac:dyDescent="0.4">
      <c r="A340">
        <v>0.9</v>
      </c>
      <c r="B340" t="s">
        <v>299</v>
      </c>
      <c r="C340" t="s">
        <v>747</v>
      </c>
      <c r="D340" t="s">
        <v>473</v>
      </c>
      <c r="E340" t="s">
        <v>636</v>
      </c>
      <c r="F340" t="s">
        <v>0</v>
      </c>
      <c r="G340" t="s">
        <v>733</v>
      </c>
      <c r="H340" t="s">
        <v>734</v>
      </c>
      <c r="I340" t="s">
        <v>735</v>
      </c>
      <c r="J340" t="s">
        <v>736</v>
      </c>
      <c r="K340" t="s">
        <v>299</v>
      </c>
      <c r="L340">
        <v>2026</v>
      </c>
      <c r="M340">
        <v>1</v>
      </c>
      <c r="N340" s="8">
        <v>46023</v>
      </c>
      <c r="O340" t="str">
        <f>_xlfn.LET(
  _xlpm.x, _xlfn.XLOOKUP(q_Licitaciones_Modelo[[#This Row],[Licitación]], tbl_estado_licitacion[Licitación], tbl_estado_licitacion[Estado], ""),
  IF(_xlpm.x="","Por lanzar",_xlpm.x)
)</f>
        <v>Por lanzar</v>
      </c>
    </row>
    <row r="341" spans="1:15" x14ac:dyDescent="0.4">
      <c r="A341">
        <v>0.1</v>
      </c>
      <c r="B341" t="s">
        <v>300</v>
      </c>
      <c r="C341" t="s">
        <v>743</v>
      </c>
      <c r="D341" t="s">
        <v>473</v>
      </c>
      <c r="E341" t="s">
        <v>636</v>
      </c>
      <c r="F341" t="s">
        <v>0</v>
      </c>
      <c r="G341" t="s">
        <v>733</v>
      </c>
      <c r="H341" t="s">
        <v>734</v>
      </c>
      <c r="I341" t="s">
        <v>735</v>
      </c>
      <c r="J341" t="s">
        <v>736</v>
      </c>
      <c r="K341" t="s">
        <v>909</v>
      </c>
      <c r="L341">
        <v>2026</v>
      </c>
      <c r="M341">
        <v>2</v>
      </c>
      <c r="N341" s="8">
        <v>46054</v>
      </c>
      <c r="O341" t="str">
        <f>_xlfn.LET(
  _xlpm.x, _xlfn.XLOOKUP(q_Licitaciones_Modelo[[#This Row],[Licitación]], tbl_estado_licitacion[Licitación], tbl_estado_licitacion[Estado], ""),
  IF(_xlpm.x="","Por lanzar",_xlpm.x)
)</f>
        <v>Por lanzar</v>
      </c>
    </row>
    <row r="342" spans="1:15" x14ac:dyDescent="0.4">
      <c r="A342">
        <v>0.35</v>
      </c>
      <c r="B342" t="s">
        <v>301</v>
      </c>
      <c r="C342" t="s">
        <v>743</v>
      </c>
      <c r="D342" t="s">
        <v>473</v>
      </c>
      <c r="E342" t="s">
        <v>636</v>
      </c>
      <c r="F342" t="s">
        <v>0</v>
      </c>
      <c r="G342" t="s">
        <v>733</v>
      </c>
      <c r="H342" t="s">
        <v>734</v>
      </c>
      <c r="I342" t="s">
        <v>735</v>
      </c>
      <c r="J342" t="s">
        <v>736</v>
      </c>
      <c r="K342" t="s">
        <v>301</v>
      </c>
      <c r="L342">
        <v>2026</v>
      </c>
      <c r="M342">
        <v>2</v>
      </c>
      <c r="N342" s="8">
        <v>46054</v>
      </c>
      <c r="O342" t="str">
        <f>_xlfn.LET(
  _xlpm.x, _xlfn.XLOOKUP(q_Licitaciones_Modelo[[#This Row],[Licitación]], tbl_estado_licitacion[Licitación], tbl_estado_licitacion[Estado], ""),
  IF(_xlpm.x="","Por lanzar",_xlpm.x)
)</f>
        <v>Por lanzar</v>
      </c>
    </row>
    <row r="343" spans="1:15" x14ac:dyDescent="0.4">
      <c r="A343">
        <v>0.3</v>
      </c>
      <c r="B343" t="s">
        <v>302</v>
      </c>
      <c r="C343" t="s">
        <v>744</v>
      </c>
      <c r="D343" t="s">
        <v>473</v>
      </c>
      <c r="E343" t="s">
        <v>636</v>
      </c>
      <c r="F343" t="s">
        <v>0</v>
      </c>
      <c r="G343" t="s">
        <v>733</v>
      </c>
      <c r="H343" t="s">
        <v>734</v>
      </c>
      <c r="I343" t="s">
        <v>735</v>
      </c>
      <c r="J343" t="s">
        <v>736</v>
      </c>
      <c r="K343" t="s">
        <v>302</v>
      </c>
      <c r="L343">
        <v>2026</v>
      </c>
      <c r="M343">
        <v>3</v>
      </c>
      <c r="N343" s="8">
        <v>46082</v>
      </c>
      <c r="O343" t="str">
        <f>_xlfn.LET(
  _xlpm.x, _xlfn.XLOOKUP(q_Licitaciones_Modelo[[#This Row],[Licitación]], tbl_estado_licitacion[Licitación], tbl_estado_licitacion[Estado], ""),
  IF(_xlpm.x="","Por lanzar",_xlpm.x)
)</f>
        <v>Por lanzar</v>
      </c>
    </row>
    <row r="344" spans="1:15" x14ac:dyDescent="0.4">
      <c r="A344">
        <v>0.05</v>
      </c>
      <c r="B344" t="s">
        <v>303</v>
      </c>
      <c r="C344" t="s">
        <v>744</v>
      </c>
      <c r="D344" t="s">
        <v>473</v>
      </c>
      <c r="E344" t="s">
        <v>636</v>
      </c>
      <c r="F344" t="s">
        <v>0</v>
      </c>
      <c r="G344" t="s">
        <v>733</v>
      </c>
      <c r="H344" t="s">
        <v>734</v>
      </c>
      <c r="I344" t="s">
        <v>735</v>
      </c>
      <c r="J344" t="s">
        <v>736</v>
      </c>
      <c r="K344" t="s">
        <v>303</v>
      </c>
      <c r="L344">
        <v>2026</v>
      </c>
      <c r="M344">
        <v>3</v>
      </c>
      <c r="N344" s="8">
        <v>46082</v>
      </c>
      <c r="O344" t="str">
        <f>_xlfn.LET(
  _xlpm.x, _xlfn.XLOOKUP(q_Licitaciones_Modelo[[#This Row],[Licitación]], tbl_estado_licitacion[Licitación], tbl_estado_licitacion[Estado], ""),
  IF(_xlpm.x="","Por lanzar",_xlpm.x)
)</f>
        <v>Por lanzar</v>
      </c>
    </row>
    <row r="345" spans="1:15" x14ac:dyDescent="0.4">
      <c r="A345">
        <v>0.32</v>
      </c>
      <c r="B345" t="s">
        <v>304</v>
      </c>
      <c r="C345" t="s">
        <v>748</v>
      </c>
      <c r="D345" t="s">
        <v>532</v>
      </c>
      <c r="E345" t="s">
        <v>693</v>
      </c>
      <c r="F345" t="s">
        <v>0</v>
      </c>
      <c r="G345" t="s">
        <v>733</v>
      </c>
      <c r="H345" t="s">
        <v>734</v>
      </c>
      <c r="I345" t="s">
        <v>735</v>
      </c>
      <c r="J345" t="s">
        <v>736</v>
      </c>
      <c r="K345" t="s">
        <v>304</v>
      </c>
      <c r="L345">
        <v>2026</v>
      </c>
      <c r="M345">
        <v>4</v>
      </c>
      <c r="N345" s="8">
        <v>46113</v>
      </c>
      <c r="O345" t="str">
        <f>_xlfn.LET(
  _xlpm.x, _xlfn.XLOOKUP(q_Licitaciones_Modelo[[#This Row],[Licitación]], tbl_estado_licitacion[Licitación], tbl_estado_licitacion[Estado], ""),
  IF(_xlpm.x="","Por lanzar",_xlpm.x)
)</f>
        <v>Por lanzar</v>
      </c>
    </row>
    <row r="346" spans="1:15" x14ac:dyDescent="0.4">
      <c r="A346">
        <v>0.25</v>
      </c>
      <c r="B346" t="s">
        <v>305</v>
      </c>
      <c r="C346" t="s">
        <v>743</v>
      </c>
      <c r="D346" t="s">
        <v>473</v>
      </c>
      <c r="E346" t="s">
        <v>636</v>
      </c>
      <c r="F346" t="s">
        <v>0</v>
      </c>
      <c r="G346" t="s">
        <v>733</v>
      </c>
      <c r="H346" t="s">
        <v>734</v>
      </c>
      <c r="I346" t="s">
        <v>735</v>
      </c>
      <c r="J346" t="s">
        <v>736</v>
      </c>
      <c r="K346" t="s">
        <v>305</v>
      </c>
      <c r="L346">
        <v>2026</v>
      </c>
      <c r="M346">
        <v>2</v>
      </c>
      <c r="N346" s="8">
        <v>46054</v>
      </c>
      <c r="O346" t="str">
        <f>_xlfn.LET(
  _xlpm.x, _xlfn.XLOOKUP(q_Licitaciones_Modelo[[#This Row],[Licitación]], tbl_estado_licitacion[Licitación], tbl_estado_licitacion[Estado], ""),
  IF(_xlpm.x="","Por lanzar",_xlpm.x)
)</f>
        <v>Por lanzar</v>
      </c>
    </row>
    <row r="347" spans="1:15" x14ac:dyDescent="0.4">
      <c r="A347">
        <v>0.55000000000000004</v>
      </c>
      <c r="B347" t="s">
        <v>306</v>
      </c>
      <c r="C347" t="s">
        <v>748</v>
      </c>
      <c r="D347" t="s">
        <v>533</v>
      </c>
      <c r="E347" t="s">
        <v>694</v>
      </c>
      <c r="F347" t="s">
        <v>0</v>
      </c>
      <c r="G347" t="s">
        <v>733</v>
      </c>
      <c r="H347" t="s">
        <v>734</v>
      </c>
      <c r="I347" t="s">
        <v>735</v>
      </c>
      <c r="J347" t="s">
        <v>736</v>
      </c>
      <c r="K347" t="s">
        <v>910</v>
      </c>
      <c r="L347">
        <v>2026</v>
      </c>
      <c r="M347">
        <v>4</v>
      </c>
      <c r="N347" s="8">
        <v>46113</v>
      </c>
      <c r="O347" t="str">
        <f>_xlfn.LET(
  _xlpm.x, _xlfn.XLOOKUP(q_Licitaciones_Modelo[[#This Row],[Licitación]], tbl_estado_licitacion[Licitación], tbl_estado_licitacion[Estado], ""),
  IF(_xlpm.x="","Por lanzar",_xlpm.x)
)</f>
        <v>Por lanzar</v>
      </c>
    </row>
    <row r="348" spans="1:15" x14ac:dyDescent="0.4">
      <c r="A348">
        <v>1.6</v>
      </c>
      <c r="B348" t="s">
        <v>307</v>
      </c>
      <c r="C348" t="s">
        <v>743</v>
      </c>
      <c r="D348" t="s">
        <v>473</v>
      </c>
      <c r="E348" t="s">
        <v>636</v>
      </c>
      <c r="F348" t="s">
        <v>0</v>
      </c>
      <c r="G348" t="s">
        <v>733</v>
      </c>
      <c r="H348" t="s">
        <v>734</v>
      </c>
      <c r="I348" t="s">
        <v>735</v>
      </c>
      <c r="J348" t="s">
        <v>736</v>
      </c>
      <c r="K348" t="s">
        <v>911</v>
      </c>
      <c r="L348">
        <v>2026</v>
      </c>
      <c r="M348">
        <v>2</v>
      </c>
      <c r="N348" s="8">
        <v>46054</v>
      </c>
      <c r="O348" t="str">
        <f>_xlfn.LET(
  _xlpm.x, _xlfn.XLOOKUP(q_Licitaciones_Modelo[[#This Row],[Licitación]], tbl_estado_licitacion[Licitación], tbl_estado_licitacion[Estado], ""),
  IF(_xlpm.x="","Por lanzar",_xlpm.x)
)</f>
        <v>Por lanzar</v>
      </c>
    </row>
    <row r="349" spans="1:15" x14ac:dyDescent="0.4">
      <c r="A349">
        <v>0.5</v>
      </c>
      <c r="B349" t="s">
        <v>308</v>
      </c>
      <c r="C349" t="s">
        <v>748</v>
      </c>
      <c r="D349" t="s">
        <v>473</v>
      </c>
      <c r="E349" t="s">
        <v>636</v>
      </c>
      <c r="F349" t="s">
        <v>0</v>
      </c>
      <c r="G349" t="s">
        <v>733</v>
      </c>
      <c r="H349" t="s">
        <v>734</v>
      </c>
      <c r="I349" t="s">
        <v>735</v>
      </c>
      <c r="J349" t="s">
        <v>736</v>
      </c>
      <c r="K349" t="s">
        <v>912</v>
      </c>
      <c r="L349">
        <v>2026</v>
      </c>
      <c r="M349">
        <v>4</v>
      </c>
      <c r="N349" s="8">
        <v>46113</v>
      </c>
      <c r="O349" t="str">
        <f>_xlfn.LET(
  _xlpm.x, _xlfn.XLOOKUP(q_Licitaciones_Modelo[[#This Row],[Licitación]], tbl_estado_licitacion[Licitación], tbl_estado_licitacion[Estado], ""),
  IF(_xlpm.x="","Por lanzar",_xlpm.x)
)</f>
        <v>Por lanzar</v>
      </c>
    </row>
    <row r="350" spans="1:15" x14ac:dyDescent="0.4">
      <c r="A350">
        <v>0.24</v>
      </c>
      <c r="B350" t="s">
        <v>309</v>
      </c>
      <c r="C350" t="s">
        <v>746</v>
      </c>
      <c r="D350" t="s">
        <v>473</v>
      </c>
      <c r="E350" t="s">
        <v>636</v>
      </c>
      <c r="F350" t="s">
        <v>0</v>
      </c>
      <c r="G350" t="s">
        <v>733</v>
      </c>
      <c r="H350" t="s">
        <v>734</v>
      </c>
      <c r="I350" t="s">
        <v>735</v>
      </c>
      <c r="J350" t="s">
        <v>736</v>
      </c>
      <c r="K350" t="s">
        <v>913</v>
      </c>
      <c r="L350">
        <v>2026</v>
      </c>
      <c r="M350">
        <v>5</v>
      </c>
      <c r="N350" s="8">
        <v>46143</v>
      </c>
      <c r="O350" t="str">
        <f>_xlfn.LET(
  _xlpm.x, _xlfn.XLOOKUP(q_Licitaciones_Modelo[[#This Row],[Licitación]], tbl_estado_licitacion[Licitación], tbl_estado_licitacion[Estado], ""),
  IF(_xlpm.x="","Por lanzar",_xlpm.x)
)</f>
        <v>Por lanzar</v>
      </c>
    </row>
    <row r="351" spans="1:15" x14ac:dyDescent="0.4">
      <c r="A351">
        <v>0.15</v>
      </c>
      <c r="B351" t="s">
        <v>310</v>
      </c>
      <c r="C351" t="s">
        <v>743</v>
      </c>
      <c r="D351" t="s">
        <v>473</v>
      </c>
      <c r="E351" t="s">
        <v>636</v>
      </c>
      <c r="F351" t="s">
        <v>0</v>
      </c>
      <c r="G351" t="s">
        <v>733</v>
      </c>
      <c r="H351" t="s">
        <v>734</v>
      </c>
      <c r="I351" t="s">
        <v>735</v>
      </c>
      <c r="J351" t="s">
        <v>736</v>
      </c>
      <c r="K351" t="s">
        <v>310</v>
      </c>
      <c r="L351">
        <v>2026</v>
      </c>
      <c r="M351">
        <v>2</v>
      </c>
      <c r="N351" s="8">
        <v>46054</v>
      </c>
      <c r="O351" t="str">
        <f>_xlfn.LET(
  _xlpm.x, _xlfn.XLOOKUP(q_Licitaciones_Modelo[[#This Row],[Licitación]], tbl_estado_licitacion[Licitación], tbl_estado_licitacion[Estado], ""),
  IF(_xlpm.x="","Por lanzar",_xlpm.x)
)</f>
        <v>Por lanzar</v>
      </c>
    </row>
    <row r="352" spans="1:15" x14ac:dyDescent="0.4">
      <c r="A352">
        <v>2.8</v>
      </c>
      <c r="B352" t="s">
        <v>311</v>
      </c>
      <c r="C352" t="s">
        <v>744</v>
      </c>
      <c r="D352" t="s">
        <v>503</v>
      </c>
      <c r="E352" t="s">
        <v>665</v>
      </c>
      <c r="F352" t="s">
        <v>0</v>
      </c>
      <c r="G352" t="s">
        <v>733</v>
      </c>
      <c r="H352" t="s">
        <v>734</v>
      </c>
      <c r="I352" t="s">
        <v>735</v>
      </c>
      <c r="J352" t="s">
        <v>736</v>
      </c>
      <c r="K352" t="s">
        <v>914</v>
      </c>
      <c r="L352">
        <v>2026</v>
      </c>
      <c r="M352">
        <v>3</v>
      </c>
      <c r="N352" s="8">
        <v>46082</v>
      </c>
      <c r="O352" t="str">
        <f>_xlfn.LET(
  _xlpm.x, _xlfn.XLOOKUP(q_Licitaciones_Modelo[[#This Row],[Licitación]], tbl_estado_licitacion[Licitación], tbl_estado_licitacion[Estado], ""),
  IF(_xlpm.x="","Por lanzar",_xlpm.x)
)</f>
        <v>Por lanzar</v>
      </c>
    </row>
    <row r="353" spans="1:15" x14ac:dyDescent="0.4">
      <c r="A353">
        <v>0.19</v>
      </c>
      <c r="B353" t="s">
        <v>312</v>
      </c>
      <c r="C353" t="s">
        <v>744</v>
      </c>
      <c r="D353" t="s">
        <v>424</v>
      </c>
      <c r="E353" t="s">
        <v>589</v>
      </c>
      <c r="F353" t="s">
        <v>0</v>
      </c>
      <c r="G353" t="s">
        <v>733</v>
      </c>
      <c r="H353" t="s">
        <v>734</v>
      </c>
      <c r="I353" t="s">
        <v>735</v>
      </c>
      <c r="J353" t="s">
        <v>736</v>
      </c>
      <c r="K353" t="s">
        <v>915</v>
      </c>
      <c r="L353">
        <v>2026</v>
      </c>
      <c r="M353">
        <v>3</v>
      </c>
      <c r="N353" s="8">
        <v>46082</v>
      </c>
      <c r="O353" t="str">
        <f>_xlfn.LET(
  _xlpm.x, _xlfn.XLOOKUP(q_Licitaciones_Modelo[[#This Row],[Licitación]], tbl_estado_licitacion[Licitación], tbl_estado_licitacion[Estado], ""),
  IF(_xlpm.x="","Por lanzar",_xlpm.x)
)</f>
        <v>Por lanzar</v>
      </c>
    </row>
    <row r="354" spans="1:15" x14ac:dyDescent="0.4">
      <c r="A354">
        <v>0.3</v>
      </c>
      <c r="B354" t="s">
        <v>313</v>
      </c>
      <c r="C354" t="s">
        <v>742</v>
      </c>
      <c r="D354" t="s">
        <v>534</v>
      </c>
      <c r="E354" t="s">
        <v>695</v>
      </c>
      <c r="F354" t="s">
        <v>0</v>
      </c>
      <c r="G354" t="s">
        <v>733</v>
      </c>
      <c r="H354" t="s">
        <v>734</v>
      </c>
      <c r="I354" t="s">
        <v>735</v>
      </c>
      <c r="J354" t="s">
        <v>736</v>
      </c>
      <c r="K354" t="s">
        <v>916</v>
      </c>
      <c r="L354">
        <v>2026</v>
      </c>
      <c r="M354">
        <v>7</v>
      </c>
      <c r="N354" s="8">
        <v>46204</v>
      </c>
      <c r="O354" t="str">
        <f>_xlfn.LET(
  _xlpm.x, _xlfn.XLOOKUP(q_Licitaciones_Modelo[[#This Row],[Licitación]], tbl_estado_licitacion[Licitación], tbl_estado_licitacion[Estado], ""),
  IF(_xlpm.x="","Por lanzar",_xlpm.x)
)</f>
        <v>Por lanzar</v>
      </c>
    </row>
    <row r="355" spans="1:15" x14ac:dyDescent="0.4">
      <c r="A355">
        <v>0.1</v>
      </c>
      <c r="B355" t="s">
        <v>314</v>
      </c>
      <c r="C355" t="s">
        <v>744</v>
      </c>
      <c r="D355" t="s">
        <v>464</v>
      </c>
      <c r="E355" t="s">
        <v>627</v>
      </c>
      <c r="F355" t="s">
        <v>0</v>
      </c>
      <c r="G355" t="s">
        <v>733</v>
      </c>
      <c r="H355" t="s">
        <v>734</v>
      </c>
      <c r="I355" t="s">
        <v>735</v>
      </c>
      <c r="J355" t="s">
        <v>736</v>
      </c>
      <c r="K355" t="s">
        <v>917</v>
      </c>
      <c r="L355">
        <v>2026</v>
      </c>
      <c r="M355">
        <v>3</v>
      </c>
      <c r="N355" s="8">
        <v>46082</v>
      </c>
      <c r="O355" t="str">
        <f>_xlfn.LET(
  _xlpm.x, _xlfn.XLOOKUP(q_Licitaciones_Modelo[[#This Row],[Licitación]], tbl_estado_licitacion[Licitación], tbl_estado_licitacion[Estado], ""),
  IF(_xlpm.x="","Por lanzar",_xlpm.x)
)</f>
        <v>Por lanzar</v>
      </c>
    </row>
    <row r="356" spans="1:15" x14ac:dyDescent="0.4">
      <c r="A356">
        <v>0.17</v>
      </c>
      <c r="B356" t="s">
        <v>315</v>
      </c>
      <c r="C356" t="s">
        <v>749</v>
      </c>
      <c r="D356" t="s">
        <v>502</v>
      </c>
      <c r="E356" t="s">
        <v>664</v>
      </c>
      <c r="F356" t="s">
        <v>0</v>
      </c>
      <c r="G356" t="s">
        <v>733</v>
      </c>
      <c r="H356" t="s">
        <v>734</v>
      </c>
      <c r="I356" t="s">
        <v>735</v>
      </c>
      <c r="J356" t="s">
        <v>736</v>
      </c>
      <c r="K356" t="s">
        <v>315</v>
      </c>
      <c r="L356">
        <v>2026</v>
      </c>
      <c r="M356">
        <v>6</v>
      </c>
      <c r="N356" s="8">
        <v>46174</v>
      </c>
      <c r="O356" t="str">
        <f>_xlfn.LET(
  _xlpm.x, _xlfn.XLOOKUP(q_Licitaciones_Modelo[[#This Row],[Licitación]], tbl_estado_licitacion[Licitación], tbl_estado_licitacion[Estado], ""),
  IF(_xlpm.x="","Por lanzar",_xlpm.x)
)</f>
        <v>Por lanzar</v>
      </c>
    </row>
    <row r="357" spans="1:15" x14ac:dyDescent="0.4">
      <c r="A357">
        <v>0.26020799999999999</v>
      </c>
      <c r="B357" t="s">
        <v>316</v>
      </c>
      <c r="C357" t="s">
        <v>742</v>
      </c>
      <c r="D357" t="s">
        <v>399</v>
      </c>
      <c r="E357" t="s">
        <v>563</v>
      </c>
      <c r="F357" t="s">
        <v>392</v>
      </c>
      <c r="G357" t="s">
        <v>729</v>
      </c>
      <c r="H357" t="s">
        <v>730</v>
      </c>
      <c r="I357" t="s">
        <v>731</v>
      </c>
      <c r="J357" t="s">
        <v>732</v>
      </c>
      <c r="K357" t="s">
        <v>316</v>
      </c>
      <c r="L357">
        <v>2026</v>
      </c>
      <c r="M357">
        <v>7</v>
      </c>
      <c r="N357" s="8">
        <v>46204</v>
      </c>
      <c r="O357" t="str">
        <f>_xlfn.LET(
  _xlpm.x, _xlfn.XLOOKUP(q_Licitaciones_Modelo[[#This Row],[Licitación]], tbl_estado_licitacion[Licitación], tbl_estado_licitacion[Estado], ""),
  IF(_xlpm.x="","Por lanzar",_xlpm.x)
)</f>
        <v>Por lanzar</v>
      </c>
    </row>
    <row r="358" spans="1:15" x14ac:dyDescent="0.4">
      <c r="A358">
        <v>0.56999999999999995</v>
      </c>
      <c r="B358" t="s">
        <v>317</v>
      </c>
      <c r="C358" t="s">
        <v>743</v>
      </c>
      <c r="D358" t="s">
        <v>502</v>
      </c>
      <c r="E358" t="s">
        <v>664</v>
      </c>
      <c r="F358" t="s">
        <v>0</v>
      </c>
      <c r="G358" t="s">
        <v>733</v>
      </c>
      <c r="H358" t="s">
        <v>734</v>
      </c>
      <c r="I358" t="s">
        <v>735</v>
      </c>
      <c r="J358" t="s">
        <v>736</v>
      </c>
      <c r="K358" t="s">
        <v>918</v>
      </c>
      <c r="L358">
        <v>2026</v>
      </c>
      <c r="M358">
        <v>2</v>
      </c>
      <c r="N358" s="8">
        <v>46054</v>
      </c>
      <c r="O358" t="str">
        <f>_xlfn.LET(
  _xlpm.x, _xlfn.XLOOKUP(q_Licitaciones_Modelo[[#This Row],[Licitación]], tbl_estado_licitacion[Licitación], tbl_estado_licitacion[Estado], ""),
  IF(_xlpm.x="","Por lanzar",_xlpm.x)
)</f>
        <v>Por lanzar</v>
      </c>
    </row>
    <row r="359" spans="1:15" x14ac:dyDescent="0.4">
      <c r="A359">
        <v>0.25</v>
      </c>
      <c r="B359" t="s">
        <v>318</v>
      </c>
      <c r="C359" t="s">
        <v>748</v>
      </c>
      <c r="D359" t="s">
        <v>535</v>
      </c>
      <c r="E359" t="s">
        <v>696</v>
      </c>
      <c r="F359" t="s">
        <v>0</v>
      </c>
      <c r="G359" t="s">
        <v>733</v>
      </c>
      <c r="H359" t="s">
        <v>734</v>
      </c>
      <c r="I359" t="s">
        <v>735</v>
      </c>
      <c r="J359" t="s">
        <v>736</v>
      </c>
      <c r="K359" t="s">
        <v>318</v>
      </c>
      <c r="L359">
        <v>2026</v>
      </c>
      <c r="M359">
        <v>4</v>
      </c>
      <c r="N359" s="8">
        <v>46113</v>
      </c>
      <c r="O359" t="str">
        <f>_xlfn.LET(
  _xlpm.x, _xlfn.XLOOKUP(q_Licitaciones_Modelo[[#This Row],[Licitación]], tbl_estado_licitacion[Licitación], tbl_estado_licitacion[Estado], ""),
  IF(_xlpm.x="","Por lanzar",_xlpm.x)
)</f>
        <v>Por lanzar</v>
      </c>
    </row>
    <row r="360" spans="1:15" x14ac:dyDescent="0.4">
      <c r="A360">
        <v>0.1</v>
      </c>
      <c r="B360" t="s">
        <v>788</v>
      </c>
      <c r="C360" t="s">
        <v>746</v>
      </c>
      <c r="D360" t="s">
        <v>399</v>
      </c>
      <c r="E360" t="s">
        <v>563</v>
      </c>
      <c r="F360" t="s">
        <v>0</v>
      </c>
      <c r="G360" t="s">
        <v>733</v>
      </c>
      <c r="H360" t="s">
        <v>734</v>
      </c>
      <c r="I360" t="s">
        <v>735</v>
      </c>
      <c r="J360" t="s">
        <v>736</v>
      </c>
      <c r="K360" t="s">
        <v>919</v>
      </c>
      <c r="L360">
        <v>2026</v>
      </c>
      <c r="M360">
        <v>5</v>
      </c>
      <c r="N360" s="8">
        <v>46143</v>
      </c>
      <c r="O360" t="str">
        <f>_xlfn.LET(
  _xlpm.x, _xlfn.XLOOKUP(q_Licitaciones_Modelo[[#This Row],[Licitación]], tbl_estado_licitacion[Licitación], tbl_estado_licitacion[Estado], ""),
  IF(_xlpm.x="","Por lanzar",_xlpm.x)
)</f>
        <v>Por lanzar</v>
      </c>
    </row>
    <row r="361" spans="1:15" x14ac:dyDescent="0.4">
      <c r="A361">
        <v>0.33613399999999999</v>
      </c>
      <c r="B361" t="s">
        <v>319</v>
      </c>
      <c r="C361" t="s">
        <v>752</v>
      </c>
      <c r="D361" t="s">
        <v>505</v>
      </c>
      <c r="E361" t="s">
        <v>11</v>
      </c>
      <c r="F361" t="s">
        <v>0</v>
      </c>
      <c r="G361" t="s">
        <v>733</v>
      </c>
      <c r="H361" t="s">
        <v>734</v>
      </c>
      <c r="I361" t="s">
        <v>735</v>
      </c>
      <c r="J361" t="s">
        <v>736</v>
      </c>
      <c r="K361" t="s">
        <v>319</v>
      </c>
      <c r="L361">
        <v>2026</v>
      </c>
      <c r="M361">
        <v>11</v>
      </c>
      <c r="N361" s="8">
        <v>46327</v>
      </c>
      <c r="O361" t="str">
        <f>_xlfn.LET(
  _xlpm.x, _xlfn.XLOOKUP(q_Licitaciones_Modelo[[#This Row],[Licitación]], tbl_estado_licitacion[Licitación], tbl_estado_licitacion[Estado], ""),
  IF(_xlpm.x="","Por lanzar",_xlpm.x)
)</f>
        <v>Por lanzar</v>
      </c>
    </row>
    <row r="362" spans="1:15" x14ac:dyDescent="0.4">
      <c r="A362">
        <v>0.33613399999999999</v>
      </c>
      <c r="B362" t="s">
        <v>319</v>
      </c>
      <c r="C362" t="s">
        <v>752</v>
      </c>
      <c r="D362" t="s">
        <v>505</v>
      </c>
      <c r="E362" t="s">
        <v>11</v>
      </c>
      <c r="F362" t="s">
        <v>0</v>
      </c>
      <c r="G362" t="s">
        <v>733</v>
      </c>
      <c r="H362" t="s">
        <v>734</v>
      </c>
      <c r="I362" t="s">
        <v>735</v>
      </c>
      <c r="J362" t="s">
        <v>736</v>
      </c>
      <c r="K362" t="s">
        <v>319</v>
      </c>
      <c r="L362">
        <v>2026</v>
      </c>
      <c r="M362">
        <v>11</v>
      </c>
      <c r="N362" s="8">
        <v>46327</v>
      </c>
      <c r="O362" t="str">
        <f>_xlfn.LET(
  _xlpm.x, _xlfn.XLOOKUP(q_Licitaciones_Modelo[[#This Row],[Licitación]], tbl_estado_licitacion[Licitación], tbl_estado_licitacion[Estado], ""),
  IF(_xlpm.x="","Por lanzar",_xlpm.x)
)</f>
        <v>Por lanzar</v>
      </c>
    </row>
    <row r="363" spans="1:15" x14ac:dyDescent="0.4">
      <c r="A363">
        <v>0.3</v>
      </c>
      <c r="B363" t="s">
        <v>789</v>
      </c>
      <c r="C363" t="s">
        <v>742</v>
      </c>
      <c r="D363" t="s">
        <v>399</v>
      </c>
      <c r="E363" t="s">
        <v>563</v>
      </c>
      <c r="F363" t="s">
        <v>0</v>
      </c>
      <c r="G363" t="s">
        <v>733</v>
      </c>
      <c r="H363" t="s">
        <v>734</v>
      </c>
      <c r="I363" t="s">
        <v>735</v>
      </c>
      <c r="J363" t="s">
        <v>736</v>
      </c>
      <c r="K363" t="s">
        <v>920</v>
      </c>
      <c r="L363">
        <v>2026</v>
      </c>
      <c r="M363">
        <v>7</v>
      </c>
      <c r="N363" s="8">
        <v>46204</v>
      </c>
      <c r="O363" t="str">
        <f>_xlfn.LET(
  _xlpm.x, _xlfn.XLOOKUP(q_Licitaciones_Modelo[[#This Row],[Licitación]], tbl_estado_licitacion[Licitación], tbl_estado_licitacion[Estado], ""),
  IF(_xlpm.x="","Por lanzar",_xlpm.x)
)</f>
        <v>Por lanzar</v>
      </c>
    </row>
    <row r="364" spans="1:15" x14ac:dyDescent="0.4">
      <c r="A364">
        <v>0.3</v>
      </c>
      <c r="B364" t="s">
        <v>790</v>
      </c>
      <c r="C364" t="s">
        <v>749</v>
      </c>
      <c r="D364" t="s">
        <v>399</v>
      </c>
      <c r="E364" t="s">
        <v>563</v>
      </c>
      <c r="F364" t="s">
        <v>0</v>
      </c>
      <c r="G364" t="s">
        <v>733</v>
      </c>
      <c r="H364" t="s">
        <v>734</v>
      </c>
      <c r="I364" t="s">
        <v>735</v>
      </c>
      <c r="J364" t="s">
        <v>736</v>
      </c>
      <c r="K364" t="s">
        <v>921</v>
      </c>
      <c r="L364">
        <v>2026</v>
      </c>
      <c r="M364">
        <v>6</v>
      </c>
      <c r="N364" s="8">
        <v>46174</v>
      </c>
      <c r="O364" t="str">
        <f>_xlfn.LET(
  _xlpm.x, _xlfn.XLOOKUP(q_Licitaciones_Modelo[[#This Row],[Licitación]], tbl_estado_licitacion[Licitación], tbl_estado_licitacion[Estado], ""),
  IF(_xlpm.x="","Por lanzar",_xlpm.x)
)</f>
        <v>Por lanzar</v>
      </c>
    </row>
    <row r="365" spans="1:15" x14ac:dyDescent="0.4">
      <c r="A365">
        <v>0.57990399999999998</v>
      </c>
      <c r="B365" t="s">
        <v>320</v>
      </c>
      <c r="C365" t="s">
        <v>743</v>
      </c>
      <c r="D365" t="s">
        <v>536</v>
      </c>
      <c r="E365" t="s">
        <v>697</v>
      </c>
      <c r="F365" t="s">
        <v>392</v>
      </c>
      <c r="G365" t="s">
        <v>729</v>
      </c>
      <c r="H365" t="s">
        <v>730</v>
      </c>
      <c r="I365" t="s">
        <v>731</v>
      </c>
      <c r="J365" t="s">
        <v>732</v>
      </c>
      <c r="K365" t="s">
        <v>922</v>
      </c>
      <c r="L365">
        <v>2026</v>
      </c>
      <c r="M365">
        <v>2</v>
      </c>
      <c r="N365" s="8">
        <v>46054</v>
      </c>
      <c r="O365" t="str">
        <f>_xlfn.LET(
  _xlpm.x, _xlfn.XLOOKUP(q_Licitaciones_Modelo[[#This Row],[Licitación]], tbl_estado_licitacion[Licitación], tbl_estado_licitacion[Estado], ""),
  IF(_xlpm.x="","Por lanzar",_xlpm.x)
)</f>
        <v>Por lanzar</v>
      </c>
    </row>
    <row r="366" spans="1:15" x14ac:dyDescent="0.4">
      <c r="A366">
        <v>1.4</v>
      </c>
      <c r="B366" t="s">
        <v>321</v>
      </c>
      <c r="C366" t="s">
        <v>742</v>
      </c>
      <c r="D366" t="s">
        <v>537</v>
      </c>
      <c r="E366" t="s">
        <v>698</v>
      </c>
      <c r="F366" t="s">
        <v>0</v>
      </c>
      <c r="G366" t="s">
        <v>733</v>
      </c>
      <c r="H366" t="s">
        <v>734</v>
      </c>
      <c r="I366" t="s">
        <v>735</v>
      </c>
      <c r="J366" t="s">
        <v>736</v>
      </c>
      <c r="K366" t="s">
        <v>321</v>
      </c>
      <c r="L366">
        <v>2026</v>
      </c>
      <c r="M366">
        <v>7</v>
      </c>
      <c r="N366" s="8">
        <v>46204</v>
      </c>
      <c r="O366" t="str">
        <f>_xlfn.LET(
  _xlpm.x, _xlfn.XLOOKUP(q_Licitaciones_Modelo[[#This Row],[Licitación]], tbl_estado_licitacion[Licitación], tbl_estado_licitacion[Estado], ""),
  IF(_xlpm.x="","Por lanzar",_xlpm.x)
)</f>
        <v>Por lanzar</v>
      </c>
    </row>
    <row r="367" spans="1:15" x14ac:dyDescent="0.4">
      <c r="A367">
        <v>0.15</v>
      </c>
      <c r="B367" t="s">
        <v>322</v>
      </c>
      <c r="C367" t="s">
        <v>751</v>
      </c>
      <c r="D367" t="s">
        <v>426</v>
      </c>
      <c r="E367" t="s">
        <v>591</v>
      </c>
      <c r="F367" t="s">
        <v>0</v>
      </c>
      <c r="G367" t="s">
        <v>733</v>
      </c>
      <c r="H367" t="s">
        <v>734</v>
      </c>
      <c r="I367" t="s">
        <v>735</v>
      </c>
      <c r="J367" t="s">
        <v>736</v>
      </c>
      <c r="K367" t="s">
        <v>322</v>
      </c>
      <c r="L367">
        <v>2026</v>
      </c>
      <c r="M367">
        <v>8</v>
      </c>
      <c r="N367" s="8">
        <v>46235</v>
      </c>
      <c r="O367" t="str">
        <f>_xlfn.LET(
  _xlpm.x, _xlfn.XLOOKUP(q_Licitaciones_Modelo[[#This Row],[Licitación]], tbl_estado_licitacion[Licitación], tbl_estado_licitacion[Estado], ""),
  IF(_xlpm.x="","Por lanzar",_xlpm.x)
)</f>
        <v>Por lanzar</v>
      </c>
    </row>
    <row r="368" spans="1:15" x14ac:dyDescent="0.4">
      <c r="A368">
        <v>0.15</v>
      </c>
      <c r="B368" t="s">
        <v>323</v>
      </c>
      <c r="C368" t="s">
        <v>745</v>
      </c>
      <c r="D368" t="s">
        <v>426</v>
      </c>
      <c r="E368" t="s">
        <v>591</v>
      </c>
      <c r="F368" t="s">
        <v>0</v>
      </c>
      <c r="G368" t="s">
        <v>733</v>
      </c>
      <c r="H368" t="s">
        <v>734</v>
      </c>
      <c r="I368" t="s">
        <v>735</v>
      </c>
      <c r="J368" t="s">
        <v>736</v>
      </c>
      <c r="K368" t="s">
        <v>323</v>
      </c>
      <c r="L368">
        <v>2026</v>
      </c>
      <c r="M368">
        <v>9</v>
      </c>
      <c r="N368" s="8">
        <v>46266</v>
      </c>
      <c r="O368" t="str">
        <f>_xlfn.LET(
  _xlpm.x, _xlfn.XLOOKUP(q_Licitaciones_Modelo[[#This Row],[Licitación]], tbl_estado_licitacion[Licitación], tbl_estado_licitacion[Estado], ""),
  IF(_xlpm.x="","Por lanzar",_xlpm.x)
)</f>
        <v>Por lanzar</v>
      </c>
    </row>
    <row r="369" spans="1:15" x14ac:dyDescent="0.4">
      <c r="A369">
        <v>0.1</v>
      </c>
      <c r="B369" t="s">
        <v>324</v>
      </c>
      <c r="C369" t="s">
        <v>748</v>
      </c>
      <c r="D369" t="s">
        <v>538</v>
      </c>
      <c r="E369" t="s">
        <v>699</v>
      </c>
      <c r="F369" t="s">
        <v>0</v>
      </c>
      <c r="G369" t="s">
        <v>733</v>
      </c>
      <c r="H369" t="s">
        <v>734</v>
      </c>
      <c r="I369" t="s">
        <v>735</v>
      </c>
      <c r="J369" t="s">
        <v>736</v>
      </c>
      <c r="K369" t="s">
        <v>324</v>
      </c>
      <c r="L369">
        <v>2026</v>
      </c>
      <c r="M369">
        <v>4</v>
      </c>
      <c r="N369" s="8">
        <v>46113</v>
      </c>
      <c r="O369" t="str">
        <f>_xlfn.LET(
  _xlpm.x, _xlfn.XLOOKUP(q_Licitaciones_Modelo[[#This Row],[Licitación]], tbl_estado_licitacion[Licitación], tbl_estado_licitacion[Estado], ""),
  IF(_xlpm.x="","Por lanzar",_xlpm.x)
)</f>
        <v>Por lanzar</v>
      </c>
    </row>
    <row r="370" spans="1:15" x14ac:dyDescent="0.4">
      <c r="A370">
        <v>0.25</v>
      </c>
      <c r="B370" t="s">
        <v>325</v>
      </c>
      <c r="C370" t="s">
        <v>748</v>
      </c>
      <c r="D370" t="s">
        <v>410</v>
      </c>
      <c r="E370" t="s">
        <v>574</v>
      </c>
      <c r="F370" t="s">
        <v>0</v>
      </c>
      <c r="G370" t="s">
        <v>733</v>
      </c>
      <c r="H370" t="s">
        <v>734</v>
      </c>
      <c r="I370" t="s">
        <v>735</v>
      </c>
      <c r="J370" t="s">
        <v>736</v>
      </c>
      <c r="K370" t="s">
        <v>325</v>
      </c>
      <c r="L370">
        <v>2026</v>
      </c>
      <c r="M370">
        <v>4</v>
      </c>
      <c r="N370" s="8">
        <v>46113</v>
      </c>
      <c r="O370" t="str">
        <f>_xlfn.LET(
  _xlpm.x, _xlfn.XLOOKUP(q_Licitaciones_Modelo[[#This Row],[Licitación]], tbl_estado_licitacion[Licitación], tbl_estado_licitacion[Estado], ""),
  IF(_xlpm.x="","Por lanzar",_xlpm.x)
)</f>
        <v>Por lanzar</v>
      </c>
    </row>
    <row r="371" spans="1:15" x14ac:dyDescent="0.4">
      <c r="A371">
        <v>0.3</v>
      </c>
      <c r="B371" t="s">
        <v>326</v>
      </c>
      <c r="C371" t="s">
        <v>748</v>
      </c>
      <c r="D371" t="s">
        <v>410</v>
      </c>
      <c r="E371" t="s">
        <v>574</v>
      </c>
      <c r="F371" t="s">
        <v>0</v>
      </c>
      <c r="G371" t="s">
        <v>733</v>
      </c>
      <c r="H371" t="s">
        <v>734</v>
      </c>
      <c r="I371" t="s">
        <v>735</v>
      </c>
      <c r="J371" t="s">
        <v>736</v>
      </c>
      <c r="K371" t="s">
        <v>326</v>
      </c>
      <c r="L371">
        <v>2026</v>
      </c>
      <c r="M371">
        <v>4</v>
      </c>
      <c r="N371" s="8">
        <v>46113</v>
      </c>
      <c r="O371" t="str">
        <f>_xlfn.LET(
  _xlpm.x, _xlfn.XLOOKUP(q_Licitaciones_Modelo[[#This Row],[Licitación]], tbl_estado_licitacion[Licitación], tbl_estado_licitacion[Estado], ""),
  IF(_xlpm.x="","Por lanzar",_xlpm.x)
)</f>
        <v>Por lanzar</v>
      </c>
    </row>
    <row r="372" spans="1:15" x14ac:dyDescent="0.4">
      <c r="A372">
        <v>0.05</v>
      </c>
      <c r="B372" t="s">
        <v>327</v>
      </c>
      <c r="C372" t="s">
        <v>744</v>
      </c>
      <c r="D372" t="s">
        <v>527</v>
      </c>
      <c r="E372" t="s">
        <v>688</v>
      </c>
      <c r="F372" t="s">
        <v>0</v>
      </c>
      <c r="G372" t="s">
        <v>733</v>
      </c>
      <c r="H372" t="s">
        <v>734</v>
      </c>
      <c r="I372" t="s">
        <v>735</v>
      </c>
      <c r="J372" t="s">
        <v>736</v>
      </c>
      <c r="K372" t="s">
        <v>327</v>
      </c>
      <c r="L372">
        <v>2026</v>
      </c>
      <c r="M372">
        <v>3</v>
      </c>
      <c r="N372" s="8">
        <v>46082</v>
      </c>
      <c r="O372" t="str">
        <f>_xlfn.LET(
  _xlpm.x, _xlfn.XLOOKUP(q_Licitaciones_Modelo[[#This Row],[Licitación]], tbl_estado_licitacion[Licitación], tbl_estado_licitacion[Estado], ""),
  IF(_xlpm.x="","Por lanzar",_xlpm.x)
)</f>
        <v>Por lanzar</v>
      </c>
    </row>
    <row r="373" spans="1:15" x14ac:dyDescent="0.4">
      <c r="A373">
        <v>0.1</v>
      </c>
      <c r="B373" t="s">
        <v>328</v>
      </c>
      <c r="C373" t="s">
        <v>743</v>
      </c>
      <c r="D373" t="s">
        <v>539</v>
      </c>
      <c r="E373" t="s">
        <v>700</v>
      </c>
      <c r="F373" t="s">
        <v>0</v>
      </c>
      <c r="G373" t="s">
        <v>733</v>
      </c>
      <c r="H373" t="s">
        <v>734</v>
      </c>
      <c r="I373" t="s">
        <v>735</v>
      </c>
      <c r="J373" t="s">
        <v>736</v>
      </c>
      <c r="K373" t="s">
        <v>328</v>
      </c>
      <c r="L373">
        <v>2026</v>
      </c>
      <c r="M373">
        <v>2</v>
      </c>
      <c r="N373" s="8">
        <v>46054</v>
      </c>
      <c r="O373" t="str">
        <f>_xlfn.LET(
  _xlpm.x, _xlfn.XLOOKUP(q_Licitaciones_Modelo[[#This Row],[Licitación]], tbl_estado_licitacion[Licitación], tbl_estado_licitacion[Estado], ""),
  IF(_xlpm.x="","Por lanzar",_xlpm.x)
)</f>
        <v>Por lanzar</v>
      </c>
    </row>
    <row r="374" spans="1:15" x14ac:dyDescent="0.4">
      <c r="A374">
        <v>0.19900000000000001</v>
      </c>
      <c r="B374" t="s">
        <v>329</v>
      </c>
      <c r="C374" t="s">
        <v>743</v>
      </c>
      <c r="D374" t="s">
        <v>495</v>
      </c>
      <c r="E374" t="s">
        <v>657</v>
      </c>
      <c r="F374" t="s">
        <v>0</v>
      </c>
      <c r="G374" t="s">
        <v>733</v>
      </c>
      <c r="H374" t="s">
        <v>734</v>
      </c>
      <c r="I374" t="s">
        <v>735</v>
      </c>
      <c r="J374" t="s">
        <v>736</v>
      </c>
      <c r="K374" t="s">
        <v>329</v>
      </c>
      <c r="L374">
        <v>2026</v>
      </c>
      <c r="M374">
        <v>2</v>
      </c>
      <c r="N374" s="8">
        <v>46054</v>
      </c>
      <c r="O374" t="str">
        <f>_xlfn.LET(
  _xlpm.x, _xlfn.XLOOKUP(q_Licitaciones_Modelo[[#This Row],[Licitación]], tbl_estado_licitacion[Licitación], tbl_estado_licitacion[Estado], ""),
  IF(_xlpm.x="","Por lanzar",_xlpm.x)
)</f>
        <v>Por lanzar</v>
      </c>
    </row>
    <row r="375" spans="1:15" x14ac:dyDescent="0.4">
      <c r="A375">
        <v>0.45</v>
      </c>
      <c r="B375" t="s">
        <v>330</v>
      </c>
      <c r="C375" t="s">
        <v>751</v>
      </c>
      <c r="D375" t="s">
        <v>478</v>
      </c>
      <c r="E375" t="s">
        <v>641</v>
      </c>
      <c r="F375" t="s">
        <v>0</v>
      </c>
      <c r="G375" t="s">
        <v>733</v>
      </c>
      <c r="H375" t="s">
        <v>734</v>
      </c>
      <c r="I375" t="s">
        <v>735</v>
      </c>
      <c r="J375" t="s">
        <v>736</v>
      </c>
      <c r="K375" t="s">
        <v>923</v>
      </c>
      <c r="L375">
        <v>2026</v>
      </c>
      <c r="M375">
        <v>8</v>
      </c>
      <c r="N375" s="8">
        <v>46235</v>
      </c>
      <c r="O375" t="str">
        <f>_xlfn.LET(
  _xlpm.x, _xlfn.XLOOKUP(q_Licitaciones_Modelo[[#This Row],[Licitación]], tbl_estado_licitacion[Licitación], tbl_estado_licitacion[Estado], ""),
  IF(_xlpm.x="","Por lanzar",_xlpm.x)
)</f>
        <v>Por lanzar</v>
      </c>
    </row>
    <row r="376" spans="1:15" x14ac:dyDescent="0.4">
      <c r="A376">
        <v>0.03</v>
      </c>
      <c r="B376" t="s">
        <v>331</v>
      </c>
      <c r="C376" t="s">
        <v>743</v>
      </c>
      <c r="D376" t="s">
        <v>424</v>
      </c>
      <c r="E376" t="s">
        <v>589</v>
      </c>
      <c r="F376" t="s">
        <v>0</v>
      </c>
      <c r="G376" t="s">
        <v>733</v>
      </c>
      <c r="H376" t="s">
        <v>734</v>
      </c>
      <c r="I376" t="s">
        <v>735</v>
      </c>
      <c r="J376" t="s">
        <v>736</v>
      </c>
      <c r="K376" t="s">
        <v>331</v>
      </c>
      <c r="L376">
        <v>2026</v>
      </c>
      <c r="M376">
        <v>2</v>
      </c>
      <c r="N376" s="8">
        <v>46054</v>
      </c>
      <c r="O376" t="str">
        <f>_xlfn.LET(
  _xlpm.x, _xlfn.XLOOKUP(q_Licitaciones_Modelo[[#This Row],[Licitación]], tbl_estado_licitacion[Licitación], tbl_estado_licitacion[Estado], ""),
  IF(_xlpm.x="","Por lanzar",_xlpm.x)
)</f>
        <v>Por lanzar</v>
      </c>
    </row>
    <row r="377" spans="1:15" x14ac:dyDescent="0.4">
      <c r="A377">
        <v>0.3</v>
      </c>
      <c r="B377" t="s">
        <v>332</v>
      </c>
      <c r="C377" t="s">
        <v>751</v>
      </c>
      <c r="D377" t="s">
        <v>525</v>
      </c>
      <c r="E377" t="s">
        <v>686</v>
      </c>
      <c r="F377" t="s">
        <v>0</v>
      </c>
      <c r="G377" t="s">
        <v>733</v>
      </c>
      <c r="H377" t="s">
        <v>734</v>
      </c>
      <c r="I377" t="s">
        <v>735</v>
      </c>
      <c r="J377" t="s">
        <v>736</v>
      </c>
      <c r="K377" t="s">
        <v>332</v>
      </c>
      <c r="L377">
        <v>2026</v>
      </c>
      <c r="M377">
        <v>8</v>
      </c>
      <c r="N377" s="8">
        <v>46235</v>
      </c>
      <c r="O377" t="str">
        <f>_xlfn.LET(
  _xlpm.x, _xlfn.XLOOKUP(q_Licitaciones_Modelo[[#This Row],[Licitación]], tbl_estado_licitacion[Licitación], tbl_estado_licitacion[Estado], ""),
  IF(_xlpm.x="","Por lanzar",_xlpm.x)
)</f>
        <v>Por lanzar</v>
      </c>
    </row>
    <row r="378" spans="1:15" x14ac:dyDescent="0.4">
      <c r="A378">
        <v>0.3</v>
      </c>
      <c r="B378" t="s">
        <v>333</v>
      </c>
      <c r="C378" t="s">
        <v>744</v>
      </c>
      <c r="D378" t="s">
        <v>540</v>
      </c>
      <c r="E378" t="s">
        <v>701</v>
      </c>
      <c r="F378" t="s">
        <v>0</v>
      </c>
      <c r="G378" t="s">
        <v>733</v>
      </c>
      <c r="H378" t="s">
        <v>734</v>
      </c>
      <c r="I378" t="s">
        <v>735</v>
      </c>
      <c r="J378" t="s">
        <v>736</v>
      </c>
      <c r="K378" t="s">
        <v>924</v>
      </c>
      <c r="L378">
        <v>2026</v>
      </c>
      <c r="M378">
        <v>3</v>
      </c>
      <c r="N378" s="8">
        <v>46082</v>
      </c>
      <c r="O378" t="str">
        <f>_xlfn.LET(
  _xlpm.x, _xlfn.XLOOKUP(q_Licitaciones_Modelo[[#This Row],[Licitación]], tbl_estado_licitacion[Licitación], tbl_estado_licitacion[Estado], ""),
  IF(_xlpm.x="","Por lanzar",_xlpm.x)
)</f>
        <v>Por lanzar</v>
      </c>
    </row>
    <row r="379" spans="1:15" x14ac:dyDescent="0.4">
      <c r="A379">
        <v>0.3</v>
      </c>
      <c r="B379" t="s">
        <v>334</v>
      </c>
      <c r="C379" t="s">
        <v>744</v>
      </c>
      <c r="D379" t="s">
        <v>462</v>
      </c>
      <c r="E379" t="s">
        <v>625</v>
      </c>
      <c r="F379" t="s">
        <v>0</v>
      </c>
      <c r="G379" t="s">
        <v>733</v>
      </c>
      <c r="H379" t="s">
        <v>734</v>
      </c>
      <c r="I379" t="s">
        <v>735</v>
      </c>
      <c r="J379" t="s">
        <v>736</v>
      </c>
      <c r="K379" t="s">
        <v>925</v>
      </c>
      <c r="L379">
        <v>2026</v>
      </c>
      <c r="M379">
        <v>3</v>
      </c>
      <c r="N379" s="8">
        <v>46082</v>
      </c>
      <c r="O379" t="str">
        <f>_xlfn.LET(
  _xlpm.x, _xlfn.XLOOKUP(q_Licitaciones_Modelo[[#This Row],[Licitación]], tbl_estado_licitacion[Licitación], tbl_estado_licitacion[Estado], ""),
  IF(_xlpm.x="","Por lanzar",_xlpm.x)
)</f>
        <v>Por lanzar</v>
      </c>
    </row>
    <row r="380" spans="1:15" x14ac:dyDescent="0.4">
      <c r="A380">
        <v>1</v>
      </c>
      <c r="B380" t="s">
        <v>335</v>
      </c>
      <c r="C380" t="s">
        <v>749</v>
      </c>
      <c r="D380" t="s">
        <v>534</v>
      </c>
      <c r="E380" t="s">
        <v>695</v>
      </c>
      <c r="F380" t="s">
        <v>0</v>
      </c>
      <c r="G380" t="s">
        <v>733</v>
      </c>
      <c r="H380" t="s">
        <v>734</v>
      </c>
      <c r="I380" t="s">
        <v>735</v>
      </c>
      <c r="J380" t="s">
        <v>736</v>
      </c>
      <c r="K380" t="s">
        <v>335</v>
      </c>
      <c r="L380">
        <v>2026</v>
      </c>
      <c r="M380">
        <v>6</v>
      </c>
      <c r="N380" s="8">
        <v>46174</v>
      </c>
      <c r="O380" t="str">
        <f>_xlfn.LET(
  _xlpm.x, _xlfn.XLOOKUP(q_Licitaciones_Modelo[[#This Row],[Licitación]], tbl_estado_licitacion[Licitación], tbl_estado_licitacion[Estado], ""),
  IF(_xlpm.x="","Por lanzar",_xlpm.x)
)</f>
        <v>Por lanzar</v>
      </c>
    </row>
    <row r="381" spans="1:15" x14ac:dyDescent="0.4">
      <c r="A381">
        <v>1</v>
      </c>
      <c r="B381" t="s">
        <v>336</v>
      </c>
      <c r="C381" t="s">
        <v>746</v>
      </c>
      <c r="D381" t="s">
        <v>541</v>
      </c>
      <c r="E381" t="s">
        <v>702</v>
      </c>
      <c r="F381" t="s">
        <v>0</v>
      </c>
      <c r="G381" t="s">
        <v>733</v>
      </c>
      <c r="H381" t="s">
        <v>734</v>
      </c>
      <c r="I381" t="s">
        <v>735</v>
      </c>
      <c r="J381" t="s">
        <v>736</v>
      </c>
      <c r="K381" t="s">
        <v>336</v>
      </c>
      <c r="L381">
        <v>2026</v>
      </c>
      <c r="M381">
        <v>5</v>
      </c>
      <c r="N381" s="8">
        <v>46143</v>
      </c>
      <c r="O381" t="str">
        <f>_xlfn.LET(
  _xlpm.x, _xlfn.XLOOKUP(q_Licitaciones_Modelo[[#This Row],[Licitación]], tbl_estado_licitacion[Licitación], tbl_estado_licitacion[Estado], ""),
  IF(_xlpm.x="","Por lanzar",_xlpm.x)
)</f>
        <v>Por lanzar</v>
      </c>
    </row>
    <row r="382" spans="1:15" x14ac:dyDescent="0.4">
      <c r="A382">
        <v>1</v>
      </c>
      <c r="B382" t="s">
        <v>337</v>
      </c>
      <c r="C382" t="s">
        <v>746</v>
      </c>
      <c r="D382" t="s">
        <v>536</v>
      </c>
      <c r="E382" t="s">
        <v>697</v>
      </c>
      <c r="F382" t="s">
        <v>0</v>
      </c>
      <c r="G382" t="s">
        <v>733</v>
      </c>
      <c r="H382" t="s">
        <v>734</v>
      </c>
      <c r="I382" t="s">
        <v>735</v>
      </c>
      <c r="J382" t="s">
        <v>736</v>
      </c>
      <c r="K382" t="s">
        <v>337</v>
      </c>
      <c r="L382">
        <v>2026</v>
      </c>
      <c r="M382">
        <v>5</v>
      </c>
      <c r="N382" s="8">
        <v>46143</v>
      </c>
      <c r="O382" t="str">
        <f>_xlfn.LET(
  _xlpm.x, _xlfn.XLOOKUP(q_Licitaciones_Modelo[[#This Row],[Licitación]], tbl_estado_licitacion[Licitación], tbl_estado_licitacion[Estado], ""),
  IF(_xlpm.x="","Por lanzar",_xlpm.x)
)</f>
        <v>Por lanzar</v>
      </c>
    </row>
    <row r="383" spans="1:15" x14ac:dyDescent="0.4">
      <c r="A383">
        <v>0.4</v>
      </c>
      <c r="B383" t="s">
        <v>338</v>
      </c>
      <c r="C383" t="s">
        <v>744</v>
      </c>
      <c r="D383" t="s">
        <v>519</v>
      </c>
      <c r="E383" t="s">
        <v>680</v>
      </c>
      <c r="F383" t="s">
        <v>0</v>
      </c>
      <c r="G383" t="s">
        <v>733</v>
      </c>
      <c r="H383" t="s">
        <v>734</v>
      </c>
      <c r="I383" t="s">
        <v>735</v>
      </c>
      <c r="J383" t="s">
        <v>736</v>
      </c>
      <c r="K383" t="s">
        <v>338</v>
      </c>
      <c r="L383">
        <v>2026</v>
      </c>
      <c r="M383">
        <v>3</v>
      </c>
      <c r="N383" s="8">
        <v>46082</v>
      </c>
      <c r="O383" t="str">
        <f>_xlfn.LET(
  _xlpm.x, _xlfn.XLOOKUP(q_Licitaciones_Modelo[[#This Row],[Licitación]], tbl_estado_licitacion[Licitación], tbl_estado_licitacion[Estado], ""),
  IF(_xlpm.x="","Por lanzar",_xlpm.x)
)</f>
        <v>Por lanzar</v>
      </c>
    </row>
    <row r="384" spans="1:15" x14ac:dyDescent="0.4">
      <c r="A384">
        <v>0.22</v>
      </c>
      <c r="B384" t="s">
        <v>339</v>
      </c>
      <c r="C384" t="s">
        <v>748</v>
      </c>
      <c r="D384" t="s">
        <v>515</v>
      </c>
      <c r="E384" t="s">
        <v>676</v>
      </c>
      <c r="F384" t="s">
        <v>0</v>
      </c>
      <c r="G384" t="s">
        <v>733</v>
      </c>
      <c r="H384" t="s">
        <v>734</v>
      </c>
      <c r="I384" t="s">
        <v>735</v>
      </c>
      <c r="J384" t="s">
        <v>736</v>
      </c>
      <c r="K384" t="s">
        <v>339</v>
      </c>
      <c r="L384">
        <v>2026</v>
      </c>
      <c r="M384">
        <v>4</v>
      </c>
      <c r="N384" s="8">
        <v>46113</v>
      </c>
      <c r="O384" t="str">
        <f>_xlfn.LET(
  _xlpm.x, _xlfn.XLOOKUP(q_Licitaciones_Modelo[[#This Row],[Licitación]], tbl_estado_licitacion[Licitación], tbl_estado_licitacion[Estado], ""),
  IF(_xlpm.x="","Por lanzar",_xlpm.x)
)</f>
        <v>Por lanzar</v>
      </c>
    </row>
    <row r="385" spans="1:15" x14ac:dyDescent="0.4">
      <c r="A385">
        <v>0.12845765000000001</v>
      </c>
      <c r="B385" t="s">
        <v>340</v>
      </c>
      <c r="C385" t="s">
        <v>743</v>
      </c>
      <c r="D385" t="s">
        <v>542</v>
      </c>
      <c r="E385" t="s">
        <v>703</v>
      </c>
      <c r="F385" t="s">
        <v>7</v>
      </c>
      <c r="G385" t="s">
        <v>733</v>
      </c>
      <c r="H385" t="s">
        <v>734</v>
      </c>
      <c r="I385" t="s">
        <v>735</v>
      </c>
      <c r="J385" t="s">
        <v>736</v>
      </c>
      <c r="K385" t="s">
        <v>340</v>
      </c>
      <c r="L385">
        <v>2026</v>
      </c>
      <c r="M385">
        <v>2</v>
      </c>
      <c r="N385" s="8">
        <v>46054</v>
      </c>
      <c r="O385" t="str">
        <f>_xlfn.LET(
  _xlpm.x, _xlfn.XLOOKUP(q_Licitaciones_Modelo[[#This Row],[Licitación]], tbl_estado_licitacion[Licitación], tbl_estado_licitacion[Estado], ""),
  IF(_xlpm.x="","Por lanzar",_xlpm.x)
)</f>
        <v>Por lanzar</v>
      </c>
    </row>
    <row r="386" spans="1:15" x14ac:dyDescent="0.4">
      <c r="A386">
        <v>8.5638429999999988E-2</v>
      </c>
      <c r="B386" t="s">
        <v>341</v>
      </c>
      <c r="C386" t="s">
        <v>749</v>
      </c>
      <c r="D386" t="s">
        <v>543</v>
      </c>
      <c r="E386" t="s">
        <v>704</v>
      </c>
      <c r="F386" t="s">
        <v>7</v>
      </c>
      <c r="G386" t="s">
        <v>733</v>
      </c>
      <c r="H386" t="s">
        <v>734</v>
      </c>
      <c r="I386" t="s">
        <v>735</v>
      </c>
      <c r="J386" t="s">
        <v>736</v>
      </c>
      <c r="K386" t="s">
        <v>341</v>
      </c>
      <c r="L386">
        <v>2026</v>
      </c>
      <c r="M386">
        <v>6</v>
      </c>
      <c r="N386" s="8">
        <v>46174</v>
      </c>
      <c r="O386" t="str">
        <f>_xlfn.LET(
  _xlpm.x, _xlfn.XLOOKUP(q_Licitaciones_Modelo[[#This Row],[Licitación]], tbl_estado_licitacion[Licitación], tbl_estado_licitacion[Estado], ""),
  IF(_xlpm.x="","Por lanzar",_xlpm.x)
)</f>
        <v>Por lanzar</v>
      </c>
    </row>
    <row r="387" spans="1:15" x14ac:dyDescent="0.4">
      <c r="A387">
        <v>0.17127687</v>
      </c>
      <c r="B387" t="s">
        <v>342</v>
      </c>
      <c r="C387" t="s">
        <v>743</v>
      </c>
      <c r="D387" t="s">
        <v>542</v>
      </c>
      <c r="E387" t="s">
        <v>703</v>
      </c>
      <c r="F387" t="s">
        <v>7</v>
      </c>
      <c r="G387" t="s">
        <v>733</v>
      </c>
      <c r="H387" t="s">
        <v>734</v>
      </c>
      <c r="I387" t="s">
        <v>735</v>
      </c>
      <c r="J387" t="s">
        <v>736</v>
      </c>
      <c r="K387" t="s">
        <v>342</v>
      </c>
      <c r="L387">
        <v>2026</v>
      </c>
      <c r="M387">
        <v>2</v>
      </c>
      <c r="N387" s="8">
        <v>46054</v>
      </c>
      <c r="O387" t="str">
        <f>_xlfn.LET(
  _xlpm.x, _xlfn.XLOOKUP(q_Licitaciones_Modelo[[#This Row],[Licitación]], tbl_estado_licitacion[Licitación], tbl_estado_licitacion[Estado], ""),
  IF(_xlpm.x="","Por lanzar",_xlpm.x)
)</f>
        <v>Por lanzar</v>
      </c>
    </row>
    <row r="388" spans="1:15" x14ac:dyDescent="0.4">
      <c r="A388">
        <v>0.6</v>
      </c>
      <c r="B388" t="s">
        <v>343</v>
      </c>
      <c r="C388" t="s">
        <v>746</v>
      </c>
      <c r="D388" t="s">
        <v>544</v>
      </c>
      <c r="E388" t="s">
        <v>705</v>
      </c>
      <c r="F388" t="s">
        <v>0</v>
      </c>
      <c r="G388" t="s">
        <v>733</v>
      </c>
      <c r="H388" t="s">
        <v>734</v>
      </c>
      <c r="I388" t="s">
        <v>735</v>
      </c>
      <c r="J388" t="s">
        <v>736</v>
      </c>
      <c r="K388" t="s">
        <v>343</v>
      </c>
      <c r="L388">
        <v>2026</v>
      </c>
      <c r="M388">
        <v>5</v>
      </c>
      <c r="N388" s="8">
        <v>46143</v>
      </c>
      <c r="O388" t="str">
        <f>_xlfn.LET(
  _xlpm.x, _xlfn.XLOOKUP(q_Licitaciones_Modelo[[#This Row],[Licitación]], tbl_estado_licitacion[Licitación], tbl_estado_licitacion[Estado], ""),
  IF(_xlpm.x="","Por lanzar",_xlpm.x)
)</f>
        <v>Por lanzar</v>
      </c>
    </row>
    <row r="389" spans="1:15" x14ac:dyDescent="0.4">
      <c r="A389">
        <v>0.43</v>
      </c>
      <c r="B389" t="s">
        <v>344</v>
      </c>
      <c r="C389" t="s">
        <v>745</v>
      </c>
      <c r="D389" t="s">
        <v>478</v>
      </c>
      <c r="E389" t="s">
        <v>641</v>
      </c>
      <c r="F389" t="s">
        <v>0</v>
      </c>
      <c r="G389" t="s">
        <v>733</v>
      </c>
      <c r="H389" t="s">
        <v>734</v>
      </c>
      <c r="I389" t="s">
        <v>735</v>
      </c>
      <c r="J389" t="s">
        <v>736</v>
      </c>
      <c r="K389" t="s">
        <v>926</v>
      </c>
      <c r="L389">
        <v>2026</v>
      </c>
      <c r="M389">
        <v>9</v>
      </c>
      <c r="N389" s="8">
        <v>46266</v>
      </c>
      <c r="O389" t="str">
        <f>_xlfn.LET(
  _xlpm.x, _xlfn.XLOOKUP(q_Licitaciones_Modelo[[#This Row],[Licitación]], tbl_estado_licitacion[Licitación], tbl_estado_licitacion[Estado], ""),
  IF(_xlpm.x="","Por lanzar",_xlpm.x)
)</f>
        <v>Por lanzar</v>
      </c>
    </row>
    <row r="390" spans="1:15" x14ac:dyDescent="0.4">
      <c r="A390">
        <v>0.2</v>
      </c>
      <c r="B390" t="s">
        <v>345</v>
      </c>
      <c r="C390" t="s">
        <v>746</v>
      </c>
      <c r="D390" t="s">
        <v>545</v>
      </c>
      <c r="E390" t="s">
        <v>706</v>
      </c>
      <c r="F390" t="s">
        <v>0</v>
      </c>
      <c r="G390" t="s">
        <v>733</v>
      </c>
      <c r="H390" t="s">
        <v>734</v>
      </c>
      <c r="I390" t="s">
        <v>735</v>
      </c>
      <c r="J390" t="s">
        <v>736</v>
      </c>
      <c r="K390" t="s">
        <v>345</v>
      </c>
      <c r="L390">
        <v>2026</v>
      </c>
      <c r="M390">
        <v>5</v>
      </c>
      <c r="N390" s="8">
        <v>46143</v>
      </c>
      <c r="O390" t="str">
        <f>_xlfn.LET(
  _xlpm.x, _xlfn.XLOOKUP(q_Licitaciones_Modelo[[#This Row],[Licitación]], tbl_estado_licitacion[Licitación], tbl_estado_licitacion[Estado], ""),
  IF(_xlpm.x="","Por lanzar",_xlpm.x)
)</f>
        <v>Por lanzar</v>
      </c>
    </row>
    <row r="391" spans="1:15" x14ac:dyDescent="0.4">
      <c r="A391">
        <v>0.16</v>
      </c>
      <c r="B391" t="s">
        <v>346</v>
      </c>
      <c r="C391" t="s">
        <v>748</v>
      </c>
      <c r="D391" t="s">
        <v>473</v>
      </c>
      <c r="E391" t="s">
        <v>636</v>
      </c>
      <c r="F391" t="s">
        <v>0</v>
      </c>
      <c r="G391" t="s">
        <v>733</v>
      </c>
      <c r="H391" t="s">
        <v>734</v>
      </c>
      <c r="I391" t="s">
        <v>735</v>
      </c>
      <c r="J391" t="s">
        <v>736</v>
      </c>
      <c r="K391" t="s">
        <v>927</v>
      </c>
      <c r="L391">
        <v>2026</v>
      </c>
      <c r="M391">
        <v>4</v>
      </c>
      <c r="N391" s="8">
        <v>46113</v>
      </c>
      <c r="O391" t="str">
        <f>_xlfn.LET(
  _xlpm.x, _xlfn.XLOOKUP(q_Licitaciones_Modelo[[#This Row],[Licitación]], tbl_estado_licitacion[Licitación], tbl_estado_licitacion[Estado], ""),
  IF(_xlpm.x="","Por lanzar",_xlpm.x)
)</f>
        <v>Por lanzar</v>
      </c>
    </row>
    <row r="392" spans="1:15" x14ac:dyDescent="0.4">
      <c r="A392">
        <v>0.2</v>
      </c>
      <c r="B392" t="s">
        <v>347</v>
      </c>
      <c r="C392" t="s">
        <v>751</v>
      </c>
      <c r="D392" t="s">
        <v>545</v>
      </c>
      <c r="E392" t="s">
        <v>706</v>
      </c>
      <c r="F392" t="s">
        <v>0</v>
      </c>
      <c r="G392" t="s">
        <v>733</v>
      </c>
      <c r="H392" t="s">
        <v>734</v>
      </c>
      <c r="I392" t="s">
        <v>735</v>
      </c>
      <c r="J392" t="s">
        <v>736</v>
      </c>
      <c r="K392" t="s">
        <v>347</v>
      </c>
      <c r="L392">
        <v>2026</v>
      </c>
      <c r="M392">
        <v>8</v>
      </c>
      <c r="N392" s="8">
        <v>46235</v>
      </c>
      <c r="O392" t="str">
        <f>_xlfn.LET(
  _xlpm.x, _xlfn.XLOOKUP(q_Licitaciones_Modelo[[#This Row],[Licitación]], tbl_estado_licitacion[Licitación], tbl_estado_licitacion[Estado], ""),
  IF(_xlpm.x="","Por lanzar",_xlpm.x)
)</f>
        <v>Por lanzar</v>
      </c>
    </row>
    <row r="393" spans="1:15" x14ac:dyDescent="0.4">
      <c r="A393">
        <v>0.25</v>
      </c>
      <c r="B393" t="s">
        <v>348</v>
      </c>
      <c r="C393" t="s">
        <v>744</v>
      </c>
      <c r="D393" t="s">
        <v>546</v>
      </c>
      <c r="E393" t="s">
        <v>707</v>
      </c>
      <c r="F393" t="s">
        <v>0</v>
      </c>
      <c r="G393" t="s">
        <v>733</v>
      </c>
      <c r="H393" t="s">
        <v>734</v>
      </c>
      <c r="I393" t="s">
        <v>735</v>
      </c>
      <c r="J393" t="s">
        <v>736</v>
      </c>
      <c r="K393" t="s">
        <v>348</v>
      </c>
      <c r="L393">
        <v>2026</v>
      </c>
      <c r="M393">
        <v>3</v>
      </c>
      <c r="N393" s="8">
        <v>46082</v>
      </c>
      <c r="O393" t="str">
        <f>_xlfn.LET(
  _xlpm.x, _xlfn.XLOOKUP(q_Licitaciones_Modelo[[#This Row],[Licitación]], tbl_estado_licitacion[Licitación], tbl_estado_licitacion[Estado], ""),
  IF(_xlpm.x="","Por lanzar",_xlpm.x)
)</f>
        <v>Por lanzar</v>
      </c>
    </row>
    <row r="394" spans="1:15" x14ac:dyDescent="0.4">
      <c r="A394">
        <v>7.10723E-3</v>
      </c>
      <c r="B394" t="s">
        <v>349</v>
      </c>
      <c r="C394" t="s">
        <v>747</v>
      </c>
      <c r="D394" t="s">
        <v>547</v>
      </c>
      <c r="E394" t="s">
        <v>708</v>
      </c>
      <c r="F394" t="s">
        <v>392</v>
      </c>
      <c r="G394" t="s">
        <v>729</v>
      </c>
      <c r="H394" t="s">
        <v>730</v>
      </c>
      <c r="I394" t="s">
        <v>731</v>
      </c>
      <c r="J394" t="s">
        <v>732</v>
      </c>
      <c r="K394" t="s">
        <v>349</v>
      </c>
      <c r="L394">
        <v>2026</v>
      </c>
      <c r="M394">
        <v>1</v>
      </c>
      <c r="N394" s="8">
        <v>46023</v>
      </c>
      <c r="O394" t="str">
        <f>_xlfn.LET(
  _xlpm.x, _xlfn.XLOOKUP(q_Licitaciones_Modelo[[#This Row],[Licitación]], tbl_estado_licitacion[Licitación], tbl_estado_licitacion[Estado], ""),
  IF(_xlpm.x="","Por lanzar",_xlpm.x)
)</f>
        <v>Por lanzar</v>
      </c>
    </row>
    <row r="395" spans="1:15" x14ac:dyDescent="0.4">
      <c r="A395">
        <v>7.10723E-3</v>
      </c>
      <c r="B395" t="s">
        <v>349</v>
      </c>
      <c r="C395" t="s">
        <v>747</v>
      </c>
      <c r="D395" t="s">
        <v>547</v>
      </c>
      <c r="E395" t="s">
        <v>708</v>
      </c>
      <c r="F395" t="s">
        <v>392</v>
      </c>
      <c r="G395" t="s">
        <v>729</v>
      </c>
      <c r="H395" t="s">
        <v>730</v>
      </c>
      <c r="I395" t="s">
        <v>731</v>
      </c>
      <c r="J395" t="s">
        <v>732</v>
      </c>
      <c r="K395" t="s">
        <v>349</v>
      </c>
      <c r="L395">
        <v>2026</v>
      </c>
      <c r="M395">
        <v>1</v>
      </c>
      <c r="N395" s="8">
        <v>46023</v>
      </c>
      <c r="O395" t="str">
        <f>_xlfn.LET(
  _xlpm.x, _xlfn.XLOOKUP(q_Licitaciones_Modelo[[#This Row],[Licitación]], tbl_estado_licitacion[Licitación], tbl_estado_licitacion[Estado], ""),
  IF(_xlpm.x="","Por lanzar",_xlpm.x)
)</f>
        <v>Por lanzar</v>
      </c>
    </row>
    <row r="396" spans="1:15" x14ac:dyDescent="0.4">
      <c r="A396">
        <v>1.25</v>
      </c>
      <c r="B396" t="s">
        <v>350</v>
      </c>
      <c r="C396" t="s">
        <v>743</v>
      </c>
      <c r="D396" t="s">
        <v>519</v>
      </c>
      <c r="E396" t="s">
        <v>680</v>
      </c>
      <c r="F396" t="s">
        <v>0</v>
      </c>
      <c r="G396" t="s">
        <v>733</v>
      </c>
      <c r="H396" t="s">
        <v>734</v>
      </c>
      <c r="I396" t="s">
        <v>735</v>
      </c>
      <c r="J396" t="s">
        <v>736</v>
      </c>
      <c r="K396" t="s">
        <v>928</v>
      </c>
      <c r="L396">
        <v>2026</v>
      </c>
      <c r="M396">
        <v>2</v>
      </c>
      <c r="N396" s="8">
        <v>46054</v>
      </c>
      <c r="O396" t="str">
        <f>_xlfn.LET(
  _xlpm.x, _xlfn.XLOOKUP(q_Licitaciones_Modelo[[#This Row],[Licitación]], tbl_estado_licitacion[Licitación], tbl_estado_licitacion[Estado], ""),
  IF(_xlpm.x="","Por lanzar",_xlpm.x)
)</f>
        <v>Por lanzar</v>
      </c>
    </row>
    <row r="397" spans="1:15" x14ac:dyDescent="0.4">
      <c r="A397">
        <v>0.35</v>
      </c>
      <c r="B397" t="s">
        <v>351</v>
      </c>
      <c r="C397" t="s">
        <v>751</v>
      </c>
      <c r="D397" t="s">
        <v>461</v>
      </c>
      <c r="E397" t="s">
        <v>624</v>
      </c>
      <c r="F397" t="s">
        <v>0</v>
      </c>
      <c r="G397" t="s">
        <v>733</v>
      </c>
      <c r="H397" t="s">
        <v>734</v>
      </c>
      <c r="I397" t="s">
        <v>735</v>
      </c>
      <c r="J397" t="s">
        <v>736</v>
      </c>
      <c r="K397" t="s">
        <v>351</v>
      </c>
      <c r="L397">
        <v>2026</v>
      </c>
      <c r="M397">
        <v>8</v>
      </c>
      <c r="N397" s="8">
        <v>46235</v>
      </c>
      <c r="O397" t="str">
        <f>_xlfn.LET(
  _xlpm.x, _xlfn.XLOOKUP(q_Licitaciones_Modelo[[#This Row],[Licitación]], tbl_estado_licitacion[Licitación], tbl_estado_licitacion[Estado], ""),
  IF(_xlpm.x="","Por lanzar",_xlpm.x)
)</f>
        <v>Por lanzar</v>
      </c>
    </row>
    <row r="398" spans="1:15" x14ac:dyDescent="0.4">
      <c r="A398">
        <v>0.25</v>
      </c>
      <c r="B398" t="s">
        <v>352</v>
      </c>
      <c r="C398" t="s">
        <v>749</v>
      </c>
      <c r="D398" t="s">
        <v>410</v>
      </c>
      <c r="E398" t="s">
        <v>574</v>
      </c>
      <c r="F398" t="s">
        <v>0</v>
      </c>
      <c r="G398" t="s">
        <v>733</v>
      </c>
      <c r="H398" t="s">
        <v>734</v>
      </c>
      <c r="I398" t="s">
        <v>735</v>
      </c>
      <c r="J398" t="s">
        <v>736</v>
      </c>
      <c r="K398" t="s">
        <v>352</v>
      </c>
      <c r="L398">
        <v>2026</v>
      </c>
      <c r="M398">
        <v>6</v>
      </c>
      <c r="N398" s="8">
        <v>46174</v>
      </c>
      <c r="O398" t="str">
        <f>_xlfn.LET(
  _xlpm.x, _xlfn.XLOOKUP(q_Licitaciones_Modelo[[#This Row],[Licitación]], tbl_estado_licitacion[Licitación], tbl_estado_licitacion[Estado], ""),
  IF(_xlpm.x="","Por lanzar",_xlpm.x)
)</f>
        <v>Por lanzar</v>
      </c>
    </row>
    <row r="399" spans="1:15" x14ac:dyDescent="0.4">
      <c r="A399">
        <v>13.876146</v>
      </c>
      <c r="B399" t="s">
        <v>353</v>
      </c>
      <c r="C399" t="s">
        <v>747</v>
      </c>
      <c r="D399" t="s">
        <v>548</v>
      </c>
      <c r="E399" t="s">
        <v>709</v>
      </c>
      <c r="F399" t="s">
        <v>392</v>
      </c>
      <c r="G399" t="s">
        <v>729</v>
      </c>
      <c r="H399" t="s">
        <v>730</v>
      </c>
      <c r="I399" t="s">
        <v>731</v>
      </c>
      <c r="J399" t="s">
        <v>732</v>
      </c>
      <c r="K399" t="s">
        <v>929</v>
      </c>
      <c r="L399">
        <v>2026</v>
      </c>
      <c r="M399">
        <v>1</v>
      </c>
      <c r="N399" s="8">
        <v>46023</v>
      </c>
      <c r="O399" t="str">
        <f>_xlfn.LET(
  _xlpm.x, _xlfn.XLOOKUP(q_Licitaciones_Modelo[[#This Row],[Licitación]], tbl_estado_licitacion[Licitación], tbl_estado_licitacion[Estado], ""),
  IF(_xlpm.x="","Por lanzar",_xlpm.x)
)</f>
        <v>Por lanzar</v>
      </c>
    </row>
    <row r="400" spans="1:15" x14ac:dyDescent="0.4">
      <c r="A400">
        <v>2.8329909999999998</v>
      </c>
      <c r="B400" t="s">
        <v>353</v>
      </c>
      <c r="C400" t="s">
        <v>747</v>
      </c>
      <c r="D400" t="s">
        <v>548</v>
      </c>
      <c r="E400" t="s">
        <v>709</v>
      </c>
      <c r="F400" t="s">
        <v>392</v>
      </c>
      <c r="G400" t="s">
        <v>729</v>
      </c>
      <c r="H400" t="s">
        <v>730</v>
      </c>
      <c r="I400" t="s">
        <v>731</v>
      </c>
      <c r="J400" t="s">
        <v>732</v>
      </c>
      <c r="K400" t="s">
        <v>929</v>
      </c>
      <c r="L400">
        <v>2026</v>
      </c>
      <c r="M400">
        <v>1</v>
      </c>
      <c r="N400" s="8">
        <v>46023</v>
      </c>
      <c r="O400" t="str">
        <f>_xlfn.LET(
  _xlpm.x, _xlfn.XLOOKUP(q_Licitaciones_Modelo[[#This Row],[Licitación]], tbl_estado_licitacion[Licitación], tbl_estado_licitacion[Estado], ""),
  IF(_xlpm.x="","Por lanzar",_xlpm.x)
)</f>
        <v>Por lanzar</v>
      </c>
    </row>
    <row r="401" spans="1:15" x14ac:dyDescent="0.4">
      <c r="A401">
        <v>13.333895</v>
      </c>
      <c r="B401" t="s">
        <v>354</v>
      </c>
      <c r="C401" t="s">
        <v>747</v>
      </c>
      <c r="D401" t="s">
        <v>548</v>
      </c>
      <c r="E401" t="s">
        <v>709</v>
      </c>
      <c r="F401" t="s">
        <v>392</v>
      </c>
      <c r="G401" t="s">
        <v>729</v>
      </c>
      <c r="H401" t="s">
        <v>730</v>
      </c>
      <c r="I401" t="s">
        <v>731</v>
      </c>
      <c r="J401" t="s">
        <v>732</v>
      </c>
      <c r="K401" t="s">
        <v>930</v>
      </c>
      <c r="L401">
        <v>2026</v>
      </c>
      <c r="M401">
        <v>1</v>
      </c>
      <c r="N401" s="8">
        <v>46023</v>
      </c>
      <c r="O401" t="str">
        <f>_xlfn.LET(
  _xlpm.x, _xlfn.XLOOKUP(q_Licitaciones_Modelo[[#This Row],[Licitación]], tbl_estado_licitacion[Licitación], tbl_estado_licitacion[Estado], ""),
  IF(_xlpm.x="","Por lanzar",_xlpm.x)
)</f>
        <v>Por lanzar</v>
      </c>
    </row>
    <row r="402" spans="1:15" x14ac:dyDescent="0.4">
      <c r="A402">
        <v>6.7646949999999997</v>
      </c>
      <c r="B402" t="s">
        <v>354</v>
      </c>
      <c r="C402" t="s">
        <v>747</v>
      </c>
      <c r="D402" t="s">
        <v>548</v>
      </c>
      <c r="E402" t="s">
        <v>709</v>
      </c>
      <c r="F402" t="s">
        <v>392</v>
      </c>
      <c r="G402" t="s">
        <v>729</v>
      </c>
      <c r="H402" t="s">
        <v>730</v>
      </c>
      <c r="I402" t="s">
        <v>731</v>
      </c>
      <c r="J402" t="s">
        <v>732</v>
      </c>
      <c r="K402" t="s">
        <v>930</v>
      </c>
      <c r="L402">
        <v>2026</v>
      </c>
      <c r="M402">
        <v>1</v>
      </c>
      <c r="N402" s="8">
        <v>46023</v>
      </c>
      <c r="O402" t="str">
        <f>_xlfn.LET(
  _xlpm.x, _xlfn.XLOOKUP(q_Licitaciones_Modelo[[#This Row],[Licitación]], tbl_estado_licitacion[Licitación], tbl_estado_licitacion[Estado], ""),
  IF(_xlpm.x="","Por lanzar",_xlpm.x)
)</f>
        <v>Por lanzar</v>
      </c>
    </row>
    <row r="403" spans="1:15" x14ac:dyDescent="0.4">
      <c r="A403">
        <v>0.48</v>
      </c>
      <c r="B403" t="s">
        <v>355</v>
      </c>
      <c r="C403" t="s">
        <v>748</v>
      </c>
      <c r="D403" t="s">
        <v>532</v>
      </c>
      <c r="E403" t="s">
        <v>693</v>
      </c>
      <c r="F403" t="s">
        <v>0</v>
      </c>
      <c r="G403" t="s">
        <v>733</v>
      </c>
      <c r="H403" t="s">
        <v>734</v>
      </c>
      <c r="I403" t="s">
        <v>735</v>
      </c>
      <c r="J403" t="s">
        <v>736</v>
      </c>
      <c r="K403" t="s">
        <v>355</v>
      </c>
      <c r="L403">
        <v>2026</v>
      </c>
      <c r="M403">
        <v>4</v>
      </c>
      <c r="N403" s="8">
        <v>46113</v>
      </c>
      <c r="O403" t="str">
        <f>_xlfn.LET(
  _xlpm.x, _xlfn.XLOOKUP(q_Licitaciones_Modelo[[#This Row],[Licitación]], tbl_estado_licitacion[Licitación], tbl_estado_licitacion[Estado], ""),
  IF(_xlpm.x="","Por lanzar",_xlpm.x)
)</f>
        <v>Por lanzar</v>
      </c>
    </row>
    <row r="404" spans="1:15" x14ac:dyDescent="0.4">
      <c r="A404">
        <v>1.1988989999999999</v>
      </c>
      <c r="B404" t="s">
        <v>356</v>
      </c>
      <c r="C404" t="s">
        <v>747</v>
      </c>
      <c r="D404" t="s">
        <v>549</v>
      </c>
      <c r="E404" t="s">
        <v>710</v>
      </c>
      <c r="F404" t="s">
        <v>392</v>
      </c>
      <c r="G404" t="s">
        <v>729</v>
      </c>
      <c r="H404" t="s">
        <v>730</v>
      </c>
      <c r="I404" t="s">
        <v>731</v>
      </c>
      <c r="J404" t="s">
        <v>732</v>
      </c>
      <c r="K404" t="s">
        <v>356</v>
      </c>
      <c r="L404">
        <v>2026</v>
      </c>
      <c r="M404">
        <v>1</v>
      </c>
      <c r="N404" s="8">
        <v>46023</v>
      </c>
      <c r="O404" t="str">
        <f>_xlfn.LET(
  _xlpm.x, _xlfn.XLOOKUP(q_Licitaciones_Modelo[[#This Row],[Licitación]], tbl_estado_licitacion[Licitación], tbl_estado_licitacion[Estado], ""),
  IF(_xlpm.x="","Por lanzar",_xlpm.x)
)</f>
        <v>Por lanzar</v>
      </c>
    </row>
    <row r="405" spans="1:15" x14ac:dyDescent="0.4">
      <c r="A405">
        <v>0.41</v>
      </c>
      <c r="B405" t="s">
        <v>357</v>
      </c>
      <c r="C405" t="s">
        <v>744</v>
      </c>
      <c r="D405" t="s">
        <v>503</v>
      </c>
      <c r="E405" t="s">
        <v>665</v>
      </c>
      <c r="F405" t="s">
        <v>0</v>
      </c>
      <c r="G405" t="s">
        <v>733</v>
      </c>
      <c r="H405" t="s">
        <v>734</v>
      </c>
      <c r="I405" t="s">
        <v>735</v>
      </c>
      <c r="J405" t="s">
        <v>736</v>
      </c>
      <c r="K405" t="s">
        <v>357</v>
      </c>
      <c r="L405">
        <v>2026</v>
      </c>
      <c r="M405">
        <v>3</v>
      </c>
      <c r="N405" s="8">
        <v>46082</v>
      </c>
      <c r="O405" t="str">
        <f>_xlfn.LET(
  _xlpm.x, _xlfn.XLOOKUP(q_Licitaciones_Modelo[[#This Row],[Licitación]], tbl_estado_licitacion[Licitación], tbl_estado_licitacion[Estado], ""),
  IF(_xlpm.x="","Por lanzar",_xlpm.x)
)</f>
        <v>Por lanzar</v>
      </c>
    </row>
    <row r="406" spans="1:15" x14ac:dyDescent="0.4">
      <c r="A406">
        <v>0.38</v>
      </c>
      <c r="B406" t="s">
        <v>358</v>
      </c>
      <c r="C406" t="s">
        <v>744</v>
      </c>
      <c r="D406" t="s">
        <v>523</v>
      </c>
      <c r="E406" t="s">
        <v>684</v>
      </c>
      <c r="F406" t="s">
        <v>0</v>
      </c>
      <c r="G406" t="s">
        <v>733</v>
      </c>
      <c r="H406" t="s">
        <v>734</v>
      </c>
      <c r="I406" t="s">
        <v>735</v>
      </c>
      <c r="J406" t="s">
        <v>736</v>
      </c>
      <c r="K406" t="s">
        <v>358</v>
      </c>
      <c r="L406">
        <v>2026</v>
      </c>
      <c r="M406">
        <v>3</v>
      </c>
      <c r="N406" s="8">
        <v>46082</v>
      </c>
      <c r="O406" t="str">
        <f>_xlfn.LET(
  _xlpm.x, _xlfn.XLOOKUP(q_Licitaciones_Modelo[[#This Row],[Licitación]], tbl_estado_licitacion[Licitación], tbl_estado_licitacion[Estado], ""),
  IF(_xlpm.x="","Por lanzar",_xlpm.x)
)</f>
        <v>Por lanzar</v>
      </c>
    </row>
    <row r="407" spans="1:15" x14ac:dyDescent="0.4">
      <c r="A407">
        <v>0.199963</v>
      </c>
      <c r="B407" t="s">
        <v>359</v>
      </c>
      <c r="C407" t="s">
        <v>744</v>
      </c>
      <c r="D407" t="s">
        <v>550</v>
      </c>
      <c r="E407" t="s">
        <v>711</v>
      </c>
      <c r="F407" t="s">
        <v>392</v>
      </c>
      <c r="G407" t="s">
        <v>729</v>
      </c>
      <c r="H407" t="s">
        <v>730</v>
      </c>
      <c r="I407" t="s">
        <v>731</v>
      </c>
      <c r="J407" t="s">
        <v>732</v>
      </c>
      <c r="K407" t="s">
        <v>359</v>
      </c>
      <c r="L407">
        <v>2026</v>
      </c>
      <c r="M407">
        <v>3</v>
      </c>
      <c r="N407" s="8">
        <v>46082</v>
      </c>
      <c r="O407" t="str">
        <f>_xlfn.LET(
  _xlpm.x, _xlfn.XLOOKUP(q_Licitaciones_Modelo[[#This Row],[Licitación]], tbl_estado_licitacion[Licitación], tbl_estado_licitacion[Estado], ""),
  IF(_xlpm.x="","Por lanzar",_xlpm.x)
)</f>
        <v>Por lanzar</v>
      </c>
    </row>
    <row r="408" spans="1:15" x14ac:dyDescent="0.4">
      <c r="A408">
        <v>0.2</v>
      </c>
      <c r="B408" t="s">
        <v>360</v>
      </c>
      <c r="C408" t="s">
        <v>752</v>
      </c>
      <c r="D408" t="s">
        <v>539</v>
      </c>
      <c r="E408" t="s">
        <v>700</v>
      </c>
      <c r="F408" t="s">
        <v>0</v>
      </c>
      <c r="G408" t="s">
        <v>733</v>
      </c>
      <c r="H408" t="s">
        <v>734</v>
      </c>
      <c r="I408" t="s">
        <v>735</v>
      </c>
      <c r="J408" t="s">
        <v>736</v>
      </c>
      <c r="K408" t="s">
        <v>360</v>
      </c>
      <c r="L408">
        <v>2026</v>
      </c>
      <c r="M408">
        <v>11</v>
      </c>
      <c r="N408" s="8">
        <v>46327</v>
      </c>
      <c r="O408" t="str">
        <f>_xlfn.LET(
  _xlpm.x, _xlfn.XLOOKUP(q_Licitaciones_Modelo[[#This Row],[Licitación]], tbl_estado_licitacion[Licitación], tbl_estado_licitacion[Estado], ""),
  IF(_xlpm.x="","Por lanzar",_xlpm.x)
)</f>
        <v>Por lanzar</v>
      </c>
    </row>
    <row r="409" spans="1:15" x14ac:dyDescent="0.4">
      <c r="A409">
        <v>0.41</v>
      </c>
      <c r="B409" t="s">
        <v>361</v>
      </c>
      <c r="C409" t="s">
        <v>744</v>
      </c>
      <c r="D409" t="s">
        <v>551</v>
      </c>
      <c r="E409" t="s">
        <v>712</v>
      </c>
      <c r="F409" t="s">
        <v>0</v>
      </c>
      <c r="G409" t="s">
        <v>733</v>
      </c>
      <c r="H409" t="s">
        <v>734</v>
      </c>
      <c r="I409" t="s">
        <v>735</v>
      </c>
      <c r="J409" t="s">
        <v>736</v>
      </c>
      <c r="K409" t="s">
        <v>931</v>
      </c>
      <c r="L409">
        <v>2026</v>
      </c>
      <c r="M409">
        <v>3</v>
      </c>
      <c r="N409" s="8">
        <v>46082</v>
      </c>
      <c r="O409" t="str">
        <f>_xlfn.LET(
  _xlpm.x, _xlfn.XLOOKUP(q_Licitaciones_Modelo[[#This Row],[Licitación]], tbl_estado_licitacion[Licitación], tbl_estado_licitacion[Estado], ""),
  IF(_xlpm.x="","Por lanzar",_xlpm.x)
)</f>
        <v>Por lanzar</v>
      </c>
    </row>
    <row r="410" spans="1:15" x14ac:dyDescent="0.4">
      <c r="A410">
        <v>0.20599999999999999</v>
      </c>
      <c r="B410" t="s">
        <v>362</v>
      </c>
      <c r="C410" t="s">
        <v>747</v>
      </c>
      <c r="D410" t="s">
        <v>552</v>
      </c>
      <c r="E410" t="s">
        <v>713</v>
      </c>
      <c r="F410" t="s">
        <v>0</v>
      </c>
      <c r="G410" t="s">
        <v>733</v>
      </c>
      <c r="H410" t="s">
        <v>734</v>
      </c>
      <c r="I410" t="s">
        <v>735</v>
      </c>
      <c r="J410" t="s">
        <v>736</v>
      </c>
      <c r="K410" t="s">
        <v>362</v>
      </c>
      <c r="L410">
        <v>2026</v>
      </c>
      <c r="M410">
        <v>1</v>
      </c>
      <c r="N410" s="8">
        <v>46023</v>
      </c>
      <c r="O410" t="str">
        <f>_xlfn.LET(
  _xlpm.x, _xlfn.XLOOKUP(q_Licitaciones_Modelo[[#This Row],[Licitación]], tbl_estado_licitacion[Licitación], tbl_estado_licitacion[Estado], ""),
  IF(_xlpm.x="","Por lanzar",_xlpm.x)
)</f>
        <v>Por lanzar</v>
      </c>
    </row>
    <row r="411" spans="1:15" x14ac:dyDescent="0.4">
      <c r="A411">
        <v>0.105</v>
      </c>
      <c r="B411" t="s">
        <v>363</v>
      </c>
      <c r="C411" t="s">
        <v>743</v>
      </c>
      <c r="D411" t="s">
        <v>460</v>
      </c>
      <c r="E411" t="s">
        <v>623</v>
      </c>
      <c r="F411" t="s">
        <v>0</v>
      </c>
      <c r="G411" t="s">
        <v>733</v>
      </c>
      <c r="H411" t="s">
        <v>734</v>
      </c>
      <c r="I411" t="s">
        <v>735</v>
      </c>
      <c r="J411" t="s">
        <v>736</v>
      </c>
      <c r="K411" t="s">
        <v>932</v>
      </c>
      <c r="L411">
        <v>2026</v>
      </c>
      <c r="M411">
        <v>2</v>
      </c>
      <c r="N411" s="8">
        <v>46054</v>
      </c>
      <c r="O411" t="str">
        <f>_xlfn.LET(
  _xlpm.x, _xlfn.XLOOKUP(q_Licitaciones_Modelo[[#This Row],[Licitación]], tbl_estado_licitacion[Licitación], tbl_estado_licitacion[Estado], ""),
  IF(_xlpm.x="","Por lanzar",_xlpm.x)
)</f>
        <v>Por lanzar</v>
      </c>
    </row>
    <row r="412" spans="1:15" x14ac:dyDescent="0.4">
      <c r="A412">
        <v>0.1</v>
      </c>
      <c r="B412" t="s">
        <v>794</v>
      </c>
      <c r="C412" t="s">
        <v>748</v>
      </c>
      <c r="D412" t="s">
        <v>553</v>
      </c>
      <c r="E412" t="s">
        <v>714</v>
      </c>
      <c r="F412" t="s">
        <v>0</v>
      </c>
      <c r="G412" t="s">
        <v>733</v>
      </c>
      <c r="H412" t="s">
        <v>734</v>
      </c>
      <c r="I412" t="s">
        <v>735</v>
      </c>
      <c r="J412" t="s">
        <v>736</v>
      </c>
      <c r="K412" t="s">
        <v>794</v>
      </c>
      <c r="L412">
        <v>2026</v>
      </c>
      <c r="M412">
        <v>4</v>
      </c>
      <c r="N412" s="8">
        <v>46113</v>
      </c>
      <c r="O412" t="str">
        <f>_xlfn.LET(
  _xlpm.x, _xlfn.XLOOKUP(q_Licitaciones_Modelo[[#This Row],[Licitación]], tbl_estado_licitacion[Licitación], tbl_estado_licitacion[Estado], ""),
  IF(_xlpm.x="","Por lanzar",_xlpm.x)
)</f>
        <v>Por lanzar</v>
      </c>
    </row>
    <row r="413" spans="1:15" x14ac:dyDescent="0.4">
      <c r="A413">
        <v>0.1</v>
      </c>
      <c r="B413" t="s">
        <v>364</v>
      </c>
      <c r="C413" t="s">
        <v>743</v>
      </c>
      <c r="D413" t="s">
        <v>554</v>
      </c>
      <c r="E413" t="s">
        <v>715</v>
      </c>
      <c r="F413" t="s">
        <v>0</v>
      </c>
      <c r="G413" t="s">
        <v>733</v>
      </c>
      <c r="H413" t="s">
        <v>734</v>
      </c>
      <c r="I413" t="s">
        <v>735</v>
      </c>
      <c r="J413" t="s">
        <v>736</v>
      </c>
      <c r="K413" t="s">
        <v>364</v>
      </c>
      <c r="L413">
        <v>2026</v>
      </c>
      <c r="M413">
        <v>2</v>
      </c>
      <c r="N413" s="8">
        <v>46054</v>
      </c>
      <c r="O413" t="str">
        <f>_xlfn.LET(
  _xlpm.x, _xlfn.XLOOKUP(q_Licitaciones_Modelo[[#This Row],[Licitación]], tbl_estado_licitacion[Licitación], tbl_estado_licitacion[Estado], ""),
  IF(_xlpm.x="","Por lanzar",_xlpm.x)
)</f>
        <v>Por lanzar</v>
      </c>
    </row>
    <row r="414" spans="1:15" x14ac:dyDescent="0.4">
      <c r="A414">
        <v>1.9</v>
      </c>
      <c r="B414" t="s">
        <v>365</v>
      </c>
      <c r="C414" t="s">
        <v>742</v>
      </c>
      <c r="D414" t="s">
        <v>486</v>
      </c>
      <c r="E414" t="s">
        <v>648</v>
      </c>
      <c r="F414" t="s">
        <v>0</v>
      </c>
      <c r="G414" t="s">
        <v>733</v>
      </c>
      <c r="H414" t="s">
        <v>734</v>
      </c>
      <c r="I414" t="s">
        <v>735</v>
      </c>
      <c r="J414" t="s">
        <v>736</v>
      </c>
      <c r="K414" t="s">
        <v>933</v>
      </c>
      <c r="L414">
        <v>2026</v>
      </c>
      <c r="M414">
        <v>7</v>
      </c>
      <c r="N414" s="8">
        <v>46204</v>
      </c>
      <c r="O414" t="str">
        <f>_xlfn.LET(
  _xlpm.x, _xlfn.XLOOKUP(q_Licitaciones_Modelo[[#This Row],[Licitación]], tbl_estado_licitacion[Licitación], tbl_estado_licitacion[Estado], ""),
  IF(_xlpm.x="","Por lanzar",_xlpm.x)
)</f>
        <v>Por lanzar</v>
      </c>
    </row>
    <row r="415" spans="1:15" x14ac:dyDescent="0.4">
      <c r="A415">
        <v>0.85</v>
      </c>
      <c r="B415" t="s">
        <v>366</v>
      </c>
      <c r="C415" t="s">
        <v>747</v>
      </c>
      <c r="D415" t="s">
        <v>458</v>
      </c>
      <c r="E415" t="s">
        <v>621</v>
      </c>
      <c r="F415" t="s">
        <v>0</v>
      </c>
      <c r="G415" t="s">
        <v>733</v>
      </c>
      <c r="H415" t="s">
        <v>734</v>
      </c>
      <c r="I415" t="s">
        <v>735</v>
      </c>
      <c r="J415" t="s">
        <v>736</v>
      </c>
      <c r="K415" t="s">
        <v>934</v>
      </c>
      <c r="L415">
        <v>2026</v>
      </c>
      <c r="M415">
        <v>1</v>
      </c>
      <c r="N415" s="8">
        <v>46023</v>
      </c>
      <c r="O415" t="str">
        <f>_xlfn.LET(
  _xlpm.x, _xlfn.XLOOKUP(q_Licitaciones_Modelo[[#This Row],[Licitación]], tbl_estado_licitacion[Licitación], tbl_estado_licitacion[Estado], ""),
  IF(_xlpm.x="","Por lanzar",_xlpm.x)
)</f>
        <v>Por lanzar</v>
      </c>
    </row>
    <row r="416" spans="1:15" x14ac:dyDescent="0.4">
      <c r="A416">
        <v>0.16500000000000001</v>
      </c>
      <c r="B416" t="s">
        <v>367</v>
      </c>
      <c r="C416" t="s">
        <v>743</v>
      </c>
      <c r="D416" t="s">
        <v>472</v>
      </c>
      <c r="E416" t="s">
        <v>635</v>
      </c>
      <c r="F416" t="s">
        <v>0</v>
      </c>
      <c r="G416" t="s">
        <v>733</v>
      </c>
      <c r="H416" t="s">
        <v>734</v>
      </c>
      <c r="I416" t="s">
        <v>735</v>
      </c>
      <c r="J416" t="s">
        <v>736</v>
      </c>
      <c r="K416" t="s">
        <v>367</v>
      </c>
      <c r="L416">
        <v>2026</v>
      </c>
      <c r="M416">
        <v>2</v>
      </c>
      <c r="N416" s="8">
        <v>46054</v>
      </c>
      <c r="O416" t="str">
        <f>_xlfn.LET(
  _xlpm.x, _xlfn.XLOOKUP(q_Licitaciones_Modelo[[#This Row],[Licitación]], tbl_estado_licitacion[Licitación], tbl_estado_licitacion[Estado], ""),
  IF(_xlpm.x="","Por lanzar",_xlpm.x)
)</f>
        <v>Por lanzar</v>
      </c>
    </row>
    <row r="417" spans="1:15" x14ac:dyDescent="0.4">
      <c r="A417">
        <v>0.1</v>
      </c>
      <c r="B417" t="s">
        <v>368</v>
      </c>
      <c r="C417" t="s">
        <v>746</v>
      </c>
      <c r="D417" t="s">
        <v>555</v>
      </c>
      <c r="E417" t="s">
        <v>716</v>
      </c>
      <c r="F417" t="s">
        <v>0</v>
      </c>
      <c r="G417" t="s">
        <v>733</v>
      </c>
      <c r="H417" t="s">
        <v>734</v>
      </c>
      <c r="I417" t="s">
        <v>735</v>
      </c>
      <c r="J417" t="s">
        <v>736</v>
      </c>
      <c r="K417" t="s">
        <v>368</v>
      </c>
      <c r="L417">
        <v>2026</v>
      </c>
      <c r="M417">
        <v>5</v>
      </c>
      <c r="N417" s="8">
        <v>46143</v>
      </c>
      <c r="O417" t="str">
        <f>_xlfn.LET(
  _xlpm.x, _xlfn.XLOOKUP(q_Licitaciones_Modelo[[#This Row],[Licitación]], tbl_estado_licitacion[Licitación], tbl_estado_licitacion[Estado], ""),
  IF(_xlpm.x="","Por lanzar",_xlpm.x)
)</f>
        <v>Por lanzar</v>
      </c>
    </row>
    <row r="418" spans="1:15" x14ac:dyDescent="0.4">
      <c r="A418">
        <v>1.789328</v>
      </c>
      <c r="B418" t="s">
        <v>796</v>
      </c>
      <c r="C418" t="s">
        <v>749</v>
      </c>
      <c r="D418" t="s">
        <v>556</v>
      </c>
      <c r="E418" t="s">
        <v>717</v>
      </c>
      <c r="F418" t="s">
        <v>392</v>
      </c>
      <c r="G418" t="s">
        <v>729</v>
      </c>
      <c r="H418" t="s">
        <v>730</v>
      </c>
      <c r="I418" t="s">
        <v>731</v>
      </c>
      <c r="J418" t="s">
        <v>732</v>
      </c>
      <c r="K418" t="s">
        <v>796</v>
      </c>
      <c r="L418">
        <v>2026</v>
      </c>
      <c r="M418">
        <v>6</v>
      </c>
      <c r="N418" s="8">
        <v>46174</v>
      </c>
      <c r="O418" t="str">
        <f>_xlfn.LET(
  _xlpm.x, _xlfn.XLOOKUP(q_Licitaciones_Modelo[[#This Row],[Licitación]], tbl_estado_licitacion[Licitación], tbl_estado_licitacion[Estado], ""),
  IF(_xlpm.x="","Por lanzar",_xlpm.x)
)</f>
        <v>Por lanzar</v>
      </c>
    </row>
    <row r="419" spans="1:15" x14ac:dyDescent="0.4">
      <c r="A419">
        <v>1.341996</v>
      </c>
      <c r="B419" t="s">
        <v>795</v>
      </c>
      <c r="C419" t="s">
        <v>749</v>
      </c>
      <c r="D419" t="s">
        <v>397</v>
      </c>
      <c r="E419" t="s">
        <v>561</v>
      </c>
      <c r="F419" t="s">
        <v>392</v>
      </c>
      <c r="G419" t="s">
        <v>729</v>
      </c>
      <c r="H419" t="s">
        <v>730</v>
      </c>
      <c r="I419" t="s">
        <v>731</v>
      </c>
      <c r="J419" t="s">
        <v>732</v>
      </c>
      <c r="K419" t="s">
        <v>795</v>
      </c>
      <c r="L419">
        <v>2026</v>
      </c>
      <c r="M419">
        <v>6</v>
      </c>
      <c r="N419" s="8">
        <v>46174</v>
      </c>
      <c r="O419" t="str">
        <f>_xlfn.LET(
  _xlpm.x, _xlfn.XLOOKUP(q_Licitaciones_Modelo[[#This Row],[Licitación]], tbl_estado_licitacion[Licitación], tbl_estado_licitacion[Estado], ""),
  IF(_xlpm.x="","Por lanzar",_xlpm.x)
)</f>
        <v>Por lanzar</v>
      </c>
    </row>
    <row r="420" spans="1:15" x14ac:dyDescent="0.4">
      <c r="A420">
        <v>0.689195</v>
      </c>
      <c r="B420" t="s">
        <v>369</v>
      </c>
      <c r="C420" t="s">
        <v>744</v>
      </c>
      <c r="D420" t="s">
        <v>397</v>
      </c>
      <c r="E420" t="s">
        <v>561</v>
      </c>
      <c r="F420" t="s">
        <v>392</v>
      </c>
      <c r="G420" t="s">
        <v>729</v>
      </c>
      <c r="H420" t="s">
        <v>730</v>
      </c>
      <c r="I420" t="s">
        <v>731</v>
      </c>
      <c r="J420" t="s">
        <v>732</v>
      </c>
      <c r="K420" t="s">
        <v>369</v>
      </c>
      <c r="L420">
        <v>2026</v>
      </c>
      <c r="M420">
        <v>3</v>
      </c>
      <c r="N420" s="8">
        <v>46082</v>
      </c>
      <c r="O420" t="str">
        <f>_xlfn.LET(
  _xlpm.x, _xlfn.XLOOKUP(q_Licitaciones_Modelo[[#This Row],[Licitación]], tbl_estado_licitacion[Licitación], tbl_estado_licitacion[Estado], ""),
  IF(_xlpm.x="","Por lanzar",_xlpm.x)
)</f>
        <v>Por lanzar</v>
      </c>
    </row>
    <row r="421" spans="1:15" x14ac:dyDescent="0.4">
      <c r="A421">
        <v>2.1739999999999999</v>
      </c>
      <c r="B421" t="s">
        <v>370</v>
      </c>
      <c r="C421" t="s">
        <v>746</v>
      </c>
      <c r="D421" t="s">
        <v>435</v>
      </c>
      <c r="E421" t="s">
        <v>599</v>
      </c>
      <c r="F421" t="s">
        <v>391</v>
      </c>
      <c r="G421" t="s">
        <v>725</v>
      </c>
      <c r="H421" t="s">
        <v>726</v>
      </c>
      <c r="I421" t="s">
        <v>739</v>
      </c>
      <c r="J421" t="s">
        <v>740</v>
      </c>
      <c r="K421" t="s">
        <v>370</v>
      </c>
      <c r="L421">
        <v>2026</v>
      </c>
      <c r="M421">
        <v>5</v>
      </c>
      <c r="N421" s="8">
        <v>46143</v>
      </c>
      <c r="O421" t="str">
        <f>_xlfn.LET(
  _xlpm.x, _xlfn.XLOOKUP(q_Licitaciones_Modelo[[#This Row],[Licitación]], tbl_estado_licitacion[Licitación], tbl_estado_licitacion[Estado], ""),
  IF(_xlpm.x="","Por lanzar",_xlpm.x)
)</f>
        <v>Por lanzar</v>
      </c>
    </row>
    <row r="422" spans="1:15" x14ac:dyDescent="0.4">
      <c r="A422">
        <v>0.32608696000000004</v>
      </c>
      <c r="B422" t="s">
        <v>371</v>
      </c>
      <c r="C422" t="s">
        <v>748</v>
      </c>
      <c r="D422" t="s">
        <v>431</v>
      </c>
      <c r="E422" t="s">
        <v>596</v>
      </c>
      <c r="F422" t="s">
        <v>391</v>
      </c>
      <c r="G422" t="s">
        <v>725</v>
      </c>
      <c r="H422" t="s">
        <v>726</v>
      </c>
      <c r="I422" t="s">
        <v>739</v>
      </c>
      <c r="J422" t="s">
        <v>740</v>
      </c>
      <c r="K422" t="s">
        <v>371</v>
      </c>
      <c r="L422">
        <v>2026</v>
      </c>
      <c r="M422">
        <v>4</v>
      </c>
      <c r="N422" s="8">
        <v>46113</v>
      </c>
      <c r="O422" t="str">
        <f>_xlfn.LET(
  _xlpm.x, _xlfn.XLOOKUP(q_Licitaciones_Modelo[[#This Row],[Licitación]], tbl_estado_licitacion[Licitación], tbl_estado_licitacion[Estado], ""),
  IF(_xlpm.x="","Por lanzar",_xlpm.x)
)</f>
        <v>Por lanzar</v>
      </c>
    </row>
    <row r="423" spans="1:15" x14ac:dyDescent="0.4">
      <c r="A423">
        <v>0.2</v>
      </c>
      <c r="B423" t="s">
        <v>372</v>
      </c>
      <c r="C423" t="s">
        <v>744</v>
      </c>
      <c r="D423" t="s">
        <v>557</v>
      </c>
      <c r="E423" t="s">
        <v>718</v>
      </c>
      <c r="F423" t="s">
        <v>391</v>
      </c>
      <c r="G423" t="s">
        <v>725</v>
      </c>
      <c r="H423" t="s">
        <v>726</v>
      </c>
      <c r="I423" t="s">
        <v>739</v>
      </c>
      <c r="J423" t="s">
        <v>740</v>
      </c>
      <c r="K423" t="s">
        <v>372</v>
      </c>
      <c r="L423">
        <v>2026</v>
      </c>
      <c r="M423">
        <v>3</v>
      </c>
      <c r="N423" s="8">
        <v>46082</v>
      </c>
      <c r="O423" t="str">
        <f>_xlfn.LET(
  _xlpm.x, _xlfn.XLOOKUP(q_Licitaciones_Modelo[[#This Row],[Licitación]], tbl_estado_licitacion[Licitación], tbl_estado_licitacion[Estado], ""),
  IF(_xlpm.x="","Por lanzar",_xlpm.x)
)</f>
        <v>Por lanzar</v>
      </c>
    </row>
    <row r="424" spans="1:15" x14ac:dyDescent="0.4">
      <c r="A424">
        <v>0.45700000000000002</v>
      </c>
      <c r="B424" t="s">
        <v>373</v>
      </c>
      <c r="C424" t="s">
        <v>746</v>
      </c>
      <c r="D424" t="s">
        <v>478</v>
      </c>
      <c r="E424" t="s">
        <v>641</v>
      </c>
      <c r="F424" t="s">
        <v>391</v>
      </c>
      <c r="G424" t="s">
        <v>725</v>
      </c>
      <c r="H424" t="s">
        <v>726</v>
      </c>
      <c r="I424" t="s">
        <v>739</v>
      </c>
      <c r="J424" t="s">
        <v>740</v>
      </c>
      <c r="K424" t="s">
        <v>373</v>
      </c>
      <c r="L424">
        <v>2026</v>
      </c>
      <c r="M424">
        <v>5</v>
      </c>
      <c r="N424" s="8">
        <v>46143</v>
      </c>
      <c r="O424" t="str">
        <f>_xlfn.LET(
  _xlpm.x, _xlfn.XLOOKUP(q_Licitaciones_Modelo[[#This Row],[Licitación]], tbl_estado_licitacion[Licitación], tbl_estado_licitacion[Estado], ""),
  IF(_xlpm.x="","Por lanzar",_xlpm.x)
)</f>
        <v>Por lanzar</v>
      </c>
    </row>
    <row r="425" spans="1:15" x14ac:dyDescent="0.4">
      <c r="A425">
        <v>0.25</v>
      </c>
      <c r="B425" t="s">
        <v>374</v>
      </c>
      <c r="C425" t="s">
        <v>749</v>
      </c>
      <c r="D425" t="s">
        <v>558</v>
      </c>
      <c r="E425" t="s">
        <v>719</v>
      </c>
      <c r="F425" t="s">
        <v>391</v>
      </c>
      <c r="G425" t="s">
        <v>725</v>
      </c>
      <c r="H425" t="s">
        <v>726</v>
      </c>
      <c r="I425" t="s">
        <v>739</v>
      </c>
      <c r="J425" t="s">
        <v>740</v>
      </c>
      <c r="K425" t="s">
        <v>935</v>
      </c>
      <c r="L425">
        <v>2026</v>
      </c>
      <c r="M425">
        <v>6</v>
      </c>
      <c r="N425" s="8">
        <v>46174</v>
      </c>
      <c r="O425" t="str">
        <f>_xlfn.LET(
  _xlpm.x, _xlfn.XLOOKUP(q_Licitaciones_Modelo[[#This Row],[Licitación]], tbl_estado_licitacion[Licitación], tbl_estado_licitacion[Estado], ""),
  IF(_xlpm.x="","Por lanzar",_xlpm.x)
)</f>
        <v>Por lanzar</v>
      </c>
    </row>
    <row r="426" spans="1:15" x14ac:dyDescent="0.4">
      <c r="A426">
        <v>0.9</v>
      </c>
      <c r="B426" t="s">
        <v>375</v>
      </c>
      <c r="C426" t="s">
        <v>746</v>
      </c>
      <c r="D426" t="s">
        <v>478</v>
      </c>
      <c r="E426" t="s">
        <v>641</v>
      </c>
      <c r="F426" t="s">
        <v>391</v>
      </c>
      <c r="G426" t="s">
        <v>725</v>
      </c>
      <c r="H426" t="s">
        <v>726</v>
      </c>
      <c r="I426" t="s">
        <v>739</v>
      </c>
      <c r="J426" t="s">
        <v>740</v>
      </c>
      <c r="K426" t="s">
        <v>375</v>
      </c>
      <c r="L426">
        <v>2026</v>
      </c>
      <c r="M426">
        <v>5</v>
      </c>
      <c r="N426" s="8">
        <v>46143</v>
      </c>
      <c r="O426" t="str">
        <f>_xlfn.LET(
  _xlpm.x, _xlfn.XLOOKUP(q_Licitaciones_Modelo[[#This Row],[Licitación]], tbl_estado_licitacion[Licitación], tbl_estado_licitacion[Estado], ""),
  IF(_xlpm.x="","Por lanzar",_xlpm.x)
)</f>
        <v>Por lanzar</v>
      </c>
    </row>
    <row r="427" spans="1:15" x14ac:dyDescent="0.4">
      <c r="A427">
        <v>1.05</v>
      </c>
      <c r="B427" t="s">
        <v>376</v>
      </c>
      <c r="C427" t="s">
        <v>746</v>
      </c>
      <c r="D427" t="s">
        <v>435</v>
      </c>
      <c r="E427" t="s">
        <v>599</v>
      </c>
      <c r="F427" t="s">
        <v>391</v>
      </c>
      <c r="G427" t="s">
        <v>725</v>
      </c>
      <c r="H427" t="s">
        <v>726</v>
      </c>
      <c r="I427" t="s">
        <v>739</v>
      </c>
      <c r="J427" t="s">
        <v>740</v>
      </c>
      <c r="K427" t="s">
        <v>376</v>
      </c>
      <c r="L427">
        <v>2026</v>
      </c>
      <c r="M427">
        <v>5</v>
      </c>
      <c r="N427" s="8">
        <v>46143</v>
      </c>
      <c r="O427" t="str">
        <f>_xlfn.LET(
  _xlpm.x, _xlfn.XLOOKUP(q_Licitaciones_Modelo[[#This Row],[Licitación]], tbl_estado_licitacion[Licitación], tbl_estado_licitacion[Estado], ""),
  IF(_xlpm.x="","Por lanzar",_xlpm.x)
)</f>
        <v>Por lanzar</v>
      </c>
    </row>
    <row r="428" spans="1:15" x14ac:dyDescent="0.4">
      <c r="A428">
        <v>8.1000000000000003E-2</v>
      </c>
      <c r="B428" t="s">
        <v>377</v>
      </c>
      <c r="C428" t="s">
        <v>743</v>
      </c>
      <c r="D428" t="s">
        <v>480</v>
      </c>
      <c r="E428" t="s">
        <v>643</v>
      </c>
      <c r="F428" t="s">
        <v>391</v>
      </c>
      <c r="G428" t="s">
        <v>725</v>
      </c>
      <c r="H428" t="s">
        <v>726</v>
      </c>
      <c r="I428" t="s">
        <v>739</v>
      </c>
      <c r="J428" t="s">
        <v>740</v>
      </c>
      <c r="K428" t="s">
        <v>377</v>
      </c>
      <c r="L428">
        <v>2026</v>
      </c>
      <c r="M428">
        <v>2</v>
      </c>
      <c r="N428" s="8">
        <v>46054</v>
      </c>
      <c r="O428" t="str">
        <f>_xlfn.LET(
  _xlpm.x, _xlfn.XLOOKUP(q_Licitaciones_Modelo[[#This Row],[Licitación]], tbl_estado_licitacion[Licitación], tbl_estado_licitacion[Estado], ""),
  IF(_xlpm.x="","Por lanzar",_xlpm.x)
)</f>
        <v>Por lanzar</v>
      </c>
    </row>
    <row r="429" spans="1:15" x14ac:dyDescent="0.4">
      <c r="A429">
        <v>0.87</v>
      </c>
      <c r="B429" t="s">
        <v>378</v>
      </c>
      <c r="C429" t="s">
        <v>743</v>
      </c>
      <c r="D429" t="s">
        <v>431</v>
      </c>
      <c r="E429" t="s">
        <v>596</v>
      </c>
      <c r="F429" t="s">
        <v>391</v>
      </c>
      <c r="G429" t="s">
        <v>725</v>
      </c>
      <c r="H429" t="s">
        <v>726</v>
      </c>
      <c r="I429" t="s">
        <v>739</v>
      </c>
      <c r="J429" t="s">
        <v>740</v>
      </c>
      <c r="K429" t="s">
        <v>378</v>
      </c>
      <c r="L429">
        <v>2026</v>
      </c>
      <c r="M429">
        <v>2</v>
      </c>
      <c r="N429" s="8">
        <v>46054</v>
      </c>
      <c r="O429" t="str">
        <f>_xlfn.LET(
  _xlpm.x, _xlfn.XLOOKUP(q_Licitaciones_Modelo[[#This Row],[Licitación]], tbl_estado_licitacion[Licitación], tbl_estado_licitacion[Estado], ""),
  IF(_xlpm.x="","Por lanzar",_xlpm.x)
)</f>
        <v>Por lanzar</v>
      </c>
    </row>
    <row r="430" spans="1:15" x14ac:dyDescent="0.4">
      <c r="A430">
        <v>0.109</v>
      </c>
      <c r="B430" t="s">
        <v>379</v>
      </c>
      <c r="C430" t="s">
        <v>746</v>
      </c>
      <c r="D430" t="s">
        <v>476</v>
      </c>
      <c r="E430" t="s">
        <v>639</v>
      </c>
      <c r="F430" t="s">
        <v>391</v>
      </c>
      <c r="G430" t="s">
        <v>725</v>
      </c>
      <c r="H430" t="s">
        <v>726</v>
      </c>
      <c r="I430" t="s">
        <v>739</v>
      </c>
      <c r="J430" t="s">
        <v>740</v>
      </c>
      <c r="K430" t="s">
        <v>379</v>
      </c>
      <c r="L430">
        <v>2026</v>
      </c>
      <c r="M430">
        <v>5</v>
      </c>
      <c r="N430" s="8">
        <v>46143</v>
      </c>
      <c r="O430" t="str">
        <f>_xlfn.LET(
  _xlpm.x, _xlfn.XLOOKUP(q_Licitaciones_Modelo[[#This Row],[Licitación]], tbl_estado_licitacion[Licitación], tbl_estado_licitacion[Estado], ""),
  IF(_xlpm.x="","Por lanzar",_xlpm.x)
)</f>
        <v>Por lanzar</v>
      </c>
    </row>
    <row r="431" spans="1:15" x14ac:dyDescent="0.4">
      <c r="A431">
        <v>4.3999999999999997E-2</v>
      </c>
      <c r="B431" t="s">
        <v>380</v>
      </c>
      <c r="C431" t="s">
        <v>746</v>
      </c>
      <c r="D431" t="s">
        <v>454</v>
      </c>
      <c r="E431" t="s">
        <v>617</v>
      </c>
      <c r="F431" t="s">
        <v>391</v>
      </c>
      <c r="G431" t="s">
        <v>725</v>
      </c>
      <c r="H431" t="s">
        <v>726</v>
      </c>
      <c r="I431" t="s">
        <v>739</v>
      </c>
      <c r="J431" t="s">
        <v>740</v>
      </c>
      <c r="K431" t="s">
        <v>380</v>
      </c>
      <c r="L431">
        <v>2026</v>
      </c>
      <c r="M431">
        <v>5</v>
      </c>
      <c r="N431" s="8">
        <v>46143</v>
      </c>
      <c r="O431" t="str">
        <f>_xlfn.LET(
  _xlpm.x, _xlfn.XLOOKUP(q_Licitaciones_Modelo[[#This Row],[Licitación]], tbl_estado_licitacion[Licitación], tbl_estado_licitacion[Estado], ""),
  IF(_xlpm.x="","Por lanzar",_xlpm.x)
)</f>
        <v>Por lanzar</v>
      </c>
    </row>
    <row r="432" spans="1:15" x14ac:dyDescent="0.4">
      <c r="A432">
        <v>0.66</v>
      </c>
      <c r="B432" t="s">
        <v>381</v>
      </c>
      <c r="C432" t="s">
        <v>744</v>
      </c>
      <c r="D432" t="s">
        <v>435</v>
      </c>
      <c r="E432" t="s">
        <v>599</v>
      </c>
      <c r="F432" t="s">
        <v>391</v>
      </c>
      <c r="G432" t="s">
        <v>725</v>
      </c>
      <c r="H432" t="s">
        <v>726</v>
      </c>
      <c r="I432" t="s">
        <v>739</v>
      </c>
      <c r="J432" t="s">
        <v>740</v>
      </c>
      <c r="K432" t="s">
        <v>381</v>
      </c>
      <c r="L432">
        <v>2026</v>
      </c>
      <c r="M432">
        <v>3</v>
      </c>
      <c r="N432" s="8">
        <v>46082</v>
      </c>
      <c r="O432" t="str">
        <f>_xlfn.LET(
  _xlpm.x, _xlfn.XLOOKUP(q_Licitaciones_Modelo[[#This Row],[Licitación]], tbl_estado_licitacion[Licitación], tbl_estado_licitacion[Estado], ""),
  IF(_xlpm.x="","Por lanzar",_xlpm.x)
)</f>
        <v>Por lanzar</v>
      </c>
    </row>
    <row r="433" spans="1:15" x14ac:dyDescent="0.4">
      <c r="A433">
        <v>6.2E-2</v>
      </c>
      <c r="B433" t="s">
        <v>382</v>
      </c>
      <c r="C433" t="s">
        <v>743</v>
      </c>
      <c r="D433" t="s">
        <v>558</v>
      </c>
      <c r="E433" t="s">
        <v>719</v>
      </c>
      <c r="F433" t="s">
        <v>391</v>
      </c>
      <c r="G433" t="s">
        <v>725</v>
      </c>
      <c r="H433" t="s">
        <v>726</v>
      </c>
      <c r="I433" t="s">
        <v>739</v>
      </c>
      <c r="J433" t="s">
        <v>740</v>
      </c>
      <c r="K433" t="s">
        <v>382</v>
      </c>
      <c r="L433">
        <v>2026</v>
      </c>
      <c r="M433">
        <v>2</v>
      </c>
      <c r="N433" s="8">
        <v>46054</v>
      </c>
      <c r="O433" t="str">
        <f>_xlfn.LET(
  _xlpm.x, _xlfn.XLOOKUP(q_Licitaciones_Modelo[[#This Row],[Licitación]], tbl_estado_licitacion[Licitación], tbl_estado_licitacion[Estado], ""),
  IF(_xlpm.x="","Por lanzar",_xlpm.x)
)</f>
        <v>Por lanzar</v>
      </c>
    </row>
    <row r="434" spans="1:15" x14ac:dyDescent="0.4">
      <c r="A434">
        <v>0.42399999999999999</v>
      </c>
      <c r="B434" t="s">
        <v>383</v>
      </c>
      <c r="C434" t="s">
        <v>746</v>
      </c>
      <c r="D434" t="s">
        <v>558</v>
      </c>
      <c r="E434" t="s">
        <v>719</v>
      </c>
      <c r="F434" t="s">
        <v>391</v>
      </c>
      <c r="G434" t="s">
        <v>725</v>
      </c>
      <c r="H434" t="s">
        <v>726</v>
      </c>
      <c r="I434" t="s">
        <v>739</v>
      </c>
      <c r="J434" t="s">
        <v>740</v>
      </c>
      <c r="K434" t="s">
        <v>383</v>
      </c>
      <c r="L434">
        <v>2026</v>
      </c>
      <c r="M434">
        <v>5</v>
      </c>
      <c r="N434" s="8">
        <v>46143</v>
      </c>
      <c r="O434" t="str">
        <f>_xlfn.LET(
  _xlpm.x, _xlfn.XLOOKUP(q_Licitaciones_Modelo[[#This Row],[Licitación]], tbl_estado_licitacion[Licitación], tbl_estado_licitacion[Estado], ""),
  IF(_xlpm.x="","Por lanzar",_xlpm.x)
)</f>
        <v>Por lanzar</v>
      </c>
    </row>
    <row r="435" spans="1:15" x14ac:dyDescent="0.4">
      <c r="A435">
        <v>1.605</v>
      </c>
      <c r="B435" t="s">
        <v>384</v>
      </c>
      <c r="C435" t="s">
        <v>744</v>
      </c>
      <c r="D435" t="s">
        <v>478</v>
      </c>
      <c r="E435" t="s">
        <v>641</v>
      </c>
      <c r="F435" t="s">
        <v>391</v>
      </c>
      <c r="G435" t="s">
        <v>725</v>
      </c>
      <c r="H435" t="s">
        <v>726</v>
      </c>
      <c r="I435" t="s">
        <v>739</v>
      </c>
      <c r="J435" t="s">
        <v>740</v>
      </c>
      <c r="K435" t="s">
        <v>384</v>
      </c>
      <c r="L435">
        <v>2026</v>
      </c>
      <c r="M435">
        <v>3</v>
      </c>
      <c r="N435" s="8">
        <v>46082</v>
      </c>
      <c r="O435" t="str">
        <f>_xlfn.LET(
  _xlpm.x, _xlfn.XLOOKUP(q_Licitaciones_Modelo[[#This Row],[Licitación]], tbl_estado_licitacion[Licitación], tbl_estado_licitacion[Estado], ""),
  IF(_xlpm.x="","Por lanzar",_xlpm.x)
)</f>
        <v>Por lanzar</v>
      </c>
    </row>
    <row r="436" spans="1:15" x14ac:dyDescent="0.4">
      <c r="A436">
        <v>3.6999999999999998E-2</v>
      </c>
      <c r="B436" t="s">
        <v>385</v>
      </c>
      <c r="C436" t="s">
        <v>747</v>
      </c>
      <c r="D436" t="s">
        <v>472</v>
      </c>
      <c r="E436" t="s">
        <v>635</v>
      </c>
      <c r="F436" t="s">
        <v>391</v>
      </c>
      <c r="G436" t="s">
        <v>725</v>
      </c>
      <c r="H436" t="s">
        <v>726</v>
      </c>
      <c r="I436" t="s">
        <v>739</v>
      </c>
      <c r="J436" t="s">
        <v>740</v>
      </c>
      <c r="K436" t="s">
        <v>385</v>
      </c>
      <c r="L436">
        <v>2026</v>
      </c>
      <c r="M436">
        <v>1</v>
      </c>
      <c r="N436" s="8">
        <v>46023</v>
      </c>
      <c r="O436" t="str">
        <f>_xlfn.LET(
  _xlpm.x, _xlfn.XLOOKUP(q_Licitaciones_Modelo[[#This Row],[Licitación]], tbl_estado_licitacion[Licitación], tbl_estado_licitacion[Estado], ""),
  IF(_xlpm.x="","Por lanzar",_xlpm.x)
)</f>
        <v>Por lanzar</v>
      </c>
    </row>
    <row r="437" spans="1:15" x14ac:dyDescent="0.4">
      <c r="A437">
        <v>0.95938727000000001</v>
      </c>
      <c r="B437" t="s">
        <v>386</v>
      </c>
      <c r="C437" t="s">
        <v>744</v>
      </c>
      <c r="D437" t="s">
        <v>559</v>
      </c>
      <c r="E437" t="s">
        <v>720</v>
      </c>
      <c r="F437" t="s">
        <v>389</v>
      </c>
      <c r="G437" t="s">
        <v>725</v>
      </c>
      <c r="H437" t="s">
        <v>726</v>
      </c>
      <c r="I437" t="s">
        <v>727</v>
      </c>
      <c r="J437" t="s">
        <v>728</v>
      </c>
      <c r="K437" t="s">
        <v>386</v>
      </c>
      <c r="L437">
        <v>2026</v>
      </c>
      <c r="M437">
        <v>3</v>
      </c>
      <c r="N437" s="8">
        <v>46082</v>
      </c>
      <c r="O437" t="str">
        <f>_xlfn.LET(
  _xlpm.x, _xlfn.XLOOKUP(q_Licitaciones_Modelo[[#This Row],[Licitación]], tbl_estado_licitacion[Licitación], tbl_estado_licitacion[Estado], ""),
  IF(_xlpm.x="","Por lanzar",_xlpm.x)
)</f>
        <v>Por lanzar</v>
      </c>
    </row>
    <row r="438" spans="1:15" x14ac:dyDescent="0.4">
      <c r="A438">
        <v>2.5587731600000003</v>
      </c>
      <c r="B438" t="s">
        <v>387</v>
      </c>
      <c r="C438" t="s">
        <v>749</v>
      </c>
      <c r="D438" t="s">
        <v>428</v>
      </c>
      <c r="E438" t="s">
        <v>593</v>
      </c>
      <c r="F438" t="s">
        <v>391</v>
      </c>
      <c r="G438" t="s">
        <v>725</v>
      </c>
      <c r="H438" t="s">
        <v>726</v>
      </c>
      <c r="I438" t="s">
        <v>739</v>
      </c>
      <c r="J438" t="s">
        <v>740</v>
      </c>
      <c r="K438" t="s">
        <v>936</v>
      </c>
      <c r="L438">
        <v>2026</v>
      </c>
      <c r="M438">
        <v>6</v>
      </c>
      <c r="N438" s="8">
        <v>46174</v>
      </c>
      <c r="O438" t="str">
        <f>_xlfn.LET(
  _xlpm.x, _xlfn.XLOOKUP(q_Licitaciones_Modelo[[#This Row],[Licitación]], tbl_estado_licitacion[Licitación], tbl_estado_licitacion[Estado], ""),
  IF(_xlpm.x="","Por lanzar",_xlpm.x)
)</f>
        <v>Por lanzar</v>
      </c>
    </row>
    <row r="439" spans="1:15" x14ac:dyDescent="0.4">
      <c r="A439">
        <v>0.49996746000000003</v>
      </c>
      <c r="B439" t="s">
        <v>388</v>
      </c>
      <c r="C439" t="s">
        <v>751</v>
      </c>
      <c r="D439" t="s">
        <v>405</v>
      </c>
      <c r="E439" t="s">
        <v>569</v>
      </c>
      <c r="F439" t="s">
        <v>389</v>
      </c>
      <c r="G439" t="s">
        <v>725</v>
      </c>
      <c r="H439" t="s">
        <v>726</v>
      </c>
      <c r="I439" t="s">
        <v>727</v>
      </c>
      <c r="J439" t="s">
        <v>728</v>
      </c>
      <c r="K439" t="s">
        <v>388</v>
      </c>
      <c r="L439">
        <v>2026</v>
      </c>
      <c r="M439">
        <v>8</v>
      </c>
      <c r="N439" s="8">
        <v>46235</v>
      </c>
      <c r="O439" t="str">
        <f>_xlfn.LET(
  _xlpm.x, _xlfn.XLOOKUP(q_Licitaciones_Modelo[[#This Row],[Licitación]], tbl_estado_licitacion[Licitación], tbl_estado_licitacion[Estado], ""),
  IF(_xlpm.x="","Por lanzar",_xlpm.x)
)</f>
        <v>Por lanzar</v>
      </c>
    </row>
    <row r="440" spans="1:15" x14ac:dyDescent="0.4">
      <c r="A440">
        <v>0.36643783000000002</v>
      </c>
      <c r="B440" t="s">
        <v>797</v>
      </c>
      <c r="C440" t="s">
        <v>749</v>
      </c>
      <c r="D440" t="s">
        <v>428</v>
      </c>
      <c r="E440" t="s">
        <v>593</v>
      </c>
      <c r="F440" t="s">
        <v>391</v>
      </c>
      <c r="G440" t="s">
        <v>725</v>
      </c>
      <c r="H440" t="s">
        <v>726</v>
      </c>
      <c r="I440" t="s">
        <v>739</v>
      </c>
      <c r="J440" t="s">
        <v>740</v>
      </c>
      <c r="K440" t="s">
        <v>797</v>
      </c>
      <c r="L440">
        <v>2026</v>
      </c>
      <c r="M440">
        <v>6</v>
      </c>
      <c r="N440" s="8">
        <v>46174</v>
      </c>
      <c r="O440" t="str">
        <f>_xlfn.LET(
  _xlpm.x, _xlfn.XLOOKUP(q_Licitaciones_Modelo[[#This Row],[Licitación]], tbl_estado_licitacion[Licitación], tbl_estado_licitacion[Estado], ""),
  IF(_xlpm.x="","Por lanzar",_xlpm.x)
)</f>
        <v>Por lanzar</v>
      </c>
    </row>
  </sheetData>
  <sheetProtection algorithmName="SHA-512" hashValue="rUq4fDsQdbsbvBhQO0m3HG0k6HUe/9rxvfWXT5noKqt0xi1nKjorggEUxL/85R3XfJN29OQ/xbxvZcLqUqQfdQ==" saltValue="HXmgaM0/e6CJ27JM5cHB+Q==" spinCount="100000" sheet="1" objects="1" scenarios="1"/>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7A8B6-D516-4474-8147-ADB3ACEDBF0A}">
  <sheetPr>
    <tabColor rgb="FF00B0F0"/>
  </sheetPr>
  <dimension ref="A1:S440"/>
  <sheetViews>
    <sheetView workbookViewId="0">
      <selection activeCell="F13" sqref="F13"/>
    </sheetView>
  </sheetViews>
  <sheetFormatPr baseColWidth="10" defaultRowHeight="14.6" x14ac:dyDescent="0.4"/>
  <cols>
    <col min="1" max="1" width="78.3828125" customWidth="1"/>
    <col min="3" max="3" width="15" style="39" customWidth="1"/>
    <col min="9" max="11" width="11.15234375" customWidth="1"/>
    <col min="13" max="16" width="0" hidden="1" customWidth="1"/>
    <col min="17" max="19" width="11.15234375" hidden="1" customWidth="1"/>
  </cols>
  <sheetData>
    <row r="1" spans="1:19" x14ac:dyDescent="0.4">
      <c r="A1" t="s">
        <v>394</v>
      </c>
      <c r="B1" t="s">
        <v>395</v>
      </c>
      <c r="C1" s="39" t="s">
        <v>393</v>
      </c>
      <c r="D1" t="s">
        <v>803</v>
      </c>
    </row>
    <row r="2" spans="1:19" x14ac:dyDescent="0.4">
      <c r="A2" t="s">
        <v>167</v>
      </c>
      <c r="B2" t="s">
        <v>433</v>
      </c>
      <c r="C2" s="39" t="s">
        <v>7</v>
      </c>
      <c r="M2" t="str" cm="1">
        <f t="array" ref="M2:O425">_xlfn.LET(
  _xlpm.base, _xlfn.HSTACK(q_Licitaciones_Modelo[Licitación], q_Licitaciones_Modelo[GM], q_Licitaciones_Modelo[Cartera]),
  _xlpm.unicos, _xlfn.UNIQUE(_xlpm.base),
  _xlfn.SORTBY(_xlpm.unicos, INDEX(_xlpm.unicos,,3), 1, INDEX(_xlpm.unicos,,2), 1)
)</f>
        <v>BACKUP AND RESTORE CR - Resiliency Plan</v>
      </c>
      <c r="N2" t="str">
        <v>FIHD01</v>
      </c>
      <c r="O2" t="str">
        <v>Costa Rica</v>
      </c>
      <c r="Q2" t="str" cm="1">
        <f t="array" ref="Q2:S440">_xlfn.LET(
  _xlpm.base, _xlfn.HSTACK(
    q_Licitaciones_Modelo[Licitación],
    q_Licitaciones_Modelo[GM],
    q_Licitaciones_Modelo[Cartera]
  ),
  _xlfn.SORTBY(
    _xlpm.base,
    INDEX(_xlpm.base,,3), 1,
    INDEX(_xlpm.base,,2), 1
  )
)</f>
        <v>BACKUP AND RESTORE CR - Resiliency Plan</v>
      </c>
      <c r="R2" t="str">
        <v>FIHD01</v>
      </c>
      <c r="S2" t="str">
        <v>Costa Rica</v>
      </c>
    </row>
    <row r="3" spans="1:19" x14ac:dyDescent="0.4">
      <c r="A3" t="s">
        <v>170</v>
      </c>
      <c r="B3" t="s">
        <v>433</v>
      </c>
      <c r="C3" s="39" t="s">
        <v>7</v>
      </c>
      <c r="M3" t="str">
        <v>Licenciamiento de Productos de Software especializados - CR</v>
      </c>
      <c r="N3" t="str">
        <v>FIHD01</v>
      </c>
      <c r="O3" t="str">
        <v>Costa Rica</v>
      </c>
      <c r="Q3" t="str">
        <v>Licenciamiento de Productos de Software especializados - CR</v>
      </c>
      <c r="R3" t="str">
        <v>FIHD01</v>
      </c>
      <c r="S3" t="str">
        <v>Costa Rica</v>
      </c>
    </row>
    <row r="4" spans="1:19" x14ac:dyDescent="0.4">
      <c r="A4" t="s">
        <v>174</v>
      </c>
      <c r="B4" t="s">
        <v>433</v>
      </c>
      <c r="C4" s="39" t="s">
        <v>7</v>
      </c>
      <c r="M4" t="str">
        <v>IT HARDWARE REFRESH Y ACCESORIOS - CR</v>
      </c>
      <c r="N4" t="str">
        <v>FIHD01</v>
      </c>
      <c r="O4" t="str">
        <v>Costa Rica</v>
      </c>
      <c r="Q4" t="str">
        <v>IT HARDWARE REFRESH Y ACCESORIOS - CR</v>
      </c>
      <c r="R4" t="str">
        <v>FIHD01</v>
      </c>
      <c r="S4" t="str">
        <v>Costa Rica</v>
      </c>
    </row>
    <row r="5" spans="1:19" x14ac:dyDescent="0.4">
      <c r="A5" t="s">
        <v>177</v>
      </c>
      <c r="B5" t="s">
        <v>433</v>
      </c>
      <c r="C5" s="39" t="s">
        <v>7</v>
      </c>
      <c r="M5" t="str">
        <v>OT HARDWARE RENEWALL CR - Resiliency Plan</v>
      </c>
      <c r="N5" t="str">
        <v>FIHD01</v>
      </c>
      <c r="O5" t="str">
        <v>Costa Rica</v>
      </c>
      <c r="Q5" t="str">
        <v>OT HARDWARE RENEWALL CR - Resiliency Plan</v>
      </c>
      <c r="R5" t="str">
        <v>FIHD01</v>
      </c>
      <c r="S5" t="str">
        <v>Costa Rica</v>
      </c>
    </row>
    <row r="6" spans="1:19" x14ac:dyDescent="0.4">
      <c r="A6" t="s">
        <v>340</v>
      </c>
      <c r="B6" t="s">
        <v>542</v>
      </c>
      <c r="C6" s="39" t="s">
        <v>7</v>
      </c>
      <c r="M6" t="str">
        <v>REPARACIÓN DESCARGA DE FONDO COMPUERTA CH</v>
      </c>
      <c r="N6" t="str">
        <v>FMGE09</v>
      </c>
      <c r="O6" t="str">
        <v>Costa Rica</v>
      </c>
      <c r="Q6" t="str">
        <v>REPARACIÓN DESCARGA DE FONDO COMPUERTA CH</v>
      </c>
      <c r="R6" t="str">
        <v>FMGE09</v>
      </c>
      <c r="S6" t="str">
        <v>Costa Rica</v>
      </c>
    </row>
    <row r="7" spans="1:19" x14ac:dyDescent="0.4">
      <c r="A7" t="s">
        <v>342</v>
      </c>
      <c r="B7" t="s">
        <v>542</v>
      </c>
      <c r="C7" s="39" t="s">
        <v>7</v>
      </c>
      <c r="M7" t="str">
        <v>SERVICIO DE REPARACIÓN Y PINTURA DE ESTRUCTURAS Y COMPUERTAS</v>
      </c>
      <c r="N7" t="str">
        <v>FMGE09</v>
      </c>
      <c r="O7" t="str">
        <v>Costa Rica</v>
      </c>
      <c r="Q7" t="str">
        <v>SERVICIO DE REPARACIÓN Y PINTURA DE ESTRUCTURAS Y COMPUERTAS</v>
      </c>
      <c r="R7" t="str">
        <v>FMGE09</v>
      </c>
      <c r="S7" t="str">
        <v>Costa Rica</v>
      </c>
    </row>
    <row r="8" spans="1:19" x14ac:dyDescent="0.4">
      <c r="A8" t="s">
        <v>341</v>
      </c>
      <c r="B8" t="s">
        <v>543</v>
      </c>
      <c r="C8" s="39" t="s">
        <v>7</v>
      </c>
      <c r="M8" t="str">
        <v>SUMINISTRO DE SENSORES</v>
      </c>
      <c r="N8" t="str">
        <v>FSMT11</v>
      </c>
      <c r="O8" t="str">
        <v>Costa Rica</v>
      </c>
      <c r="Q8" t="str">
        <v>SUMINISTRO DE SENSORES</v>
      </c>
      <c r="R8" t="str">
        <v>FSMT11</v>
      </c>
      <c r="S8" t="str">
        <v>Costa Rica</v>
      </c>
    </row>
    <row r="9" spans="1:19" x14ac:dyDescent="0.4">
      <c r="A9" t="s">
        <v>166</v>
      </c>
      <c r="B9" t="s">
        <v>413</v>
      </c>
      <c r="C9" s="39" t="s">
        <v>7</v>
      </c>
      <c r="M9" t="str">
        <v>FW RENEWALL - CR</v>
      </c>
      <c r="N9" t="str">
        <v>FTTE08</v>
      </c>
      <c r="O9" t="str">
        <v>Costa Rica</v>
      </c>
      <c r="Q9" t="str">
        <v>FW RENEWALL - CR</v>
      </c>
      <c r="R9" t="str">
        <v>FTTE08</v>
      </c>
      <c r="S9" t="str">
        <v>Costa Rica</v>
      </c>
    </row>
    <row r="10" spans="1:19" x14ac:dyDescent="0.4">
      <c r="A10" t="s">
        <v>176</v>
      </c>
      <c r="B10" t="s">
        <v>413</v>
      </c>
      <c r="C10" s="39" t="s">
        <v>7</v>
      </c>
      <c r="M10" t="str">
        <v>TLC &amp; TSO INFRASTRUCTURE CR - Resiliency Plan</v>
      </c>
      <c r="N10" t="str">
        <v>FTTE08</v>
      </c>
      <c r="O10" t="str">
        <v>Costa Rica</v>
      </c>
      <c r="Q10" t="str">
        <v>TLC &amp; TSO INFRASTRUCTURE CR - Resiliency Plan</v>
      </c>
      <c r="R10" t="str">
        <v>FTTE08</v>
      </c>
      <c r="S10" t="str">
        <v>Costa Rica</v>
      </c>
    </row>
    <row r="11" spans="1:19" x14ac:dyDescent="0.4">
      <c r="A11" t="s">
        <v>99</v>
      </c>
      <c r="B11" t="s">
        <v>456</v>
      </c>
      <c r="C11" s="39" t="s">
        <v>391</v>
      </c>
      <c r="M11" t="str">
        <v xml:space="preserve">Equipos de videovigilancia y sensorización </v>
      </c>
      <c r="N11" t="str">
        <v>FASS51</v>
      </c>
      <c r="O11" t="str">
        <v>Enel Commercial</v>
      </c>
      <c r="Q11" t="str">
        <v xml:space="preserve">Equipos de videovigilancia y sensorización </v>
      </c>
      <c r="R11" t="str">
        <v>FASS51</v>
      </c>
      <c r="S11" t="str">
        <v>Enel Commercial</v>
      </c>
    </row>
    <row r="12" spans="1:19" x14ac:dyDescent="0.4">
      <c r="A12" t="s">
        <v>17</v>
      </c>
      <c r="B12" t="s">
        <v>409</v>
      </c>
      <c r="C12" s="39" t="s">
        <v>391</v>
      </c>
      <c r="M12" t="str">
        <v>Tapas de Concreto</v>
      </c>
      <c r="N12" t="str">
        <v>FCMC04</v>
      </c>
      <c r="O12" t="str">
        <v>Enel Commercial</v>
      </c>
      <c r="Q12" t="str">
        <v>Tapas de Concreto</v>
      </c>
      <c r="R12" t="str">
        <v>FCMC04</v>
      </c>
      <c r="S12" t="str">
        <v>Enel Commercial</v>
      </c>
    </row>
    <row r="13" spans="1:19" x14ac:dyDescent="0.4">
      <c r="A13" t="s">
        <v>96</v>
      </c>
      <c r="B13" t="s">
        <v>455</v>
      </c>
      <c r="C13" s="39" t="s">
        <v>391</v>
      </c>
      <c r="M13" t="str">
        <v>Cables</v>
      </c>
      <c r="N13" t="str">
        <v>FECA03</v>
      </c>
      <c r="O13" t="str">
        <v>Enel Commercial</v>
      </c>
      <c r="Q13" t="str">
        <v>Cables</v>
      </c>
      <c r="R13" t="str">
        <v>FECA03</v>
      </c>
      <c r="S13" t="str">
        <v>Enel Commercial</v>
      </c>
    </row>
    <row r="14" spans="1:19" x14ac:dyDescent="0.4">
      <c r="A14" t="s">
        <v>372</v>
      </c>
      <c r="B14" t="s">
        <v>557</v>
      </c>
      <c r="C14" s="39" t="s">
        <v>391</v>
      </c>
      <c r="M14" t="str">
        <v>Collarin y Alambre Medidas Antivandálicas</v>
      </c>
      <c r="N14" t="str">
        <v>FEEM09</v>
      </c>
      <c r="O14" t="str">
        <v>Enel Commercial</v>
      </c>
      <c r="Q14" t="str">
        <v>Collarin y Alambre Medidas Antivandálicas</v>
      </c>
      <c r="R14" t="str">
        <v>FEEM09</v>
      </c>
      <c r="S14" t="str">
        <v>Enel Commercial</v>
      </c>
    </row>
    <row r="15" spans="1:19" x14ac:dyDescent="0.4">
      <c r="A15" t="s">
        <v>142</v>
      </c>
      <c r="B15" t="s">
        <v>450</v>
      </c>
      <c r="C15" s="39" t="s">
        <v>391</v>
      </c>
      <c r="M15" t="str">
        <v>Suministro e instalación de plantas eléctricas de acuerdo con las especificaciones técnicas de las obras y los requerimientos necesarios de los clientes</v>
      </c>
      <c r="N15" t="str">
        <v>FEGE02</v>
      </c>
      <c r="O15" t="str">
        <v>Enel Commercial</v>
      </c>
      <c r="Q15" t="str">
        <v>Suministro e instalación de plantas eléctricas de acuerdo con las especificaciones técnicas de las obras y los requerimientos necesarios de los clientes</v>
      </c>
      <c r="R15" t="str">
        <v>FEGE02</v>
      </c>
      <c r="S15" t="str">
        <v>Enel Commercial</v>
      </c>
    </row>
    <row r="16" spans="1:19" x14ac:dyDescent="0.4">
      <c r="A16" t="s">
        <v>49</v>
      </c>
      <c r="B16" t="s">
        <v>435</v>
      </c>
      <c r="C16" s="39" t="s">
        <v>391</v>
      </c>
      <c r="M16" t="str">
        <v>Drivers</v>
      </c>
      <c r="N16" t="str">
        <v>FEII05</v>
      </c>
      <c r="O16" t="str">
        <v>Enel Commercial</v>
      </c>
      <c r="Q16" t="str">
        <v>Drivers</v>
      </c>
      <c r="R16" t="str">
        <v>FEII05</v>
      </c>
      <c r="S16" t="str">
        <v>Enel Commercial</v>
      </c>
    </row>
    <row r="17" spans="1:19" x14ac:dyDescent="0.4">
      <c r="A17" t="s">
        <v>91</v>
      </c>
      <c r="B17" t="s">
        <v>435</v>
      </c>
      <c r="C17" s="39" t="s">
        <v>391</v>
      </c>
      <c r="M17" t="str">
        <v xml:space="preserve">Material AP (Fotocontroles - Balastos - otros) </v>
      </c>
      <c r="N17" t="str">
        <v>FEII05</v>
      </c>
      <c r="O17" t="str">
        <v>Enel Commercial</v>
      </c>
      <c r="Q17" t="str">
        <v xml:space="preserve">Material AP (Fotocontroles - Balastos - otros) </v>
      </c>
      <c r="R17" t="str">
        <v>FEII05</v>
      </c>
      <c r="S17" t="str">
        <v>Enel Commercial</v>
      </c>
    </row>
    <row r="18" spans="1:19" x14ac:dyDescent="0.4">
      <c r="A18" t="s">
        <v>94</v>
      </c>
      <c r="B18" t="s">
        <v>435</v>
      </c>
      <c r="C18" s="39" t="s">
        <v>391</v>
      </c>
      <c r="M18" t="str">
        <v>Navidad (Material Genérico)</v>
      </c>
      <c r="N18" t="str">
        <v>FEII05</v>
      </c>
      <c r="O18" t="str">
        <v>Enel Commercial</v>
      </c>
      <c r="Q18" t="str">
        <v>Navidad (Material Genérico)</v>
      </c>
      <c r="R18" t="str">
        <v>FEII05</v>
      </c>
      <c r="S18" t="str">
        <v>Enel Commercial</v>
      </c>
    </row>
    <row r="19" spans="1:19" x14ac:dyDescent="0.4">
      <c r="A19" t="s">
        <v>98</v>
      </c>
      <c r="B19" t="s">
        <v>435</v>
      </c>
      <c r="C19" s="39" t="s">
        <v>391</v>
      </c>
      <c r="M19" t="str">
        <v>Gobos y equipos de Goboproyección &amp; Soporte Técnico</v>
      </c>
      <c r="N19" t="str">
        <v>FEII05</v>
      </c>
      <c r="O19" t="str">
        <v>Enel Commercial</v>
      </c>
      <c r="Q19" t="str">
        <v>Gobos y equipos de Goboproyección &amp; Soporte Técnico</v>
      </c>
      <c r="R19" t="str">
        <v>FEII05</v>
      </c>
      <c r="S19" t="str">
        <v>Enel Commercial</v>
      </c>
    </row>
    <row r="20" spans="1:19" x14ac:dyDescent="0.4">
      <c r="A20" t="s">
        <v>101</v>
      </c>
      <c r="B20" t="s">
        <v>435</v>
      </c>
      <c r="C20" s="39" t="s">
        <v>391</v>
      </c>
      <c r="M20" t="str">
        <v>Equipos de Telegestión</v>
      </c>
      <c r="N20" t="str">
        <v>FEII05</v>
      </c>
      <c r="O20" t="str">
        <v>Enel Commercial</v>
      </c>
      <c r="Q20" t="str">
        <v>Equipos de Telegestión</v>
      </c>
      <c r="R20" t="str">
        <v>FEII05</v>
      </c>
      <c r="S20" t="str">
        <v>Enel Commercial</v>
      </c>
    </row>
    <row r="21" spans="1:19" x14ac:dyDescent="0.4">
      <c r="A21" t="s">
        <v>141</v>
      </c>
      <c r="B21" t="s">
        <v>435</v>
      </c>
      <c r="C21" s="39" t="s">
        <v>391</v>
      </c>
      <c r="M21" t="str">
        <v>Se requiere un contrato que habilite la incorporación de tecnologías emergentes y soluciones creativas avanzadas, tales como iluminación interactiva, sistemas con inteligencia artificial, experiencias inmersivas sensoriales, o materiales sostenibles.</v>
      </c>
      <c r="N21" t="str">
        <v>FEII05</v>
      </c>
      <c r="O21" t="str">
        <v>Enel Commercial</v>
      </c>
      <c r="Q21" t="str">
        <v>Se requiere un contrato que habilite la incorporación de tecnologías emergentes y soluciones creativas avanzadas, tales como iluminación interactiva, sistemas con inteligencia artificial, experiencias inmersivas sensoriales, o materiales sostenibles.</v>
      </c>
      <c r="R21" t="str">
        <v>FEII05</v>
      </c>
      <c r="S21" t="str">
        <v>Enel Commercial</v>
      </c>
    </row>
    <row r="22" spans="1:19" x14ac:dyDescent="0.4">
      <c r="A22" t="s">
        <v>370</v>
      </c>
      <c r="B22" t="s">
        <v>435</v>
      </c>
      <c r="C22" s="39" t="s">
        <v>391</v>
      </c>
      <c r="M22" t="str">
        <v>Equipo Proyectos Telegestión (Implementacion de 10.000 unidades de Telegestion para la Ciudad de Bogota)</v>
      </c>
      <c r="N22" t="str">
        <v>FEII05</v>
      </c>
      <c r="O22" t="str">
        <v>Enel Commercial</v>
      </c>
      <c r="Q22" t="str">
        <v>Equipo Proyectos Telegestión (Implementacion de 10.000 unidades de Telegestion para la Ciudad de Bogota)</v>
      </c>
      <c r="R22" t="str">
        <v>FEII05</v>
      </c>
      <c r="S22" t="str">
        <v>Enel Commercial</v>
      </c>
    </row>
    <row r="23" spans="1:19" x14ac:dyDescent="0.4">
      <c r="A23" t="s">
        <v>376</v>
      </c>
      <c r="B23" t="s">
        <v>435</v>
      </c>
      <c r="C23" s="39" t="s">
        <v>391</v>
      </c>
      <c r="M23" t="str">
        <v>Equipos Telemedición de cabecera circuitos AP</v>
      </c>
      <c r="N23" t="str">
        <v>FEII05</v>
      </c>
      <c r="O23" t="str">
        <v>Enel Commercial</v>
      </c>
      <c r="Q23" t="str">
        <v>Equipos Telemedición de cabecera circuitos AP</v>
      </c>
      <c r="R23" t="str">
        <v>FEII05</v>
      </c>
      <c r="S23" t="str">
        <v>Enel Commercial</v>
      </c>
    </row>
    <row r="24" spans="1:19" x14ac:dyDescent="0.4">
      <c r="A24" t="s">
        <v>381</v>
      </c>
      <c r="B24" t="s">
        <v>435</v>
      </c>
      <c r="C24" s="39" t="s">
        <v>391</v>
      </c>
      <c r="M24" t="str">
        <v>Elementos 2D y 3D</v>
      </c>
      <c r="N24" t="str">
        <v>FEII05</v>
      </c>
      <c r="O24" t="str">
        <v>Enel Commercial</v>
      </c>
      <c r="Q24" t="str">
        <v>Elementos 2D y 3D</v>
      </c>
      <c r="R24" t="str">
        <v>FEII05</v>
      </c>
      <c r="S24" t="str">
        <v>Enel Commercial</v>
      </c>
    </row>
    <row r="25" spans="1:19" x14ac:dyDescent="0.4">
      <c r="A25" t="s">
        <v>139</v>
      </c>
      <c r="B25" t="s">
        <v>480</v>
      </c>
      <c r="C25" s="39" t="s">
        <v>391</v>
      </c>
      <c r="M25" t="str">
        <v>Suministro de electro barras de diferentes de corrientes, junto a los accesorios de conexión y flexibarras</v>
      </c>
      <c r="N25" t="str">
        <v>FEII06</v>
      </c>
      <c r="O25" t="str">
        <v>Enel Commercial</v>
      </c>
      <c r="Q25" t="str">
        <v>Suministro de electro barras de diferentes de corrientes, junto a los accesorios de conexión y flexibarras</v>
      </c>
      <c r="R25" t="str">
        <v>FEII06</v>
      </c>
      <c r="S25" t="str">
        <v>Enel Commercial</v>
      </c>
    </row>
    <row r="26" spans="1:19" x14ac:dyDescent="0.4">
      <c r="A26" t="s">
        <v>377</v>
      </c>
      <c r="B26" t="s">
        <v>480</v>
      </c>
      <c r="C26" s="39" t="s">
        <v>391</v>
      </c>
      <c r="M26" t="str">
        <v>Cajas y tapas AP - Antivandálicas</v>
      </c>
      <c r="N26" t="str">
        <v>FEII06</v>
      </c>
      <c r="O26" t="str">
        <v>Enel Commercial</v>
      </c>
      <c r="Q26" t="str">
        <v>Cajas y tapas AP - Antivandálicas</v>
      </c>
      <c r="R26" t="str">
        <v>FEII06</v>
      </c>
      <c r="S26" t="str">
        <v>Enel Commercial</v>
      </c>
    </row>
    <row r="27" spans="1:19" x14ac:dyDescent="0.4">
      <c r="A27" t="s">
        <v>43</v>
      </c>
      <c r="B27" t="s">
        <v>431</v>
      </c>
      <c r="C27" s="39" t="s">
        <v>391</v>
      </c>
      <c r="M27" t="str">
        <v>Reparación Luminarias LED</v>
      </c>
      <c r="N27" t="str">
        <v>FEII09</v>
      </c>
      <c r="O27" t="str">
        <v>Enel Commercial</v>
      </c>
      <c r="Q27" t="str">
        <v>Reparación Luminarias LED</v>
      </c>
      <c r="R27" t="str">
        <v>FEII09</v>
      </c>
      <c r="S27" t="str">
        <v>Enel Commercial</v>
      </c>
    </row>
    <row r="28" spans="1:19" x14ac:dyDescent="0.4">
      <c r="A28" t="s">
        <v>93</v>
      </c>
      <c r="B28" t="s">
        <v>431</v>
      </c>
      <c r="C28" s="39" t="s">
        <v>391</v>
      </c>
      <c r="M28" t="str">
        <v>Bombillas LED</v>
      </c>
      <c r="N28" t="str">
        <v>FEII09</v>
      </c>
      <c r="O28" t="str">
        <v>Enel Commercial</v>
      </c>
      <c r="Q28" t="str">
        <v>Bombillas LED</v>
      </c>
      <c r="R28" t="str">
        <v>FEII09</v>
      </c>
      <c r="S28" t="str">
        <v>Enel Commercial</v>
      </c>
    </row>
    <row r="29" spans="1:19" x14ac:dyDescent="0.4">
      <c r="A29" t="s">
        <v>131</v>
      </c>
      <c r="B29" t="s">
        <v>431</v>
      </c>
      <c r="C29" s="39" t="s">
        <v>391</v>
      </c>
      <c r="M29" t="str">
        <v>Soluciones de smart city integradas. Producto nuevo que se debe integrar en los sistemas de AP</v>
      </c>
      <c r="N29" t="str">
        <v>FEII09</v>
      </c>
      <c r="O29" t="str">
        <v>Enel Commercial</v>
      </c>
      <c r="Q29" t="str">
        <v>Soluciones de smart city integradas. Producto nuevo que se debe integrar en los sistemas de AP</v>
      </c>
      <c r="R29" t="str">
        <v>FEII09</v>
      </c>
      <c r="S29" t="str">
        <v>Enel Commercial</v>
      </c>
    </row>
    <row r="30" spans="1:19" x14ac:dyDescent="0.4">
      <c r="A30" t="s">
        <v>371</v>
      </c>
      <c r="B30" t="s">
        <v>431</v>
      </c>
      <c r="C30" s="39" t="s">
        <v>391</v>
      </c>
      <c r="M30" t="str">
        <v>Luminarias Solares incluido baterias</v>
      </c>
      <c r="N30" t="str">
        <v>FEII09</v>
      </c>
      <c r="O30" t="str">
        <v>Enel Commercial</v>
      </c>
      <c r="Q30" t="str">
        <v>Luminarias Solares incluido baterias</v>
      </c>
      <c r="R30" t="str">
        <v>FEII09</v>
      </c>
      <c r="S30" t="str">
        <v>Enel Commercial</v>
      </c>
    </row>
    <row r="31" spans="1:19" x14ac:dyDescent="0.4">
      <c r="A31" t="s">
        <v>378</v>
      </c>
      <c r="B31" t="s">
        <v>431</v>
      </c>
      <c r="C31" s="39" t="s">
        <v>391</v>
      </c>
      <c r="M31" t="str">
        <v>Faroles Led</v>
      </c>
      <c r="N31" t="str">
        <v>FEII09</v>
      </c>
      <c r="O31" t="str">
        <v>Enel Commercial</v>
      </c>
      <c r="Q31" t="str">
        <v>Faroles Led</v>
      </c>
      <c r="R31" t="str">
        <v>FEII09</v>
      </c>
      <c r="S31" t="str">
        <v>Enel Commercial</v>
      </c>
    </row>
    <row r="32" spans="1:19" x14ac:dyDescent="0.4">
      <c r="A32" t="s">
        <v>92</v>
      </c>
      <c r="B32" t="s">
        <v>416</v>
      </c>
      <c r="C32" s="39" t="s">
        <v>391</v>
      </c>
      <c r="M32" t="str">
        <v>Empalmes y Terminales</v>
      </c>
      <c r="N32" t="str">
        <v>FELC10</v>
      </c>
      <c r="O32" t="str">
        <v>Enel Commercial</v>
      </c>
      <c r="Q32" t="str">
        <v>Empalmes y Terminales</v>
      </c>
      <c r="R32" t="str">
        <v>FELC10</v>
      </c>
      <c r="S32" t="str">
        <v>Enel Commercial</v>
      </c>
    </row>
    <row r="33" spans="1:19" x14ac:dyDescent="0.4">
      <c r="A33" t="s">
        <v>140</v>
      </c>
      <c r="B33" t="s">
        <v>481</v>
      </c>
      <c r="C33" s="39" t="s">
        <v>391</v>
      </c>
      <c r="M33" t="str">
        <v>Su. ministro de celdas MT. Suministro de celdas de media tension incluyendo soluciones a medida</v>
      </c>
      <c r="N33" t="str">
        <v>FEQE15</v>
      </c>
      <c r="O33" t="str">
        <v>Enel Commercial</v>
      </c>
      <c r="Q33" t="str">
        <v>Su. ministro de celdas MT. Suministro de celdas de media tension incluyendo soluciones a medida</v>
      </c>
      <c r="R33" t="str">
        <v>FEQE15</v>
      </c>
      <c r="S33" t="str">
        <v>Enel Commercial</v>
      </c>
    </row>
    <row r="34" spans="1:19" x14ac:dyDescent="0.4">
      <c r="A34" t="s">
        <v>132</v>
      </c>
      <c r="B34" t="s">
        <v>429</v>
      </c>
      <c r="C34" s="39" t="s">
        <v>391</v>
      </c>
      <c r="M34" t="str">
        <v>Suministro de reles para sistemas fotovoltáicos</v>
      </c>
      <c r="N34" t="str">
        <v>FESE02</v>
      </c>
      <c r="O34" t="str">
        <v>Enel Commercial</v>
      </c>
      <c r="Q34" t="str">
        <v>Suministro de reles para sistemas fotovoltáicos</v>
      </c>
      <c r="R34" t="str">
        <v>FESE02</v>
      </c>
      <c r="S34" t="str">
        <v>Enel Commercial</v>
      </c>
    </row>
    <row r="35" spans="1:19" x14ac:dyDescent="0.4">
      <c r="A35" t="s">
        <v>90</v>
      </c>
      <c r="B35" t="s">
        <v>403</v>
      </c>
      <c r="C35" s="39" t="s">
        <v>391</v>
      </c>
      <c r="M35" t="str">
        <v>Transformadores AP</v>
      </c>
      <c r="N35" t="str">
        <v>FETR15</v>
      </c>
      <c r="O35" t="str">
        <v>Enel Commercial</v>
      </c>
      <c r="Q35" t="str">
        <v>Transformadores AP</v>
      </c>
      <c r="R35" t="str">
        <v>FETR15</v>
      </c>
      <c r="S35" t="str">
        <v>Enel Commercial</v>
      </c>
    </row>
    <row r="36" spans="1:19" x14ac:dyDescent="0.4">
      <c r="A36" t="s">
        <v>129</v>
      </c>
      <c r="B36" t="s">
        <v>403</v>
      </c>
      <c r="C36" s="39" t="s">
        <v>391</v>
      </c>
      <c r="M36" t="str">
        <v>Suministro de transformadores MT/BT . Suministro de transformadores secos, en aceite, tipo shelter, soluciones a medida. Cajas de maniobras de 4, 5 y 6 vías para instalaciones eléctricas</v>
      </c>
      <c r="N36" t="str">
        <v>FETR15</v>
      </c>
      <c r="O36" t="str">
        <v>Enel Commercial</v>
      </c>
      <c r="Q36" t="str">
        <v>Suministro de transformadores MT/BT . Suministro de transformadores secos, en aceite, tipo shelter, soluciones a medida. Cajas de maniobras de 4, 5 y 6 vías para instalaciones eléctricas</v>
      </c>
      <c r="R36" t="str">
        <v>FETR15</v>
      </c>
      <c r="S36" t="str">
        <v>Enel Commercial</v>
      </c>
    </row>
    <row r="37" spans="1:19" x14ac:dyDescent="0.4">
      <c r="A37" t="s">
        <v>100</v>
      </c>
      <c r="B37" t="s">
        <v>402</v>
      </c>
      <c r="C37" s="39" t="s">
        <v>391</v>
      </c>
      <c r="M37" t="str">
        <v>Plataforma de control e integración de Sistemas de Videovigilancia</v>
      </c>
      <c r="N37" t="str">
        <v>FIPS03</v>
      </c>
      <c r="O37" t="str">
        <v>Enel Commercial</v>
      </c>
      <c r="Q37" t="str">
        <v>Plataforma de control e integración de Sistemas de Videovigilancia</v>
      </c>
      <c r="R37" t="str">
        <v>FIPS03</v>
      </c>
      <c r="S37" t="str">
        <v>Enel Commercial</v>
      </c>
    </row>
    <row r="38" spans="1:19" x14ac:dyDescent="0.4">
      <c r="A38" t="s">
        <v>138</v>
      </c>
      <c r="B38" t="s">
        <v>479</v>
      </c>
      <c r="C38" s="39" t="s">
        <v>391</v>
      </c>
      <c r="M38" t="str">
        <v>Suministro de Generadores Eléctricos y Mantenimiento</v>
      </c>
      <c r="N38" t="str">
        <v>FMGE10</v>
      </c>
      <c r="O38" t="str">
        <v>Enel Commercial</v>
      </c>
      <c r="Q38" t="str">
        <v>Suministro de Generadores Eléctricos y Mantenimiento</v>
      </c>
      <c r="R38" t="str">
        <v>FMGE10</v>
      </c>
      <c r="S38" t="str">
        <v>Enel Commercial</v>
      </c>
    </row>
    <row r="39" spans="1:19" x14ac:dyDescent="0.4">
      <c r="A39" t="s">
        <v>135</v>
      </c>
      <c r="B39" t="s">
        <v>477</v>
      </c>
      <c r="C39" s="39" t="s">
        <v>391</v>
      </c>
      <c r="M39" t="str">
        <v>Suministro de medidores de energía electrónicos remotos y / o no controlados a distancia</v>
      </c>
      <c r="N39" t="str">
        <v>FSCR04</v>
      </c>
      <c r="O39" t="str">
        <v>Enel Commercial</v>
      </c>
      <c r="Q39" t="str">
        <v>Suministro de medidores de energía electrónicos remotos y / o no controlados a distancia</v>
      </c>
      <c r="R39" t="str">
        <v>FSCR04</v>
      </c>
      <c r="S39" t="str">
        <v>Enel Commercial</v>
      </c>
    </row>
    <row r="40" spans="1:19" x14ac:dyDescent="0.4">
      <c r="A40" t="s">
        <v>109</v>
      </c>
      <c r="B40" t="s">
        <v>457</v>
      </c>
      <c r="C40" s="39" t="s">
        <v>391</v>
      </c>
      <c r="M40" t="str">
        <v>Servicio de Instalación de  cargadores para movilidad eléctrica</v>
      </c>
      <c r="N40" t="str">
        <v>LEII01</v>
      </c>
      <c r="O40" t="str">
        <v>Enel Commercial</v>
      </c>
      <c r="Q40" t="str">
        <v>Servicio de Instalación de  cargadores para movilidad eléctrica</v>
      </c>
      <c r="R40" t="str">
        <v>LEII01</v>
      </c>
      <c r="S40" t="str">
        <v>Enel Commercial</v>
      </c>
    </row>
    <row r="41" spans="1:19" x14ac:dyDescent="0.4">
      <c r="A41" t="s">
        <v>137</v>
      </c>
      <c r="B41" t="s">
        <v>478</v>
      </c>
      <c r="C41" s="39" t="s">
        <v>391</v>
      </c>
      <c r="M41" t="str">
        <v>Suministro e instalacion  de sistemas de monitoreo remoto de subestaciones</v>
      </c>
      <c r="N41" t="str">
        <v>LEII02</v>
      </c>
      <c r="O41" t="str">
        <v>Enel Commercial</v>
      </c>
      <c r="Q41" t="str">
        <v>Suministro e instalacion  de sistemas de monitoreo remoto de subestaciones</v>
      </c>
      <c r="R41" t="str">
        <v>LEII02</v>
      </c>
      <c r="S41" t="str">
        <v>Enel Commercial</v>
      </c>
    </row>
    <row r="42" spans="1:19" x14ac:dyDescent="0.4">
      <c r="A42" t="s">
        <v>373</v>
      </c>
      <c r="B42" t="s">
        <v>478</v>
      </c>
      <c r="C42" s="39" t="s">
        <v>391</v>
      </c>
      <c r="M42" t="str">
        <v>Servicios Implementación Telegestión (10.000 unds para Bogotá)</v>
      </c>
      <c r="N42" t="str">
        <v>LEII02</v>
      </c>
      <c r="O42" t="str">
        <v>Enel Commercial</v>
      </c>
      <c r="Q42" t="str">
        <v>Servicios Implementación Telegestión (10.000 unds para Bogotá)</v>
      </c>
      <c r="R42" t="str">
        <v>LEII02</v>
      </c>
      <c r="S42" t="str">
        <v>Enel Commercial</v>
      </c>
    </row>
    <row r="43" spans="1:19" x14ac:dyDescent="0.4">
      <c r="A43" t="s">
        <v>375</v>
      </c>
      <c r="B43" t="s">
        <v>478</v>
      </c>
      <c r="C43" s="39" t="s">
        <v>391</v>
      </c>
      <c r="M43" t="str">
        <v>Servicios Telemedición de cabecera circuitos AP</v>
      </c>
      <c r="N43" t="str">
        <v>LEII02</v>
      </c>
      <c r="O43" t="str">
        <v>Enel Commercial</v>
      </c>
      <c r="Q43" t="str">
        <v>Servicios Telemedición de cabecera circuitos AP</v>
      </c>
      <c r="R43" t="str">
        <v>LEII02</v>
      </c>
      <c r="S43" t="str">
        <v>Enel Commercial</v>
      </c>
    </row>
    <row r="44" spans="1:19" x14ac:dyDescent="0.4">
      <c r="A44" t="s">
        <v>384</v>
      </c>
      <c r="B44" t="s">
        <v>478</v>
      </c>
      <c r="C44" s="39" t="s">
        <v>391</v>
      </c>
      <c r="M44" t="str">
        <v>Instalación, comisionamiento y mantenimiento de Baterias para almacenamiento de energía</v>
      </c>
      <c r="N44" t="str">
        <v>LEII02</v>
      </c>
      <c r="O44" t="str">
        <v>Enel Commercial</v>
      </c>
      <c r="Q44" t="str">
        <v>Instalación, comisionamiento y mantenimiento de Baterias para almacenamiento de energía</v>
      </c>
      <c r="R44" t="str">
        <v>LEII02</v>
      </c>
      <c r="S44" t="str">
        <v>Enel Commercial</v>
      </c>
    </row>
    <row r="45" spans="1:19" x14ac:dyDescent="0.4">
      <c r="A45" t="s">
        <v>44</v>
      </c>
      <c r="B45" t="s">
        <v>432</v>
      </c>
      <c r="C45" s="39" t="s">
        <v>391</v>
      </c>
      <c r="M45" t="str">
        <v>Contratación de Distribuidor de elementos principales de sistemas fotovoltaicos, segmento B2C</v>
      </c>
      <c r="N45" t="str">
        <v>LEII15</v>
      </c>
      <c r="O45" t="str">
        <v>Enel Commercial</v>
      </c>
      <c r="Q45" t="str">
        <v>Contratación de Distribuidor de elementos principales de sistemas fotovoltaicos, segmento B2C</v>
      </c>
      <c r="R45" t="str">
        <v>LEII15</v>
      </c>
      <c r="S45" t="str">
        <v>Enel Commercial</v>
      </c>
    </row>
    <row r="46" spans="1:19" x14ac:dyDescent="0.4">
      <c r="A46" t="s">
        <v>45</v>
      </c>
      <c r="B46" t="s">
        <v>432</v>
      </c>
      <c r="C46" s="39" t="s">
        <v>391</v>
      </c>
      <c r="M46" t="str">
        <v>Contratación de Instalador y suministro de materiales electricos de sistemas Fotovoltaicos, segmento B2C</v>
      </c>
      <c r="N46" t="str">
        <v>LEII15</v>
      </c>
      <c r="O46" t="str">
        <v>Enel Commercial</v>
      </c>
      <c r="Q46" t="str">
        <v>Contratación de Instalador y suministro de materiales electricos de sistemas Fotovoltaicos, segmento B2C</v>
      </c>
      <c r="R46" t="str">
        <v>LEII15</v>
      </c>
      <c r="S46" t="str">
        <v>Enel Commercial</v>
      </c>
    </row>
    <row r="47" spans="1:19" x14ac:dyDescent="0.4">
      <c r="A47" t="s">
        <v>130</v>
      </c>
      <c r="B47" t="s">
        <v>476</v>
      </c>
      <c r="C47" s="39" t="s">
        <v>391</v>
      </c>
      <c r="M47" t="str">
        <v>Servicios para Actas de Vecindad y tramites ante el operador de red</v>
      </c>
      <c r="N47" t="str">
        <v>LEIL08</v>
      </c>
      <c r="O47" t="str">
        <v>Enel Commercial</v>
      </c>
      <c r="Q47" t="str">
        <v>Servicios para Actas de Vecindad y tramites ante el operador de red</v>
      </c>
      <c r="R47" t="str">
        <v>LEIL08</v>
      </c>
      <c r="S47" t="str">
        <v>Enel Commercial</v>
      </c>
    </row>
    <row r="48" spans="1:19" x14ac:dyDescent="0.4">
      <c r="A48" t="s">
        <v>379</v>
      </c>
      <c r="B48" t="s">
        <v>476</v>
      </c>
      <c r="C48" s="39" t="s">
        <v>391</v>
      </c>
      <c r="M48" t="str">
        <v>Servicios Interventoria Técnica AP (Venta Servicios)</v>
      </c>
      <c r="N48" t="str">
        <v>LEIL08</v>
      </c>
      <c r="O48" t="str">
        <v>Enel Commercial</v>
      </c>
      <c r="Q48" t="str">
        <v>Servicios Interventoria Técnica AP (Venta Servicios)</v>
      </c>
      <c r="R48" t="str">
        <v>LEIL08</v>
      </c>
      <c r="S48" t="str">
        <v>Enel Commercial</v>
      </c>
    </row>
    <row r="49" spans="1:19" x14ac:dyDescent="0.4">
      <c r="A49" t="s">
        <v>818</v>
      </c>
      <c r="B49" t="s">
        <v>404</v>
      </c>
      <c r="C49" s="39" t="s">
        <v>391</v>
      </c>
      <c r="M49" t="str">
        <v>Servicio mantenimiento  de cámaras, pantallas y alarmas para la linea de negocio de e-mobility</v>
      </c>
      <c r="N49" t="str">
        <v>MOUF02</v>
      </c>
      <c r="O49" t="str">
        <v>Enel Commercial</v>
      </c>
      <c r="Q49" t="str">
        <v>Servicio mantenimiento  de cámaras, pantallas y alarmas para la linea de negocio de e-mobility</v>
      </c>
      <c r="R49" t="str">
        <v>MOUF02</v>
      </c>
      <c r="S49" t="str">
        <v>Enel Commercial</v>
      </c>
    </row>
    <row r="50" spans="1:19" x14ac:dyDescent="0.4">
      <c r="A50" t="s">
        <v>385</v>
      </c>
      <c r="B50" t="s">
        <v>472</v>
      </c>
      <c r="C50" s="39" t="s">
        <v>391</v>
      </c>
      <c r="M50" t="str">
        <v>Contrato Mantenimiento Carros</v>
      </c>
      <c r="N50" t="str">
        <v>SLMT15</v>
      </c>
      <c r="O50" t="str">
        <v>Enel Commercial</v>
      </c>
      <c r="Q50" t="str">
        <v>Contrato Mantenimiento Carros</v>
      </c>
      <c r="R50" t="str">
        <v>SLMT15</v>
      </c>
      <c r="S50" t="str">
        <v>Enel Commercial</v>
      </c>
    </row>
    <row r="51" spans="1:19" x14ac:dyDescent="0.4">
      <c r="A51" t="s">
        <v>165</v>
      </c>
      <c r="B51" t="s">
        <v>428</v>
      </c>
      <c r="C51" s="39" t="s">
        <v>391</v>
      </c>
      <c r="M51" t="str">
        <v>Servicio para desplegar de manera operativa y táctica la Estrategia de Relacionamiento y Gestión Social de la Compañía, con el fin de gestionar de forma eficiente los impactos, riesgos, requerimientos y necesidades de las comunidades ubicadas en la zona de influencia. Este contrato busca fortalecer relaciones de confianza, respeto y colaboración mutua, promoviendo el desarrollo territorial sostenible y la viabilidad social para operar, mediante acciones que integren el diálogo transparente, la participación activa y la atención oportuna a los compromisos adquiridos con los grupos de interés.</v>
      </c>
      <c r="N51" t="str">
        <v>SPCO03</v>
      </c>
      <c r="O51" t="str">
        <v>Enel Commercial</v>
      </c>
      <c r="Q51" t="str">
        <v>Servicio para desplegar de manera operativa y táctica la Estrategia de Relacionamiento y Gestión Social de la Compañía, con el fin de gestionar de forma eficiente los impactos, riesgos, requerimientos y necesidades de las comunidades ubicadas en la zona de influencia. Este contrato busca fortalecer relaciones de confianza, respeto y colaboración mutua, promoviendo el desarrollo territorial sostenible y la viabilidad social para operar, mediante acciones que integren el diálogo transparente, la participación activa y la atención oportuna a los compromisos adquiridos con los grupos de interés.</v>
      </c>
      <c r="R51" t="str">
        <v>SPCO03</v>
      </c>
      <c r="S51" t="str">
        <v>Enel Commercial</v>
      </c>
    </row>
    <row r="52" spans="1:19" x14ac:dyDescent="0.4">
      <c r="A52" t="s">
        <v>184</v>
      </c>
      <c r="B52" t="s">
        <v>428</v>
      </c>
      <c r="C52" s="39" t="s">
        <v>391</v>
      </c>
      <c r="M52" t="str">
        <v>Servicio Backoffice para todos los segmentos (Gestión Escrita, refacturaciones, gestión del mail y formularios y Back proceso activaciones)</v>
      </c>
      <c r="N52" t="str">
        <v>SPCO03</v>
      </c>
      <c r="O52" t="str">
        <v>Enel Commercial</v>
      </c>
      <c r="Q52" t="str">
        <v>Servicio Backoffice para todos los segmentos (Gestión Escrita, refacturaciones, gestión del mail y formularios y Back proceso activaciones)</v>
      </c>
      <c r="R52" t="str">
        <v>SPCO03</v>
      </c>
      <c r="S52" t="str">
        <v>Enel Commercial</v>
      </c>
    </row>
    <row r="53" spans="1:19" x14ac:dyDescent="0.4">
      <c r="A53" t="s">
        <v>202</v>
      </c>
      <c r="B53" t="s">
        <v>428</v>
      </c>
      <c r="C53" s="39" t="s">
        <v>391</v>
      </c>
      <c r="M53" t="str">
        <v>Prestación de los servicios de gestión de canales de atención físicos de Enel Colombia, incluyendo entre otras, la atención al cliente, gestión definitiva y en primer contacto de las consultas, requerimientos, reclamos y trámites en general que demanden los clientes en los puntos de atención presencial, la red Cade, las oficinas de atención integral móvil (AIM), entre otros</v>
      </c>
      <c r="N53" t="str">
        <v>SPCO03</v>
      </c>
      <c r="O53" t="str">
        <v>Enel Commercial</v>
      </c>
      <c r="Q53" t="str">
        <v>Prestación de los servicios de gestión de canales de atención físicos de Enel Colombia, incluyendo entre otras, la atención al cliente, gestión definitiva y en primer contacto de las consultas, requerimientos, reclamos y trámites en general que demanden los clientes en los puntos de atención presencial, la red Cade, las oficinas de atención integral móvil (AIM), entre otros</v>
      </c>
      <c r="R53" t="str">
        <v>SPCO03</v>
      </c>
      <c r="S53" t="str">
        <v>Enel Commercial</v>
      </c>
    </row>
    <row r="54" spans="1:19" x14ac:dyDescent="0.4">
      <c r="A54" t="s">
        <v>387</v>
      </c>
      <c r="B54" t="s">
        <v>428</v>
      </c>
      <c r="C54" s="39" t="s">
        <v>391</v>
      </c>
      <c r="M54" t="str">
        <v>Servicio de atención, gestión y seguimiento de peticiones, quejas, reclamos, actividades de apoyo administrativo de atención de emergencias, mantenimiento y otros bajo la modalidad de Contrato Marco  (Backoffice) Lote 1 y lote 2</v>
      </c>
      <c r="N54" t="str">
        <v>SPCO03</v>
      </c>
      <c r="O54" t="str">
        <v>Enel Commercial</v>
      </c>
      <c r="Q54" t="str">
        <v>Servicio de atención, gestión y seguimiento de peticiones, quejas, reclamos, actividades de apoyo administrativo de atención de emergencias, mantenimiento y otros bajo la modalidad de Contrato Marco  (Backoffice) Lote 1 y lote 2</v>
      </c>
      <c r="R54" t="str">
        <v>SPCO03</v>
      </c>
      <c r="S54" t="str">
        <v>Enel Commercial</v>
      </c>
    </row>
    <row r="55" spans="1:19" x14ac:dyDescent="0.4">
      <c r="A55" t="s">
        <v>797</v>
      </c>
      <c r="B55" t="s">
        <v>428</v>
      </c>
      <c r="C55" s="39" t="s">
        <v>391</v>
      </c>
      <c r="M55" t="str">
        <v>Operación Integral del Defensor del Cliente e Interacción con Autoridades de Control y Stakeholders se desarrollará en la localización que se requiera de acuerdo con la operación de los procesos y las necesidades identificadas por LA COMPAÑÍA dentro de su zona de operación.</v>
      </c>
      <c r="N55" t="str">
        <v>SPCO03</v>
      </c>
      <c r="O55" t="str">
        <v>Enel Commercial</v>
      </c>
      <c r="Q55" t="str">
        <v>Operación Integral del Defensor del Cliente e Interacción con Autoridades de Control y Stakeholders se desarrollará en la localización que se requiera de acuerdo con la operación de los procesos y las necesidades identificadas por LA COMPAÑÍA dentro de su zona de operación.</v>
      </c>
      <c r="R55" t="str">
        <v>SPCO03</v>
      </c>
      <c r="S55" t="str">
        <v>Enel Commercial</v>
      </c>
    </row>
    <row r="56" spans="1:19" x14ac:dyDescent="0.4">
      <c r="A56" t="s">
        <v>95</v>
      </c>
      <c r="B56" t="s">
        <v>454</v>
      </c>
      <c r="C56" s="39" t="s">
        <v>391</v>
      </c>
      <c r="M56" t="str">
        <v>Servicio Gestión de la Información</v>
      </c>
      <c r="N56" t="str">
        <v>SPED03</v>
      </c>
      <c r="O56" t="str">
        <v>Enel Commercial</v>
      </c>
      <c r="Q56" t="str">
        <v>Servicio Gestión de la Información</v>
      </c>
      <c r="R56" t="str">
        <v>SPED03</v>
      </c>
      <c r="S56" t="str">
        <v>Enel Commercial</v>
      </c>
    </row>
    <row r="57" spans="1:19" x14ac:dyDescent="0.4">
      <c r="A57" t="s">
        <v>380</v>
      </c>
      <c r="B57" t="s">
        <v>454</v>
      </c>
      <c r="C57" s="39" t="s">
        <v>391</v>
      </c>
      <c r="M57" t="str">
        <v>Servicios Telemonitoreo Smart City</v>
      </c>
      <c r="N57" t="str">
        <v>SPED03</v>
      </c>
      <c r="O57" t="str">
        <v>Enel Commercial</v>
      </c>
      <c r="Q57" t="str">
        <v>Servicios Telemonitoreo Smart City</v>
      </c>
      <c r="R57" t="str">
        <v>SPED03</v>
      </c>
      <c r="S57" t="str">
        <v>Enel Commercial</v>
      </c>
    </row>
    <row r="58" spans="1:19" x14ac:dyDescent="0.4">
      <c r="A58" t="s">
        <v>107</v>
      </c>
      <c r="B58" t="s">
        <v>438</v>
      </c>
      <c r="C58" s="39" t="s">
        <v>391</v>
      </c>
      <c r="M58" t="str">
        <v>Programa de Seguimiento Médico Integral</v>
      </c>
      <c r="N58" t="str">
        <v>SPIS02</v>
      </c>
      <c r="O58" t="str">
        <v>Enel Commercial</v>
      </c>
      <c r="Q58" t="str">
        <v>Programa de Seguimiento Médico Integral</v>
      </c>
      <c r="R58" t="str">
        <v>SPIS02</v>
      </c>
      <c r="S58" t="str">
        <v>Enel Commercial</v>
      </c>
    </row>
    <row r="59" spans="1:19" x14ac:dyDescent="0.4">
      <c r="A59" t="s">
        <v>119</v>
      </c>
      <c r="B59" t="s">
        <v>466</v>
      </c>
      <c r="C59" s="39" t="s">
        <v>391</v>
      </c>
      <c r="M59" t="str">
        <v>Servicio agencia base investigacion de mercados</v>
      </c>
      <c r="N59" t="str">
        <v>SPPM08</v>
      </c>
      <c r="O59" t="str">
        <v>Enel Commercial</v>
      </c>
      <c r="Q59" t="str">
        <v>Servicio agencia base investigacion de mercados</v>
      </c>
      <c r="R59" t="str">
        <v>SPPM08</v>
      </c>
      <c r="S59" t="str">
        <v>Enel Commercial</v>
      </c>
    </row>
    <row r="60" spans="1:19" x14ac:dyDescent="0.4">
      <c r="A60" t="s">
        <v>196</v>
      </c>
      <c r="B60" t="s">
        <v>466</v>
      </c>
      <c r="C60" s="39" t="s">
        <v>391</v>
      </c>
      <c r="M60" t="str">
        <v>Medición de Experiencia de Clientes para los productos y servicios de Enel.</v>
      </c>
      <c r="N60" t="str">
        <v>SPPM08</v>
      </c>
      <c r="O60" t="str">
        <v>Enel Commercial</v>
      </c>
      <c r="Q60" t="str">
        <v>Medición de Experiencia de Clientes para los productos y servicios de Enel.</v>
      </c>
      <c r="R60" t="str">
        <v>SPPM08</v>
      </c>
      <c r="S60" t="str">
        <v>Enel Commercial</v>
      </c>
    </row>
    <row r="61" spans="1:19" x14ac:dyDescent="0.4">
      <c r="A61" t="s">
        <v>97</v>
      </c>
      <c r="B61" t="s">
        <v>447</v>
      </c>
      <c r="C61" s="39" t="s">
        <v>391</v>
      </c>
      <c r="M61" t="str">
        <v>Servicio de Impresos</v>
      </c>
      <c r="N61" t="str">
        <v>SPPR09</v>
      </c>
      <c r="O61" t="str">
        <v>Enel Commercial</v>
      </c>
      <c r="Q61" t="str">
        <v>Servicio de Impresos</v>
      </c>
      <c r="R61" t="str">
        <v>SPPR09</v>
      </c>
      <c r="S61" t="str">
        <v>Enel Commercial</v>
      </c>
    </row>
    <row r="62" spans="1:19" x14ac:dyDescent="0.4">
      <c r="A62" t="s">
        <v>194</v>
      </c>
      <c r="B62" t="s">
        <v>424</v>
      </c>
      <c r="C62" s="39" t="s">
        <v>391</v>
      </c>
      <c r="M62" t="str">
        <v>Diseño y desarrollo de prototipos de proyectos destinados a mejorar la experiencia y satisfacción del cliente</v>
      </c>
      <c r="N62" t="str">
        <v>SPPT10</v>
      </c>
      <c r="O62" t="str">
        <v>Enel Commercial</v>
      </c>
      <c r="Q62" t="str">
        <v>Diseño y desarrollo de prototipos de proyectos destinados a mejorar la experiencia y satisfacción del cliente</v>
      </c>
      <c r="R62" t="str">
        <v>SPPT10</v>
      </c>
      <c r="S62" t="str">
        <v>Enel Commercial</v>
      </c>
    </row>
    <row r="63" spans="1:19" x14ac:dyDescent="0.4">
      <c r="A63" t="s">
        <v>143</v>
      </c>
      <c r="B63" t="s">
        <v>485</v>
      </c>
      <c r="C63" s="39" t="s">
        <v>391</v>
      </c>
      <c r="M63" t="str">
        <v>Elaboración de estudios hidrológicos y alternativas de solución</v>
      </c>
      <c r="N63" t="str">
        <v>SPPT12</v>
      </c>
      <c r="O63" t="str">
        <v>Enel Commercial</v>
      </c>
      <c r="Q63" t="str">
        <v>Elaboración de estudios hidrológicos y alternativas de solución</v>
      </c>
      <c r="R63" t="str">
        <v>SPPT12</v>
      </c>
      <c r="S63" t="str">
        <v>Enel Commercial</v>
      </c>
    </row>
    <row r="64" spans="1:19" x14ac:dyDescent="0.4">
      <c r="A64" t="s">
        <v>374</v>
      </c>
      <c r="B64" t="s">
        <v>558</v>
      </c>
      <c r="C64" s="39" t="s">
        <v>391</v>
      </c>
      <c r="M64" t="str">
        <v xml:space="preserve">Centro Control Telegestión </v>
      </c>
      <c r="N64" t="str">
        <v>SPPT13</v>
      </c>
      <c r="O64" t="str">
        <v>Enel Commercial</v>
      </c>
      <c r="Q64" t="str">
        <v xml:space="preserve">Centro Control Telegestión </v>
      </c>
      <c r="R64" t="str">
        <v>SPPT13</v>
      </c>
      <c r="S64" t="str">
        <v>Enel Commercial</v>
      </c>
    </row>
    <row r="65" spans="1:19" x14ac:dyDescent="0.4">
      <c r="A65" t="s">
        <v>382</v>
      </c>
      <c r="B65" t="s">
        <v>558</v>
      </c>
      <c r="C65" s="39" t="s">
        <v>391</v>
      </c>
      <c r="M65" t="str">
        <v>Alquiler de escenas y escenografías</v>
      </c>
      <c r="N65" t="str">
        <v>SPPT13</v>
      </c>
      <c r="O65" t="str">
        <v>Enel Commercial</v>
      </c>
      <c r="Q65" t="str">
        <v>Alquiler de escenas y escenografías</v>
      </c>
      <c r="R65" t="str">
        <v>SPPT13</v>
      </c>
      <c r="S65" t="str">
        <v>Enel Commercial</v>
      </c>
    </row>
    <row r="66" spans="1:19" x14ac:dyDescent="0.4">
      <c r="A66" t="s">
        <v>383</v>
      </c>
      <c r="B66" t="s">
        <v>558</v>
      </c>
      <c r="C66" s="39" t="s">
        <v>391</v>
      </c>
      <c r="M66" t="str">
        <v>Servicio Iluminación con Drones</v>
      </c>
      <c r="N66" t="str">
        <v>SPPT13</v>
      </c>
      <c r="O66" t="str">
        <v>Enel Commercial</v>
      </c>
      <c r="Q66" t="str">
        <v>Servicio Iluminación con Drones</v>
      </c>
      <c r="R66" t="str">
        <v>SPPT13</v>
      </c>
      <c r="S66" t="str">
        <v>Enel Commercial</v>
      </c>
    </row>
    <row r="67" spans="1:19" x14ac:dyDescent="0.4">
      <c r="A67" t="s">
        <v>136</v>
      </c>
      <c r="B67" t="s">
        <v>411</v>
      </c>
      <c r="C67" s="39" t="s">
        <v>391</v>
      </c>
      <c r="M67" t="str">
        <v>Servicio de inventario forestal y talas, con cierre ante la entidad correspondiente</v>
      </c>
      <c r="N67" t="str">
        <v>SPPT22</v>
      </c>
      <c r="O67" t="str">
        <v>Enel Commercial</v>
      </c>
      <c r="Q67" t="str">
        <v>Servicio de inventario forestal y talas, con cierre ante la entidad correspondiente</v>
      </c>
      <c r="R67" t="str">
        <v>SPPT22</v>
      </c>
      <c r="S67" t="str">
        <v>Enel Commercial</v>
      </c>
    </row>
    <row r="68" spans="1:19" x14ac:dyDescent="0.4">
      <c r="A68" t="s">
        <v>343</v>
      </c>
      <c r="B68" t="s">
        <v>544</v>
      </c>
      <c r="C68" s="39" t="s">
        <v>0</v>
      </c>
      <c r="M68" t="str">
        <v>RETROFIT REGULADORES DE VELOCIDAD U1 y U2 GUAVIO</v>
      </c>
      <c r="N68" t="str">
        <v>FAAI02</v>
      </c>
      <c r="O68" t="str">
        <v>GPG</v>
      </c>
      <c r="Q68" t="str">
        <v>RETROFIT REGULADORES DE VELOCIDAD U1 y U2 GUAVIO</v>
      </c>
      <c r="R68" t="str">
        <v>FAAI02</v>
      </c>
      <c r="S68" t="str">
        <v>GPG</v>
      </c>
    </row>
    <row r="69" spans="1:19" x14ac:dyDescent="0.4">
      <c r="A69" t="s">
        <v>288</v>
      </c>
      <c r="B69" t="s">
        <v>467</v>
      </c>
      <c r="C69" s="39" t="s">
        <v>0</v>
      </c>
      <c r="M69" t="str">
        <v>Contrato Marco para el suministro de  instrumentación para los sistemas de control y supervisión de CRB</v>
      </c>
      <c r="N69" t="str">
        <v>FAAI05</v>
      </c>
      <c r="O69" t="str">
        <v>GPG</v>
      </c>
      <c r="Q69" t="str">
        <v>Contrato Marco para el suministro de  instrumentación para los sistemas de control y supervisión de CRB</v>
      </c>
      <c r="R69" t="str">
        <v>FAAI05</v>
      </c>
      <c r="S69" t="str">
        <v>GPG</v>
      </c>
    </row>
    <row r="70" spans="1:19" x14ac:dyDescent="0.4">
      <c r="A70" t="s">
        <v>290</v>
      </c>
      <c r="B70" t="s">
        <v>467</v>
      </c>
      <c r="C70" s="39" t="s">
        <v>0</v>
      </c>
      <c r="M70" t="str">
        <v>Suministro de Repuestos criticos marca Reivax para los sistemas de reguladores de Velocidad y tensión de Charquito y Tequendama</v>
      </c>
      <c r="N70" t="str">
        <v>FAAI05</v>
      </c>
      <c r="O70" t="str">
        <v>GPG</v>
      </c>
      <c r="Q70" t="str">
        <v>Suministro de Repuestos criticos marca Reivax para los sistemas de reguladores de Velocidad y tensión de Charquito y Tequendama</v>
      </c>
      <c r="R70" t="str">
        <v>FAAI05</v>
      </c>
      <c r="S70" t="str">
        <v>GPG</v>
      </c>
    </row>
    <row r="71" spans="1:19" x14ac:dyDescent="0.4">
      <c r="A71" t="s">
        <v>291</v>
      </c>
      <c r="B71" t="s">
        <v>467</v>
      </c>
      <c r="C71" s="39" t="s">
        <v>0</v>
      </c>
      <c r="M71" t="str">
        <v>Suministro de Repuestos criticos marca ABB para los sistemas de reguladores de  Tensión de PAGUA</v>
      </c>
      <c r="N71" t="str">
        <v>FAAI05</v>
      </c>
      <c r="O71" t="str">
        <v>GPG</v>
      </c>
      <c r="Q71" t="str">
        <v>Suministro de Repuestos criticos marca ABB para los sistemas de reguladores de  Tensión de PAGUA</v>
      </c>
      <c r="R71" t="str">
        <v>FAAI05</v>
      </c>
      <c r="S71" t="str">
        <v>GPG</v>
      </c>
    </row>
    <row r="72" spans="1:19" x14ac:dyDescent="0.4">
      <c r="A72" t="s">
        <v>292</v>
      </c>
      <c r="B72" t="s">
        <v>467</v>
      </c>
      <c r="C72" s="39" t="s">
        <v>0</v>
      </c>
      <c r="M72" t="str">
        <v>Suministro de Repuestos criticos marca Andritz para los sistemas de reguladores de velocidad y  Tensión de  Salto, Laguneta y DVS</v>
      </c>
      <c r="N72" t="str">
        <v>FAAI05</v>
      </c>
      <c r="O72" t="str">
        <v>GPG</v>
      </c>
      <c r="Q72" t="str">
        <v>Suministro de Repuestos criticos marca Andritz para los sistemas de reguladores de velocidad y  Tensión de  Salto, Laguneta y DVS</v>
      </c>
      <c r="R72" t="str">
        <v>FAAI05</v>
      </c>
      <c r="S72" t="str">
        <v>GPG</v>
      </c>
    </row>
    <row r="73" spans="1:19" x14ac:dyDescent="0.4">
      <c r="A73" t="s">
        <v>293</v>
      </c>
      <c r="B73" t="s">
        <v>467</v>
      </c>
      <c r="C73" s="39" t="s">
        <v>0</v>
      </c>
      <c r="M73" t="str">
        <v>Suministro de Repuestos criticos marca Siemens para los Controladores de Unidad y Servicios Auxiliares de las centrales Salto, Laguneta,Limonar y DVS.</v>
      </c>
      <c r="N73" t="str">
        <v>FAAI05</v>
      </c>
      <c r="O73" t="str">
        <v>GPG</v>
      </c>
      <c r="Q73" t="str">
        <v>Suministro de Repuestos criticos marca Siemens para los Controladores de Unidad y Servicios Auxiliares de las centrales Salto, Laguneta,Limonar y DVS.</v>
      </c>
      <c r="R73" t="str">
        <v>FAAI05</v>
      </c>
      <c r="S73" t="str">
        <v>GPG</v>
      </c>
    </row>
    <row r="74" spans="1:19" x14ac:dyDescent="0.4">
      <c r="A74" t="s">
        <v>110</v>
      </c>
      <c r="B74" t="s">
        <v>458</v>
      </c>
      <c r="C74" s="39" t="s">
        <v>0</v>
      </c>
      <c r="M74" t="str">
        <v xml:space="preserve">Se requiere contar con un contrato marco para el suministro de lubricantes (aceites y grasas para los equipos de la central Termozipa) </v>
      </c>
      <c r="N74" t="str">
        <v>FCLU01</v>
      </c>
      <c r="O74" t="str">
        <v>GPG</v>
      </c>
      <c r="Q74" t="str">
        <v xml:space="preserve">Se requiere contar con un contrato marco para el suministro de lubricantes (aceites y grasas para los equipos de la central Termozipa) </v>
      </c>
      <c r="R74" t="str">
        <v>FCLU01</v>
      </c>
      <c r="S74" t="str">
        <v>GPG</v>
      </c>
    </row>
    <row r="75" spans="1:19" x14ac:dyDescent="0.4">
      <c r="A75" t="s">
        <v>264</v>
      </c>
      <c r="B75" t="s">
        <v>458</v>
      </c>
      <c r="C75" s="39" t="s">
        <v>0</v>
      </c>
      <c r="M75" t="str">
        <v>SUMINISTRO DE ACEITES LUBRICANTES PETROBRAS - CHEVRON PARA LAS CENTRALES BETANIA-QUIMBO</v>
      </c>
      <c r="N75" t="str">
        <v>FCLU01</v>
      </c>
      <c r="O75" t="str">
        <v>GPG</v>
      </c>
      <c r="Q75" t="str">
        <v>SUMINISTRO DE ACEITES LUBRICANTES PETROBRAS - CHEVRON PARA LAS CENTRALES BETANIA-QUIMBO</v>
      </c>
      <c r="R75" t="str">
        <v>FCLU01</v>
      </c>
      <c r="S75" t="str">
        <v>GPG</v>
      </c>
    </row>
    <row r="76" spans="1:19" x14ac:dyDescent="0.4">
      <c r="A76" t="s">
        <v>296</v>
      </c>
      <c r="B76" t="s">
        <v>458</v>
      </c>
      <c r="C76" s="39" t="s">
        <v>0</v>
      </c>
      <c r="M76" t="str">
        <v>SUMINISTRO DE ACEITES Y  LUBRICANTES CRB</v>
      </c>
      <c r="N76" t="str">
        <v>FCLU01</v>
      </c>
      <c r="O76" t="str">
        <v>GPG</v>
      </c>
      <c r="Q76" t="str">
        <v>SUMINISTRO DE ACEITES Y  LUBRICANTES CRB</v>
      </c>
      <c r="R76" t="str">
        <v>FCLU01</v>
      </c>
      <c r="S76" t="str">
        <v>GPG</v>
      </c>
    </row>
    <row r="77" spans="1:19" x14ac:dyDescent="0.4">
      <c r="A77" t="s">
        <v>366</v>
      </c>
      <c r="B77" t="s">
        <v>458</v>
      </c>
      <c r="C77" s="39" t="s">
        <v>0</v>
      </c>
      <c r="M77" t="str">
        <v xml:space="preserve">SUMINISTRO DE ACEITE LUBRICANTES CENTRALES HIDROELÉCTRICAS </v>
      </c>
      <c r="N77" t="str">
        <v>FCLU01</v>
      </c>
      <c r="O77" t="str">
        <v>GPG</v>
      </c>
      <c r="Q77" t="str">
        <v xml:space="preserve">SUMINISTRO DE ACEITE LUBRICANTES CENTRALES HIDROELÉCTRICAS </v>
      </c>
      <c r="R77" t="str">
        <v>FCLU01</v>
      </c>
      <c r="S77" t="str">
        <v>GPG</v>
      </c>
    </row>
    <row r="78" spans="1:19" x14ac:dyDescent="0.4">
      <c r="A78" t="s">
        <v>28</v>
      </c>
      <c r="B78" t="s">
        <v>420</v>
      </c>
      <c r="C78" s="39" t="s">
        <v>0</v>
      </c>
      <c r="M78" t="str">
        <v>Suministro de láminas y ductos para el sistema de carbón de las Unidades 2-3-4-5.</v>
      </c>
      <c r="N78" t="str">
        <v>FCMS05</v>
      </c>
      <c r="O78" t="str">
        <v>GPG</v>
      </c>
      <c r="Q78" t="str">
        <v>Suministro de láminas y ductos para el sistema de carbón de las Unidades 2-3-4-5.</v>
      </c>
      <c r="R78" t="str">
        <v>FCMS05</v>
      </c>
      <c r="S78" t="str">
        <v>GPG</v>
      </c>
    </row>
    <row r="79" spans="1:19" x14ac:dyDescent="0.4">
      <c r="A79" t="s">
        <v>238</v>
      </c>
      <c r="B79" t="s">
        <v>507</v>
      </c>
      <c r="C79" s="39" t="s">
        <v>0</v>
      </c>
      <c r="M79" t="str">
        <v xml:space="preserve">Suministro de repuestos y servicio de mantenimiento correctivo para fibra optica, pruebas, fusión y certificación  por 36 meses para todas las plantas solares </v>
      </c>
      <c r="N79" t="str">
        <v>FECA10</v>
      </c>
      <c r="O79" t="str">
        <v>GPG</v>
      </c>
      <c r="Q79" t="str">
        <v xml:space="preserve">Suministro de repuestos y servicio de mantenimiento correctivo para fibra optica, pruebas, fusión y certificación  por 36 meses para todas las plantas solares </v>
      </c>
      <c r="R79" t="str">
        <v>FECA10</v>
      </c>
      <c r="S79" t="str">
        <v>GPG</v>
      </c>
    </row>
    <row r="80" spans="1:19" x14ac:dyDescent="0.4">
      <c r="A80" t="s">
        <v>237</v>
      </c>
      <c r="B80" t="s">
        <v>506</v>
      </c>
      <c r="C80" s="39" t="s">
        <v>0</v>
      </c>
      <c r="M80" t="str">
        <v>Fabricación y suministro de tableros electricos: CB, inversores, QPP. Partes metalmecanica de inversores + Fabricación de visagras para ejecución de termografias en CB x 36 meses para todas las plantas solares</v>
      </c>
      <c r="N80" t="str">
        <v>FECE01</v>
      </c>
      <c r="O80" t="str">
        <v>GPG</v>
      </c>
      <c r="Q80" t="str">
        <v>Fabricación y suministro de tableros electricos: CB, inversores, QPP. Partes metalmecanica de inversores + Fabricación de visagras para ejecución de termografias en CB x 36 meses para todas las plantas solares</v>
      </c>
      <c r="R80" t="str">
        <v>FECE01</v>
      </c>
      <c r="S80" t="str">
        <v>GPG</v>
      </c>
    </row>
    <row r="81" spans="1:19" x14ac:dyDescent="0.4">
      <c r="A81" t="s">
        <v>19</v>
      </c>
      <c r="B81" t="s">
        <v>412</v>
      </c>
      <c r="C81" s="39" t="s">
        <v>0</v>
      </c>
      <c r="M81" t="str">
        <v>Suministro de baterias para central solar Guayepo 1 y 2</v>
      </c>
      <c r="N81" t="str">
        <v>FEER01</v>
      </c>
      <c r="O81" t="str">
        <v>GPG</v>
      </c>
      <c r="Q81" t="str">
        <v>Suministro de baterias para central solar Guayepo 1 y 2</v>
      </c>
      <c r="R81" t="str">
        <v>FEER01</v>
      </c>
      <c r="S81" t="str">
        <v>GPG</v>
      </c>
    </row>
    <row r="82" spans="1:19" x14ac:dyDescent="0.4">
      <c r="A82" t="s">
        <v>36</v>
      </c>
      <c r="B82" t="s">
        <v>412</v>
      </c>
      <c r="C82" s="39" t="s">
        <v>0</v>
      </c>
      <c r="M82" t="str">
        <v>Spare parts for 3 years transformation cabins EUROLAM</v>
      </c>
      <c r="N82" t="str">
        <v>FEER01</v>
      </c>
      <c r="O82" t="str">
        <v>GPG</v>
      </c>
      <c r="Q82" t="str">
        <v>Spare parts for 3 years transformation cabins EUROLAM</v>
      </c>
      <c r="R82" t="str">
        <v>FEER01</v>
      </c>
      <c r="S82" t="str">
        <v>GPG</v>
      </c>
    </row>
    <row r="83" spans="1:19" x14ac:dyDescent="0.4">
      <c r="A83" t="s">
        <v>209</v>
      </c>
      <c r="B83" t="s">
        <v>412</v>
      </c>
      <c r="C83" s="39" t="s">
        <v>0</v>
      </c>
      <c r="M83" t="str">
        <v xml:space="preserve">Suministro de cableado para plantas solares (Cableado solar, Cable MT, Cable BT, Fibra optica, etc). Dealer cables para todas las plantas solares de Colombia por 3+2 años . </v>
      </c>
      <c r="N83" t="str">
        <v>FEER01</v>
      </c>
      <c r="O83" t="str">
        <v>GPG</v>
      </c>
      <c r="Q83" t="str">
        <v xml:space="preserve">Suministro de cableado para plantas solares (Cableado solar, Cable MT, Cable BT, Fibra optica, etc). Dealer cables para todas las plantas solares de Colombia por 3+2 años . </v>
      </c>
      <c r="R83" t="str">
        <v>FEER01</v>
      </c>
      <c r="S83" t="str">
        <v>GPG</v>
      </c>
    </row>
    <row r="84" spans="1:19" x14ac:dyDescent="0.4">
      <c r="A84" t="s">
        <v>210</v>
      </c>
      <c r="B84" t="s">
        <v>412</v>
      </c>
      <c r="C84" s="39" t="s">
        <v>0</v>
      </c>
      <c r="M84" t="str">
        <v>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años  para todas las plantas solares de Colombia.</v>
      </c>
      <c r="N84" t="str">
        <v>FEER01</v>
      </c>
      <c r="O84" t="str">
        <v>GPG</v>
      </c>
      <c r="Q84" t="str">
        <v>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años  para todas las plantas solares de Colombia.</v>
      </c>
      <c r="R84" t="str">
        <v>FEER01</v>
      </c>
      <c r="S84" t="str">
        <v>GPG</v>
      </c>
    </row>
    <row r="85" spans="1:19" x14ac:dyDescent="0.4">
      <c r="A85" t="s">
        <v>216</v>
      </c>
      <c r="B85" t="s">
        <v>412</v>
      </c>
      <c r="C85" s="39" t="s">
        <v>0</v>
      </c>
      <c r="M85" t="str">
        <v xml:space="preserve">Suministro de materiales electricos de baja tensión para plantas solares ( empalmes y terminales, interruptores, reles de control, relevadores, fuentes, fusibles, ventiladores).  Dealer/contrato abierto.  incluye lo que no se encuentra incluido en catalogo para todas las plantas solares por 3+2 años </v>
      </c>
      <c r="N85" t="str">
        <v>FEER01</v>
      </c>
      <c r="O85" t="str">
        <v>GPG</v>
      </c>
      <c r="Q85" t="str">
        <v xml:space="preserve">Suministro de materiales electricos de baja tensión para plantas solares ( empalmes y terminales, interruptores, reles de control, relevadores, fuentes, fusibles, ventiladores).  Dealer/contrato abierto.  incluye lo que no se encuentra incluido en catalogo para todas las plantas solares por 3+2 años </v>
      </c>
      <c r="R85" t="str">
        <v>FEER01</v>
      </c>
      <c r="S85" t="str">
        <v>GPG</v>
      </c>
    </row>
    <row r="86" spans="1:19" x14ac:dyDescent="0.4">
      <c r="A86" t="s">
        <v>219</v>
      </c>
      <c r="B86" t="s">
        <v>412</v>
      </c>
      <c r="C86" s="39" t="s">
        <v>0</v>
      </c>
      <c r="M86" t="str">
        <v>Suministro de terminales, kit de tierras MT, empalmes MT y conectores MC4 (Dealer 2). x 60 meses para todas las plantas solares</v>
      </c>
      <c r="N86" t="str">
        <v>FEER01</v>
      </c>
      <c r="O86" t="str">
        <v>GPG</v>
      </c>
      <c r="Q86" t="str">
        <v>Suministro de terminales, kit de tierras MT, empalmes MT y conectores MC4 (Dealer 2). x 60 meses para todas las plantas solares</v>
      </c>
      <c r="R86" t="str">
        <v>FEER01</v>
      </c>
      <c r="S86" t="str">
        <v>GPG</v>
      </c>
    </row>
    <row r="87" spans="1:19" x14ac:dyDescent="0.4">
      <c r="A87" t="s">
        <v>223</v>
      </c>
      <c r="B87" t="s">
        <v>412</v>
      </c>
      <c r="C87" s="39" t="s">
        <v>0</v>
      </c>
      <c r="M87" t="str">
        <v xml:space="preserve">Suministro de materiales para High Voltage y S/E (Interruptores de potencia, PTs, CTs, Seccionadores, etc.) para plantas solares. Marcas ABB, Hitachi, GE y SIEMENSx 3 años </v>
      </c>
      <c r="N87" t="str">
        <v>FEER01</v>
      </c>
      <c r="O87" t="str">
        <v>GPG</v>
      </c>
      <c r="Q87" t="str">
        <v xml:space="preserve">Suministro de materiales para High Voltage y S/E (Interruptores de potencia, PTs, CTs, Seccionadores, etc.) para plantas solares. Marcas ABB, Hitachi, GE y SIEMENSx 3 años </v>
      </c>
      <c r="R87" t="str">
        <v>FEER01</v>
      </c>
      <c r="S87" t="str">
        <v>GPG</v>
      </c>
    </row>
    <row r="88" spans="1:19" x14ac:dyDescent="0.4">
      <c r="A88" t="s">
        <v>236</v>
      </c>
      <c r="B88" t="s">
        <v>412</v>
      </c>
      <c r="C88" s="39" t="s">
        <v>0</v>
      </c>
      <c r="M88" t="str">
        <v>Suministro de motores electricos para trackers para todas las plantas solares de Colombia  x 3 años  compatibles con los motores Soltec</v>
      </c>
      <c r="N88" t="str">
        <v>FEER01</v>
      </c>
      <c r="O88" t="str">
        <v>GPG</v>
      </c>
      <c r="Q88" t="str">
        <v>Suministro de motores electricos para trackers para todas las plantas solares de Colombia  x 3 años  compatibles con los motores Soltec</v>
      </c>
      <c r="R88" t="str">
        <v>FEER01</v>
      </c>
      <c r="S88" t="str">
        <v>GPG</v>
      </c>
    </row>
    <row r="89" spans="1:19" x14ac:dyDescent="0.4">
      <c r="A89" t="s">
        <v>272</v>
      </c>
      <c r="B89" t="s">
        <v>412</v>
      </c>
      <c r="C89" s="39" t="s">
        <v>0</v>
      </c>
      <c r="M89" t="str">
        <v xml:space="preserve">suministro de filtros para cabinas de inversion  todas las plantas solares  x 36 meses </v>
      </c>
      <c r="N89" t="str">
        <v>FEER01</v>
      </c>
      <c r="O89" t="str">
        <v>GPG</v>
      </c>
      <c r="Q89" t="str">
        <v xml:space="preserve">suministro de filtros para cabinas de inversion  todas las plantas solares  x 36 meses </v>
      </c>
      <c r="R89" t="str">
        <v>FEER01</v>
      </c>
      <c r="S89" t="str">
        <v>GPG</v>
      </c>
    </row>
    <row r="90" spans="1:19" x14ac:dyDescent="0.4">
      <c r="A90" t="s">
        <v>279</v>
      </c>
      <c r="B90" t="s">
        <v>412</v>
      </c>
      <c r="C90" s="39" t="s">
        <v>0</v>
      </c>
      <c r="M90" t="str">
        <v xml:space="preserve">Suministro etiquetas Zebra  para proyecto etiquetado  bodegas x 3 años para todas las plantas solares de colombia </v>
      </c>
      <c r="N90" t="str">
        <v>FEER01</v>
      </c>
      <c r="O90" t="str">
        <v>GPG</v>
      </c>
      <c r="Q90" t="str">
        <v xml:space="preserve">Suministro etiquetas Zebra  para proyecto etiquetado  bodegas x 3 años para todas las plantas solares de colombia </v>
      </c>
      <c r="R90" t="str">
        <v>FEER01</v>
      </c>
      <c r="S90" t="str">
        <v>GPG</v>
      </c>
    </row>
    <row r="91" spans="1:19" x14ac:dyDescent="0.4">
      <c r="A91" t="s">
        <v>241</v>
      </c>
      <c r="B91" t="s">
        <v>511</v>
      </c>
      <c r="C91" s="39" t="s">
        <v>0</v>
      </c>
      <c r="M91" t="str">
        <v>Suministro de repuestos ABB para los sitemas de 13,8kv de la Estación de Bombeo Muña</v>
      </c>
      <c r="N91" t="str">
        <v>FEIN17</v>
      </c>
      <c r="O91" t="str">
        <v>GPG</v>
      </c>
      <c r="Q91" t="str">
        <v>Suministro de repuestos ABB para los sitemas de 13,8kv de la Estación de Bombeo Muña</v>
      </c>
      <c r="R91" t="str">
        <v>FEIN17</v>
      </c>
      <c r="S91" t="str">
        <v>GPG</v>
      </c>
    </row>
    <row r="92" spans="1:19" x14ac:dyDescent="0.4">
      <c r="A92" t="s">
        <v>328</v>
      </c>
      <c r="B92" t="s">
        <v>539</v>
      </c>
      <c r="C92" s="39" t="s">
        <v>0</v>
      </c>
      <c r="M92" t="str">
        <v>SUMINISTRO DE MATERIALES AISLANTES PARA REACUÑADO ESTATORES Y CAMBIO BOBINAS POLOS</v>
      </c>
      <c r="N92" t="str">
        <v>FEME01</v>
      </c>
      <c r="O92" t="str">
        <v>GPG</v>
      </c>
      <c r="Q92" t="str">
        <v>SUMINISTRO DE MATERIALES AISLANTES PARA REACUÑADO ESTATORES Y CAMBIO BOBINAS POLOS</v>
      </c>
      <c r="R92" t="str">
        <v>FEME01</v>
      </c>
      <c r="S92" t="str">
        <v>GPG</v>
      </c>
    </row>
    <row r="93" spans="1:19" x14ac:dyDescent="0.4">
      <c r="A93" t="s">
        <v>360</v>
      </c>
      <c r="B93" t="s">
        <v>539</v>
      </c>
      <c r="C93" s="39" t="s">
        <v>0</v>
      </c>
      <c r="M93" t="str">
        <v>Se requiere realizar compra de los respuestas críticos del sistema BESS</v>
      </c>
      <c r="N93" t="str">
        <v>FEME01</v>
      </c>
      <c r="O93" t="str">
        <v>GPG</v>
      </c>
      <c r="Q93" t="str">
        <v>Se requiere realizar compra de los respuestas críticos del sistema BESS</v>
      </c>
      <c r="R93" t="str">
        <v>FEME01</v>
      </c>
      <c r="S93" t="str">
        <v>GPG</v>
      </c>
    </row>
    <row r="94" spans="1:19" x14ac:dyDescent="0.4">
      <c r="A94" t="s">
        <v>247</v>
      </c>
      <c r="B94" t="s">
        <v>513</v>
      </c>
      <c r="C94" s="39" t="s">
        <v>0</v>
      </c>
      <c r="M94" t="str">
        <v>Adquisición Repuestos Eléctricos Críticos Centrales Rio Bogotá</v>
      </c>
      <c r="N94" t="str">
        <v>FEQE29</v>
      </c>
      <c r="O94" t="str">
        <v>GPG</v>
      </c>
      <c r="Q94" t="str">
        <v>Adquisición Repuestos Eléctricos Críticos Centrales Rio Bogotá</v>
      </c>
      <c r="R94" t="str">
        <v>FEQE29</v>
      </c>
      <c r="S94" t="str">
        <v>GPG</v>
      </c>
    </row>
    <row r="95" spans="1:19" x14ac:dyDescent="0.4">
      <c r="A95" t="s">
        <v>289</v>
      </c>
      <c r="B95" t="s">
        <v>531</v>
      </c>
      <c r="C95" s="39" t="s">
        <v>0</v>
      </c>
      <c r="M95" t="str">
        <v>ADQUISICIÓN E INSTALACIÓN CARGADORES Y BANCO BATERIAS CRB</v>
      </c>
      <c r="N95" t="str">
        <v>FEQE30</v>
      </c>
      <c r="O95" t="str">
        <v>GPG</v>
      </c>
      <c r="Q95" t="str">
        <v>ADQUISICIÓN E INSTALACIÓN CARGADORES Y BANCO BATERIAS CRB</v>
      </c>
      <c r="R95" t="str">
        <v>FEQE30</v>
      </c>
      <c r="S95" t="str">
        <v>GPG</v>
      </c>
    </row>
    <row r="96" spans="1:19" x14ac:dyDescent="0.4">
      <c r="A96" t="s">
        <v>121</v>
      </c>
      <c r="B96" t="s">
        <v>468</v>
      </c>
      <c r="C96" s="39" t="s">
        <v>0</v>
      </c>
      <c r="M96" t="str">
        <v>TS-CROSS Suministros, servicio y soporte equipamiento Siemens</v>
      </c>
      <c r="N96" t="str">
        <v>FERP05</v>
      </c>
      <c r="O96" t="str">
        <v>GPG</v>
      </c>
      <c r="Q96" t="str">
        <v>TS-CROSS Suministros, servicio y soporte equipamiento Siemens</v>
      </c>
      <c r="R96" t="str">
        <v>FERP05</v>
      </c>
      <c r="S96" t="str">
        <v>GPG</v>
      </c>
    </row>
    <row r="97" spans="1:19" x14ac:dyDescent="0.4">
      <c r="A97" t="s">
        <v>34</v>
      </c>
      <c r="B97" t="s">
        <v>421</v>
      </c>
      <c r="C97" s="39" t="s">
        <v>0</v>
      </c>
      <c r="M97" t="str">
        <v>CONTRATO SUMINISTRO REPUESTOS CRITICOS SISTEMAS DE CONTROL</v>
      </c>
      <c r="N97" t="str">
        <v>FERP10</v>
      </c>
      <c r="O97" t="str">
        <v>GPG</v>
      </c>
      <c r="Q97" t="str">
        <v>CONTRATO SUMINISTRO REPUESTOS CRITICOS SISTEMAS DE CONTROL</v>
      </c>
      <c r="R97" t="str">
        <v>FERP10</v>
      </c>
      <c r="S97" t="str">
        <v>GPG</v>
      </c>
    </row>
    <row r="98" spans="1:19" x14ac:dyDescent="0.4">
      <c r="A98" t="s">
        <v>27</v>
      </c>
      <c r="B98" t="s">
        <v>419</v>
      </c>
      <c r="C98" s="39" t="s">
        <v>0</v>
      </c>
      <c r="M98" t="str">
        <v xml:space="preserve">Reemplazo de módulos de EDI </v>
      </c>
      <c r="N98" t="str">
        <v>FHIC06</v>
      </c>
      <c r="O98" t="str">
        <v>GPG</v>
      </c>
      <c r="Q98" t="str">
        <v xml:space="preserve">Reemplazo de módulos de EDI </v>
      </c>
      <c r="R98" t="str">
        <v>FHIC06</v>
      </c>
      <c r="S98" t="str">
        <v>GPG</v>
      </c>
    </row>
    <row r="99" spans="1:19" x14ac:dyDescent="0.4">
      <c r="A99" t="s">
        <v>321</v>
      </c>
      <c r="B99" t="s">
        <v>537</v>
      </c>
      <c r="C99" s="39" t="s">
        <v>0</v>
      </c>
      <c r="M99" t="str">
        <v>Operación de plantas de tratamiento de agua y control fisicoquímico agua Central Termozipa</v>
      </c>
      <c r="N99" t="str">
        <v>FHPC08</v>
      </c>
      <c r="O99" t="str">
        <v>GPG</v>
      </c>
      <c r="Q99" t="str">
        <v>Operación de plantas de tratamiento de agua y control fisicoquímico agua Central Termozipa</v>
      </c>
      <c r="R99" t="str">
        <v>FHPC08</v>
      </c>
      <c r="S99" t="str">
        <v>GPG</v>
      </c>
    </row>
    <row r="100" spans="1:19" x14ac:dyDescent="0.4">
      <c r="A100" t="s">
        <v>263</v>
      </c>
      <c r="B100" t="s">
        <v>521</v>
      </c>
      <c r="C100" s="39" t="s">
        <v>0</v>
      </c>
      <c r="M100" t="str">
        <v>Suministro de Productos Quimicos: Incluye  Alcohol Isopropilici, Limpiador de Contactos, Espuma de poliuretano Sika Boom , Lubricantes, desengrasantes entre otros para todas las plantas solares _ Sinergia</v>
      </c>
      <c r="N100" t="str">
        <v>FHPC09</v>
      </c>
      <c r="O100" t="str">
        <v>GPG</v>
      </c>
      <c r="Q100" t="str">
        <v>Suministro de Productos Quimicos: Incluye  Alcohol Isopropilici, Limpiador de Contactos, Espuma de poliuretano Sika Boom , Lubricantes, desengrasantes entre otros para todas las plantas solares _ Sinergia</v>
      </c>
      <c r="R100" t="str">
        <v>FHPC09</v>
      </c>
      <c r="S100" t="str">
        <v>GPG</v>
      </c>
    </row>
    <row r="101" spans="1:19" x14ac:dyDescent="0.4">
      <c r="A101" t="s">
        <v>348</v>
      </c>
      <c r="B101" t="s">
        <v>546</v>
      </c>
      <c r="C101" s="39" t="s">
        <v>0</v>
      </c>
      <c r="M101" t="str">
        <v>SUMINISTRO DE INSUMOS Y REACTIVOS QUIMICOS PARA LA CRB</v>
      </c>
      <c r="N101" t="str">
        <v>FHPC10</v>
      </c>
      <c r="O101" t="str">
        <v>GPG</v>
      </c>
      <c r="Q101" t="str">
        <v>SUMINISTRO DE INSUMOS Y REACTIVOS QUIMICOS PARA LA CRB</v>
      </c>
      <c r="R101" t="str">
        <v>FHPC10</v>
      </c>
      <c r="S101" t="str">
        <v>GPG</v>
      </c>
    </row>
    <row r="102" spans="1:19" x14ac:dyDescent="0.4">
      <c r="A102" t="s">
        <v>71</v>
      </c>
      <c r="B102" t="s">
        <v>433</v>
      </c>
      <c r="C102" s="39" t="s">
        <v>0</v>
      </c>
      <c r="M102" t="str">
        <v>Suministro  servidor para los accesos remotos de Solar EGP&amp;TGx</v>
      </c>
      <c r="N102" t="str">
        <v>FIHD01</v>
      </c>
      <c r="O102" t="str">
        <v>GPG</v>
      </c>
      <c r="Q102" t="str">
        <v>Suministro  servidor para los accesos remotos de Solar EGP&amp;TGx</v>
      </c>
      <c r="R102" t="str">
        <v>FIHD01</v>
      </c>
      <c r="S102" t="str">
        <v>GPG</v>
      </c>
    </row>
    <row r="103" spans="1:19" x14ac:dyDescent="0.4">
      <c r="A103" t="s">
        <v>306</v>
      </c>
      <c r="B103" t="s">
        <v>533</v>
      </c>
      <c r="C103" s="39" t="s">
        <v>0</v>
      </c>
      <c r="M103" t="str">
        <v>FABRICACION Y SUMINISTRO DE PERNOS ROTOR-EJE UNIDADES DVS  Y PAGUA Y PERNOS TUBERIA DE CARGA CENTRAL DVS</v>
      </c>
      <c r="N103" t="str">
        <v>FMCF01</v>
      </c>
      <c r="O103" t="str">
        <v>GPG</v>
      </c>
      <c r="Q103" t="str">
        <v>FABRICACION Y SUMINISTRO DE PERNOS ROTOR-EJE UNIDADES DVS  Y PAGUA Y PERNOS TUBERIA DE CARGA CENTRAL DVS</v>
      </c>
      <c r="R103" t="str">
        <v>FMCF01</v>
      </c>
      <c r="S103" t="str">
        <v>GPG</v>
      </c>
    </row>
    <row r="104" spans="1:19" x14ac:dyDescent="0.4">
      <c r="A104" t="s">
        <v>265</v>
      </c>
      <c r="B104" t="s">
        <v>522</v>
      </c>
      <c r="C104" s="39" t="s">
        <v>0</v>
      </c>
      <c r="M104" t="str">
        <v>SUMINISTRO REPUESTOS  FILTROS AUTOLIMPIANTES SISTEMA REFRIGERACION QUIMBO</v>
      </c>
      <c r="N104" t="str">
        <v>FMGE06</v>
      </c>
      <c r="O104" t="str">
        <v>GPG</v>
      </c>
      <c r="Q104" t="str">
        <v>SUMINISTRO REPUESTOS  FILTROS AUTOLIMPIANTES SISTEMA REFRIGERACION QUIMBO</v>
      </c>
      <c r="R104" t="str">
        <v>FMGE06</v>
      </c>
      <c r="S104" t="str">
        <v>GPG</v>
      </c>
    </row>
    <row r="105" spans="1:19" x14ac:dyDescent="0.4">
      <c r="A105" t="s">
        <v>304</v>
      </c>
      <c r="B105" t="s">
        <v>532</v>
      </c>
      <c r="C105" s="39" t="s">
        <v>0</v>
      </c>
      <c r="M105" t="str">
        <v>Contrato Marco Mtto. y reparación Enfriadores Cojinetes PAGUA</v>
      </c>
      <c r="N105" t="str">
        <v>FMGE17</v>
      </c>
      <c r="O105" t="str">
        <v>GPG</v>
      </c>
      <c r="Q105" t="str">
        <v>Contrato Marco Mtto. y reparación Enfriadores Cojinetes PAGUA</v>
      </c>
      <c r="R105" t="str">
        <v>FMGE17</v>
      </c>
      <c r="S105" t="str">
        <v>GPG</v>
      </c>
    </row>
    <row r="106" spans="1:19" x14ac:dyDescent="0.4">
      <c r="A106" t="s">
        <v>355</v>
      </c>
      <c r="B106" t="s">
        <v>532</v>
      </c>
      <c r="C106" s="39" t="s">
        <v>0</v>
      </c>
      <c r="M106" t="str">
        <v>SUMINISTRO INTERCAMBIADORES GENERADORES PRINCIPALES GUAVIO</v>
      </c>
      <c r="N106" t="str">
        <v>FMGE17</v>
      </c>
      <c r="O106" t="str">
        <v>GPG</v>
      </c>
      <c r="Q106" t="str">
        <v>SUMINISTRO INTERCAMBIADORES GENERADORES PRINCIPALES GUAVIO</v>
      </c>
      <c r="R106" t="str">
        <v>FMGE17</v>
      </c>
      <c r="S106" t="str">
        <v>GPG</v>
      </c>
    </row>
    <row r="107" spans="1:19" x14ac:dyDescent="0.4">
      <c r="A107" t="s">
        <v>313</v>
      </c>
      <c r="B107" t="s">
        <v>534</v>
      </c>
      <c r="C107" s="39" t="s">
        <v>0</v>
      </c>
      <c r="M107" t="str">
        <v xml:space="preserve">Se requiere el suministro de los cuerpos moledores para reposición y cambio en los pulverizadores </v>
      </c>
      <c r="N107" t="str">
        <v>FMGE32</v>
      </c>
      <c r="O107" t="str">
        <v>GPG</v>
      </c>
      <c r="Q107" t="str">
        <v xml:space="preserve">Se requiere el suministro de los cuerpos moledores para reposición y cambio en los pulverizadores </v>
      </c>
      <c r="R107" t="str">
        <v>FMGE32</v>
      </c>
      <c r="S107" t="str">
        <v>GPG</v>
      </c>
    </row>
    <row r="108" spans="1:19" x14ac:dyDescent="0.4">
      <c r="A108" t="s">
        <v>335</v>
      </c>
      <c r="B108" t="s">
        <v>534</v>
      </c>
      <c r="C108" s="39" t="s">
        <v>0</v>
      </c>
      <c r="M108" t="str">
        <v>CAMBIO DE BANDA D EQUIPO 2 DE CARBON, CAMBIO DE RODILLOS Y RASPADORES BANDAS EQUIPOS DE CARBÒN</v>
      </c>
      <c r="N108" t="str">
        <v>FMGE32</v>
      </c>
      <c r="O108" t="str">
        <v>GPG</v>
      </c>
      <c r="Q108" t="str">
        <v>CAMBIO DE BANDA D EQUIPO 2 DE CARBON, CAMBIO DE RODILLOS Y RASPADORES BANDAS EQUIPOS DE CARBÒN</v>
      </c>
      <c r="R108" t="str">
        <v>FMGE32</v>
      </c>
      <c r="S108" t="str">
        <v>GPG</v>
      </c>
    </row>
    <row r="109" spans="1:19" x14ac:dyDescent="0.4">
      <c r="A109" t="s">
        <v>246</v>
      </c>
      <c r="B109" t="s">
        <v>512</v>
      </c>
      <c r="C109" s="39" t="s">
        <v>0</v>
      </c>
      <c r="M109" t="str">
        <v>SUMINISTRO DE REPUESTOS DE INSTRUMENTACION Y CONTROL DE LAS CALDERAS DE LA CENTRAL TZ</v>
      </c>
      <c r="N109" t="str">
        <v>FMGV02</v>
      </c>
      <c r="O109" t="str">
        <v>GPG</v>
      </c>
      <c r="Q109" t="str">
        <v>SUMINISTRO DE REPUESTOS DE INSTRUMENTACION Y CONTROL DE LAS CALDERAS DE LA CENTRAL TZ</v>
      </c>
      <c r="R109" t="str">
        <v>FMGV02</v>
      </c>
      <c r="S109" t="str">
        <v>GPG</v>
      </c>
    </row>
    <row r="110" spans="1:19" x14ac:dyDescent="0.4">
      <c r="A110" t="s">
        <v>269</v>
      </c>
      <c r="B110" t="s">
        <v>523</v>
      </c>
      <c r="C110" s="39" t="s">
        <v>0</v>
      </c>
      <c r="M110" t="str">
        <v>Mantenimiento de sistemas aire acondicionado industrial Central BQ</v>
      </c>
      <c r="N110" t="str">
        <v>FMIT08</v>
      </c>
      <c r="O110" t="str">
        <v>GPG</v>
      </c>
      <c r="Q110" t="str">
        <v>Mantenimiento de sistemas aire acondicionado industrial Central BQ</v>
      </c>
      <c r="R110" t="str">
        <v>FMIT08</v>
      </c>
      <c r="S110" t="str">
        <v>GPG</v>
      </c>
    </row>
    <row r="111" spans="1:19" x14ac:dyDescent="0.4">
      <c r="A111" t="s">
        <v>298</v>
      </c>
      <c r="B111" t="s">
        <v>523</v>
      </c>
      <c r="C111" s="39" t="s">
        <v>0</v>
      </c>
      <c r="M111" t="str">
        <v>SERVICIO DE MANTENIMIENTO Y REACONDICIONAMIENTO DEL SISTEMAS DE AIRE ACONDICIONADO</v>
      </c>
      <c r="N111" t="str">
        <v>FMIT08</v>
      </c>
      <c r="O111" t="str">
        <v>GPG</v>
      </c>
      <c r="Q111" t="str">
        <v>SERVICIO DE MANTENIMIENTO Y REACONDICIONAMIENTO DEL SISTEMAS DE AIRE ACONDICIONADO</v>
      </c>
      <c r="R111" t="str">
        <v>FMIT08</v>
      </c>
      <c r="S111" t="str">
        <v>GPG</v>
      </c>
    </row>
    <row r="112" spans="1:19" x14ac:dyDescent="0.4">
      <c r="A112" t="s">
        <v>358</v>
      </c>
      <c r="B112" t="s">
        <v>523</v>
      </c>
      <c r="C112" s="39" t="s">
        <v>0</v>
      </c>
      <c r="M112" t="str">
        <v>MANTENIMIENTO AIRE ACONDICIONADO INDUSTRIAL HYDRO COL</v>
      </c>
      <c r="N112" t="str">
        <v>FMIT08</v>
      </c>
      <c r="O112" t="str">
        <v>GPG</v>
      </c>
      <c r="Q112" t="str">
        <v>MANTENIMIENTO AIRE ACONDICIONADO INDUSTRIAL HYDRO COL</v>
      </c>
      <c r="R112" t="str">
        <v>FMIT08</v>
      </c>
      <c r="S112" t="str">
        <v>GPG</v>
      </c>
    </row>
    <row r="113" spans="1:19" x14ac:dyDescent="0.4">
      <c r="A113" t="s">
        <v>117</v>
      </c>
      <c r="B113" t="s">
        <v>464</v>
      </c>
      <c r="C113" s="39" t="s">
        <v>0</v>
      </c>
      <c r="M113" t="str">
        <v xml:space="preserve">Fabricación y suministro de 2 catalinas para los pulverizadores de las unidade 2, 3 4 y 5 de Termozipa </v>
      </c>
      <c r="N113" t="str">
        <v>FMMM03</v>
      </c>
      <c r="O113" t="str">
        <v>GPG</v>
      </c>
      <c r="Q113" t="str">
        <v xml:space="preserve">Fabricación y suministro de 2 catalinas para los pulverizadores de las unidade 2, 3 4 y 5 de Termozipa </v>
      </c>
      <c r="R113" t="str">
        <v>FMMM03</v>
      </c>
      <c r="S113" t="str">
        <v>GPG</v>
      </c>
    </row>
    <row r="114" spans="1:19" x14ac:dyDescent="0.4">
      <c r="A114" t="s">
        <v>314</v>
      </c>
      <c r="B114" t="s">
        <v>464</v>
      </c>
      <c r="C114" s="39" t="s">
        <v>0</v>
      </c>
      <c r="M114" t="str">
        <v xml:space="preserve">Suministro de acoples y cadenas de transmisión de potencia </v>
      </c>
      <c r="N114" t="str">
        <v>FMMM03</v>
      </c>
      <c r="O114" t="str">
        <v>GPG</v>
      </c>
      <c r="Q114" t="str">
        <v xml:space="preserve">Suministro de acoples y cadenas de transmisión de potencia </v>
      </c>
      <c r="R114" t="str">
        <v>FMMM03</v>
      </c>
      <c r="S114" t="str">
        <v>GPG</v>
      </c>
    </row>
    <row r="115" spans="1:19" x14ac:dyDescent="0.4">
      <c r="A115" t="s">
        <v>336</v>
      </c>
      <c r="B115" t="s">
        <v>541</v>
      </c>
      <c r="C115" s="39" t="s">
        <v>0</v>
      </c>
      <c r="M115" t="str">
        <v>SUMINTRO Y MANTENIMIENTO DE 3 BOMBAS DIESEL PORTATILES DE 2 HP</v>
      </c>
      <c r="N115" t="str">
        <v>FMPC05</v>
      </c>
      <c r="O115" t="str">
        <v>GPG</v>
      </c>
      <c r="Q115" t="str">
        <v>SUMINTRO Y MANTENIMIENTO DE 3 BOMBAS DIESEL PORTATILES DE 2 HP</v>
      </c>
      <c r="R115" t="str">
        <v>FMPC05</v>
      </c>
      <c r="S115" t="str">
        <v>GPG</v>
      </c>
    </row>
    <row r="116" spans="1:19" x14ac:dyDescent="0.4">
      <c r="A116" t="s">
        <v>270</v>
      </c>
      <c r="B116" t="s">
        <v>524</v>
      </c>
      <c r="C116" s="39" t="s">
        <v>0</v>
      </c>
      <c r="M116" t="str">
        <v>ADQUISICÓN BOMBA SUMERGIBLE SISTEMA DRENAJE BETANIA</v>
      </c>
      <c r="N116" t="str">
        <v>FMPC06</v>
      </c>
      <c r="O116" t="str">
        <v>GPG</v>
      </c>
      <c r="Q116" t="str">
        <v>ADQUISICÓN BOMBA SUMERGIBLE SISTEMA DRENAJE BETANIA</v>
      </c>
      <c r="R116" t="str">
        <v>FMPC06</v>
      </c>
      <c r="S116" t="str">
        <v>GPG</v>
      </c>
    </row>
    <row r="117" spans="1:19" x14ac:dyDescent="0.4">
      <c r="A117" t="s">
        <v>361</v>
      </c>
      <c r="B117" t="s">
        <v>551</v>
      </c>
      <c r="C117" s="39" t="s">
        <v>0</v>
      </c>
      <c r="M117" t="str">
        <v xml:space="preserve">Suministro, instalación y recuperación de  válvulas de descarga de agua de circulación  de la central termozipa. </v>
      </c>
      <c r="N117" t="str">
        <v>FMVA11</v>
      </c>
      <c r="O117" t="str">
        <v>GPG</v>
      </c>
      <c r="Q117" t="str">
        <v xml:space="preserve">Suministro, instalación y recuperación de  válvulas de descarga de agua de circulación  de la central termozipa. </v>
      </c>
      <c r="R117" t="str">
        <v>FMVA11</v>
      </c>
      <c r="S117" t="str">
        <v>GPG</v>
      </c>
    </row>
    <row r="118" spans="1:19" x14ac:dyDescent="0.4">
      <c r="A118" t="s">
        <v>333</v>
      </c>
      <c r="B118" t="s">
        <v>540</v>
      </c>
      <c r="C118" s="39" t="s">
        <v>0</v>
      </c>
      <c r="M118" t="str">
        <v xml:space="preserve">Suministro de las válvulas de recirculación paras las unidades 2, 3, 4 y 5 de Termozipa </v>
      </c>
      <c r="N118" t="str">
        <v>FMVA19</v>
      </c>
      <c r="O118" t="str">
        <v>GPG</v>
      </c>
      <c r="Q118" t="str">
        <v xml:space="preserve">Suministro de las válvulas de recirculación paras las unidades 2, 3, 4 y 5 de Termozipa </v>
      </c>
      <c r="R118" t="str">
        <v>FMVA19</v>
      </c>
      <c r="S118" t="str">
        <v>GPG</v>
      </c>
    </row>
    <row r="119" spans="1:19" x14ac:dyDescent="0.4">
      <c r="A119" t="s">
        <v>337</v>
      </c>
      <c r="B119" t="s">
        <v>536</v>
      </c>
      <c r="C119" s="39" t="s">
        <v>0</v>
      </c>
      <c r="M119" t="str">
        <v>MANTENIMIENTO Y CALIBRACION DE EQUIPOS PARA ANÀLISIS DE CARBÒN</v>
      </c>
      <c r="N119" t="str">
        <v>FOMO05</v>
      </c>
      <c r="O119" t="str">
        <v>GPG</v>
      </c>
      <c r="Q119" t="str">
        <v>MANTENIMIENTO Y CALIBRACION DE EQUIPOS PARA ANÀLISIS DE CARBÒN</v>
      </c>
      <c r="R119" t="str">
        <v>FOMO05</v>
      </c>
      <c r="S119" t="str">
        <v>GPG</v>
      </c>
    </row>
    <row r="120" spans="1:19" x14ac:dyDescent="0.4">
      <c r="A120" t="s">
        <v>362</v>
      </c>
      <c r="B120" t="s">
        <v>552</v>
      </c>
      <c r="C120" s="39" t="s">
        <v>0</v>
      </c>
      <c r="M120" t="str">
        <v>Contrato marco Suministro de Repuestos sinduly para Termozipa.</v>
      </c>
      <c r="N120" t="str">
        <v>FSMC03</v>
      </c>
      <c r="O120" t="str">
        <v>GPG</v>
      </c>
      <c r="Q120" t="str">
        <v>Contrato marco Suministro de Repuestos sinduly para Termozipa.</v>
      </c>
      <c r="R120" t="str">
        <v>FSMC03</v>
      </c>
      <c r="S120" t="str">
        <v>GPG</v>
      </c>
    </row>
    <row r="121" spans="1:19" x14ac:dyDescent="0.4">
      <c r="A121" t="s">
        <v>118</v>
      </c>
      <c r="B121" t="s">
        <v>465</v>
      </c>
      <c r="C121" s="39" t="s">
        <v>0</v>
      </c>
      <c r="M121" t="str">
        <v>SUMINISTRO DE REPUESTOS E INSTALACION DE OPACIMETROS PARA LAS U2, U3, U4 U Y U5 DE LA CENTRAL TERMOZIPA</v>
      </c>
      <c r="N121" t="str">
        <v>FSMC05</v>
      </c>
      <c r="O121" t="str">
        <v>GPG</v>
      </c>
      <c r="Q121" t="str">
        <v>SUMINISTRO DE REPUESTOS E INSTALACION DE OPACIMETROS PARA LAS U2, U3, U4 U Y U5 DE LA CENTRAL TERMOZIPA</v>
      </c>
      <c r="R121" t="str">
        <v>FSMC05</v>
      </c>
      <c r="S121" t="str">
        <v>GPG</v>
      </c>
    </row>
    <row r="122" spans="1:19" x14ac:dyDescent="0.4">
      <c r="A122" t="s">
        <v>229</v>
      </c>
      <c r="B122" t="s">
        <v>502</v>
      </c>
      <c r="C122" s="39" t="s">
        <v>0</v>
      </c>
      <c r="M122" t="str">
        <v>TS-CROSS Servicio Mantenimiento de los sistemas  de medición de vibraciones de las Centrales Guavio y Betania</v>
      </c>
      <c r="N122" t="str">
        <v>FSMT04</v>
      </c>
      <c r="O122" t="str">
        <v>GPG</v>
      </c>
      <c r="Q122" t="str">
        <v>TS-CROSS Servicio Mantenimiento de los sistemas  de medición de vibraciones de las Centrales Guavio y Betania</v>
      </c>
      <c r="R122" t="str">
        <v>FSMT04</v>
      </c>
      <c r="S122" t="str">
        <v>GPG</v>
      </c>
    </row>
    <row r="123" spans="1:19" x14ac:dyDescent="0.4">
      <c r="A123" t="s">
        <v>242</v>
      </c>
      <c r="B123" t="s">
        <v>502</v>
      </c>
      <c r="C123" s="39" t="s">
        <v>0</v>
      </c>
      <c r="M123" t="str">
        <v>SUMINISTRO REPUESTOS BENTLY NEVADA</v>
      </c>
      <c r="N123" t="str">
        <v>FSMT04</v>
      </c>
      <c r="O123" t="str">
        <v>GPG</v>
      </c>
      <c r="Q123" t="str">
        <v>SUMINISTRO REPUESTOS BENTLY NEVADA</v>
      </c>
      <c r="R123" t="str">
        <v>FSMT04</v>
      </c>
      <c r="S123" t="str">
        <v>GPG</v>
      </c>
    </row>
    <row r="124" spans="1:19" x14ac:dyDescent="0.4">
      <c r="A124" t="s">
        <v>315</v>
      </c>
      <c r="B124" t="s">
        <v>502</v>
      </c>
      <c r="C124" s="39" t="s">
        <v>0</v>
      </c>
      <c r="M124" t="str">
        <v>RECUPERACION Y MANTENIMIENTO SISTEMA DE MONITOREO DE TEMPERATURA Y VIBRACION DE EQUIPOS EN LA CENTRAL TERMOZIPA</v>
      </c>
      <c r="N124" t="str">
        <v>FSMT04</v>
      </c>
      <c r="O124" t="str">
        <v>GPG</v>
      </c>
      <c r="Q124" t="str">
        <v>RECUPERACION Y MANTENIMIENTO SISTEMA DE MONITOREO DE TEMPERATURA Y VIBRACION DE EQUIPOS EN LA CENTRAL TERMOZIPA</v>
      </c>
      <c r="R124" t="str">
        <v>FSMT04</v>
      </c>
      <c r="S124" t="str">
        <v>GPG</v>
      </c>
    </row>
    <row r="125" spans="1:19" x14ac:dyDescent="0.4">
      <c r="A125" t="s">
        <v>317</v>
      </c>
      <c r="B125" t="s">
        <v>502</v>
      </c>
      <c r="C125" s="39" t="s">
        <v>0</v>
      </c>
      <c r="M125" t="str">
        <v>SUMINISTRO DE ELEMENTOS Y REPUESTOS PARA EL  MANTENIMIENTO AVR PARA TODAS LAS UNIDADES DE LA CENTRAL TERMOZIPA</v>
      </c>
      <c r="N125" t="str">
        <v>FSMT04</v>
      </c>
      <c r="O125" t="str">
        <v>GPG</v>
      </c>
      <c r="Q125" t="str">
        <v>SUMINISTRO DE ELEMENTOS Y REPUESTOS PARA EL  MANTENIMIENTO AVR PARA TODAS LAS UNIDADES DE LA CENTRAL TERMOZIPA</v>
      </c>
      <c r="R125" t="str">
        <v>FSMT04</v>
      </c>
      <c r="S125" t="str">
        <v>GPG</v>
      </c>
    </row>
    <row r="126" spans="1:19" x14ac:dyDescent="0.4">
      <c r="A126" t="s">
        <v>368</v>
      </c>
      <c r="B126" t="s">
        <v>555</v>
      </c>
      <c r="C126" s="39" t="s">
        <v>0</v>
      </c>
      <c r="M126" t="str">
        <v>SUMINISTRO Y CONFIGURACION DE EQUIPOS DEL PROYECTO E-LABELING CENTRALES ENEL</v>
      </c>
      <c r="N126" t="str">
        <v>FTAA06</v>
      </c>
      <c r="O126" t="str">
        <v>GPG</v>
      </c>
      <c r="Q126" t="str">
        <v>SUMINISTRO Y CONFIGURACION DE EQUIPOS DEL PROYECTO E-LABELING CENTRALES ENEL</v>
      </c>
      <c r="R126" t="str">
        <v>FTAA06</v>
      </c>
      <c r="S126" t="str">
        <v>GPG</v>
      </c>
    </row>
    <row r="127" spans="1:19" x14ac:dyDescent="0.4">
      <c r="A127" t="s">
        <v>261</v>
      </c>
      <c r="B127" t="s">
        <v>520</v>
      </c>
      <c r="C127" s="39" t="s">
        <v>0</v>
      </c>
      <c r="M127" t="str">
        <v xml:space="preserve">Suministro e instalación de sistemas automáticos contra incendio en 86 módulos inversores en PFV La Loma x 12 meses </v>
      </c>
      <c r="N127" t="str">
        <v>FZAN02</v>
      </c>
      <c r="O127" t="str">
        <v>GPG</v>
      </c>
      <c r="Q127" t="str">
        <v xml:space="preserve">Suministro e instalación de sistemas automáticos contra incendio en 86 módulos inversores en PFV La Loma x 12 meses </v>
      </c>
      <c r="R127" t="str">
        <v>FZAN02</v>
      </c>
      <c r="S127" t="str">
        <v>GPG</v>
      </c>
    </row>
    <row r="128" spans="1:19" x14ac:dyDescent="0.4">
      <c r="A128" t="s">
        <v>285</v>
      </c>
      <c r="B128" t="s">
        <v>520</v>
      </c>
      <c r="C128" s="39" t="s">
        <v>0</v>
      </c>
      <c r="M128" t="str">
        <v xml:space="preserve">Suministro de sistema de extinción acuamovil &amp; Mantenimiento para pv La Loma, Fundación y Guayepo. </v>
      </c>
      <c r="N128" t="str">
        <v>FZAN02</v>
      </c>
      <c r="O128" t="str">
        <v>GPG</v>
      </c>
      <c r="Q128" t="str">
        <v xml:space="preserve">Suministro de sistema de extinción acuamovil &amp; Mantenimiento para pv La Loma, Fundación y Guayepo. </v>
      </c>
      <c r="R128" t="str">
        <v>FZAN02</v>
      </c>
      <c r="S128" t="str">
        <v>GPG</v>
      </c>
    </row>
    <row r="129" spans="1:19" x14ac:dyDescent="0.4">
      <c r="A129" t="s">
        <v>280</v>
      </c>
      <c r="B129" t="s">
        <v>527</v>
      </c>
      <c r="C129" s="39" t="s">
        <v>0</v>
      </c>
      <c r="M129" t="str">
        <v xml:space="preserve">Suministro de Drones para inspecciones termograficas en lineas de transmisión y subcampos solares por 12 meses </v>
      </c>
      <c r="N129" t="str">
        <v>FZAU02</v>
      </c>
      <c r="O129" t="str">
        <v>GPG</v>
      </c>
      <c r="Q129" t="str">
        <v xml:space="preserve">Suministro de Drones para inspecciones termograficas en lineas de transmisión y subcampos solares por 12 meses </v>
      </c>
      <c r="R129" t="str">
        <v>FZAU02</v>
      </c>
      <c r="S129" t="str">
        <v>GPG</v>
      </c>
    </row>
    <row r="130" spans="1:19" x14ac:dyDescent="0.4">
      <c r="A130" t="s">
        <v>282</v>
      </c>
      <c r="B130" t="s">
        <v>527</v>
      </c>
      <c r="C130" s="39" t="s">
        <v>0</v>
      </c>
      <c r="M130" t="str">
        <v xml:space="preserve">Wirescan Digital Full Online for the Guayepo PV park: Wirescan Digital License, LIRA Live kits (3 units), Wirescan Digital License, full trainning, proyecto piloto Soporte tecnico cross x 12 meses  piloto para Guayepo I y II en 3  circuitos </v>
      </c>
      <c r="N130" t="str">
        <v>FZAU02</v>
      </c>
      <c r="O130" t="str">
        <v>GPG</v>
      </c>
      <c r="Q130" t="str">
        <v xml:space="preserve">Wirescan Digital Full Online for the Guayepo PV park: Wirescan Digital License, LIRA Live kits (3 units), Wirescan Digital License, full trainning, proyecto piloto Soporte tecnico cross x 12 meses  piloto para Guayepo I y II en 3  circuitos </v>
      </c>
      <c r="R130" t="str">
        <v>FZAU02</v>
      </c>
      <c r="S130" t="str">
        <v>GPG</v>
      </c>
    </row>
    <row r="131" spans="1:19" x14ac:dyDescent="0.4">
      <c r="A131" t="s">
        <v>327</v>
      </c>
      <c r="B131" t="s">
        <v>527</v>
      </c>
      <c r="C131" s="39" t="s">
        <v>0</v>
      </c>
      <c r="M131" t="str">
        <v>SUMINISTRO DE EQUIPO PARA DIAGNOSTICO DE SUBESTACIÓN</v>
      </c>
      <c r="N131" t="str">
        <v>FZAU02</v>
      </c>
      <c r="O131" t="str">
        <v>GPG</v>
      </c>
      <c r="Q131" t="str">
        <v>SUMINISTRO DE EQUIPO PARA DIAGNOSTICO DE SUBESTACIÓN</v>
      </c>
      <c r="R131" t="str">
        <v>FZAU02</v>
      </c>
      <c r="S131" t="str">
        <v>GPG</v>
      </c>
    </row>
    <row r="132" spans="1:19" x14ac:dyDescent="0.4">
      <c r="A132" t="s">
        <v>764</v>
      </c>
      <c r="B132" t="s">
        <v>484</v>
      </c>
      <c r="C132" s="39" t="s">
        <v>0</v>
      </c>
      <c r="M132" t="str">
        <v>Suministro y reposición de los insumos de salud de los botiquines de emergencia médica necesarios en todas las centrales y proyectos.</v>
      </c>
      <c r="N132" t="str">
        <v>FZDS02</v>
      </c>
      <c r="O132" t="str">
        <v>GPG</v>
      </c>
      <c r="Q132" t="str">
        <v>Suministro y reposición de los insumos de salud de los botiquines de emergencia médica necesarios en todas las centrales y proyectos.</v>
      </c>
      <c r="R132" t="str">
        <v>FZDS02</v>
      </c>
      <c r="S132" t="str">
        <v>GPG</v>
      </c>
    </row>
    <row r="133" spans="1:19" x14ac:dyDescent="0.4">
      <c r="A133" t="s">
        <v>757</v>
      </c>
      <c r="B133" t="s">
        <v>474</v>
      </c>
      <c r="C133" s="39" t="s">
        <v>0</v>
      </c>
      <c r="M133" t="str">
        <v>Servicio de inspección, ensayo, pruebas de  aislamiento y de Rigidez eléctrica a equipos individuales y colectivos en las centrales de generación y proyectos</v>
      </c>
      <c r="N133" t="str">
        <v>FZDS03</v>
      </c>
      <c r="O133" t="str">
        <v>GPG</v>
      </c>
      <c r="Q133" t="str">
        <v>Servicio de inspección, ensayo, pruebas de  aislamiento y de Rigidez eléctrica a equipos individuales y colectivos en las centrales de generación y proyectos</v>
      </c>
      <c r="R133" t="str">
        <v>FZDS03</v>
      </c>
      <c r="S133" t="str">
        <v>GPG</v>
      </c>
    </row>
    <row r="134" spans="1:19" x14ac:dyDescent="0.4">
      <c r="A134" t="s">
        <v>756</v>
      </c>
      <c r="B134" t="s">
        <v>452</v>
      </c>
      <c r="C134" s="39" t="s">
        <v>0</v>
      </c>
      <c r="M134" t="str">
        <v>Diseño, Suministro e Instalación de Señalización industrial EGP TGx</v>
      </c>
      <c r="N134" t="str">
        <v>FZDS07</v>
      </c>
      <c r="O134" t="str">
        <v>GPG</v>
      </c>
      <c r="Q134" t="str">
        <v>Diseño, Suministro e Instalación de Señalización industrial EGP TGx</v>
      </c>
      <c r="R134" t="str">
        <v>FZDS07</v>
      </c>
      <c r="S134" t="str">
        <v>GPG</v>
      </c>
    </row>
    <row r="135" spans="1:19" x14ac:dyDescent="0.4">
      <c r="A135" t="s">
        <v>768</v>
      </c>
      <c r="B135" t="s">
        <v>452</v>
      </c>
      <c r="C135" s="39" t="s">
        <v>0</v>
      </c>
      <c r="M135" t="str">
        <v>Suministro de elementos y señalización Ambiental:  materiales para el kit de emergencias ambientales -canecas de residuos centrales de generación Colombia, equipos fauna y señalización: zonas de inundación, manejo de fauna y manejo forestal, señalizacion de acopios y almacenamientos de residuos.</v>
      </c>
      <c r="N135" t="str">
        <v>FZDS07</v>
      </c>
      <c r="O135" t="str">
        <v>GPG</v>
      </c>
      <c r="Q135" t="str">
        <v>Suministro de elementos y señalización Ambiental:  materiales para el kit de emergencias ambientales -canecas de residuos centrales de generación Colombia, equipos fauna y señalización: zonas de inundación, manejo de fauna y manejo forestal, señalizacion de acopios y almacenamientos de residuos.</v>
      </c>
      <c r="R135" t="str">
        <v>FZDS07</v>
      </c>
      <c r="S135" t="str">
        <v>GPG</v>
      </c>
    </row>
    <row r="136" spans="1:19" x14ac:dyDescent="0.4">
      <c r="A136" t="s">
        <v>252</v>
      </c>
      <c r="B136" t="s">
        <v>515</v>
      </c>
      <c r="C136" s="39" t="s">
        <v>0</v>
      </c>
      <c r="M136" t="str">
        <v>Suministro repuestos de plantas de tratamiento de agua</v>
      </c>
      <c r="N136" t="str">
        <v>FZMO03</v>
      </c>
      <c r="O136" t="str">
        <v>GPG</v>
      </c>
      <c r="Q136" t="str">
        <v>Suministro repuestos de plantas de tratamiento de agua</v>
      </c>
      <c r="R136" t="str">
        <v>FZMO03</v>
      </c>
      <c r="S136" t="str">
        <v>GPG</v>
      </c>
    </row>
    <row r="137" spans="1:19" x14ac:dyDescent="0.4">
      <c r="A137" t="s">
        <v>339</v>
      </c>
      <c r="B137" t="s">
        <v>515</v>
      </c>
      <c r="C137" s="39" t="s">
        <v>0</v>
      </c>
      <c r="M137" t="str">
        <v>Instrumentación analítica calidad de agua WTP y ciclo agua vapor</v>
      </c>
      <c r="N137" t="str">
        <v>FZMO03</v>
      </c>
      <c r="O137" t="str">
        <v>GPG</v>
      </c>
      <c r="Q137" t="str">
        <v>Instrumentación analítica calidad de agua WTP y ciclo agua vapor</v>
      </c>
      <c r="R137" t="str">
        <v>FZMO03</v>
      </c>
      <c r="S137" t="str">
        <v>GPG</v>
      </c>
    </row>
    <row r="138" spans="1:19" x14ac:dyDescent="0.4">
      <c r="A138" t="s">
        <v>80</v>
      </c>
      <c r="B138" t="s">
        <v>426</v>
      </c>
      <c r="C138" s="39" t="s">
        <v>0</v>
      </c>
      <c r="M138" t="str">
        <v>O&amp;M STC Reparacion grietas Tunel de Fuga Guavio</v>
      </c>
      <c r="N138" t="str">
        <v>LCCC12</v>
      </c>
      <c r="O138" t="str">
        <v>GPG</v>
      </c>
      <c r="Q138" t="str">
        <v>O&amp;M STC Reparacion grietas Tunel de Fuga Guavio</v>
      </c>
      <c r="R138" t="str">
        <v>LCCC12</v>
      </c>
      <c r="S138" t="str">
        <v>GPG</v>
      </c>
    </row>
    <row r="139" spans="1:19" x14ac:dyDescent="0.4">
      <c r="A139" t="s">
        <v>81</v>
      </c>
      <c r="B139" t="s">
        <v>426</v>
      </c>
      <c r="C139" s="39" t="s">
        <v>0</v>
      </c>
      <c r="M139" t="str">
        <v>O&amp;M STC Reparacion zona de Falla la Floresta y deslizamiento desgravador chivor - Guavio</v>
      </c>
      <c r="N139" t="str">
        <v>LCCC12</v>
      </c>
      <c r="O139" t="str">
        <v>GPG</v>
      </c>
      <c r="Q139" t="str">
        <v>O&amp;M STC Reparacion zona de Falla la Floresta y deslizamiento desgravador chivor - Guavio</v>
      </c>
      <c r="R139" t="str">
        <v>LCCC12</v>
      </c>
      <c r="S139" t="str">
        <v>GPG</v>
      </c>
    </row>
    <row r="140" spans="1:19" x14ac:dyDescent="0.4">
      <c r="A140" t="s">
        <v>82</v>
      </c>
      <c r="B140" t="s">
        <v>426</v>
      </c>
      <c r="C140" s="39" t="s">
        <v>0</v>
      </c>
      <c r="M140" t="str">
        <v>O&amp;M STC Obra civil Caño Tigre Guavio</v>
      </c>
      <c r="N140" t="str">
        <v>LCCC12</v>
      </c>
      <c r="O140" t="str">
        <v>GPG</v>
      </c>
      <c r="Q140" t="str">
        <v>O&amp;M STC Obra civil Caño Tigre Guavio</v>
      </c>
      <c r="R140" t="str">
        <v>LCCC12</v>
      </c>
      <c r="S140" t="str">
        <v>GPG</v>
      </c>
    </row>
    <row r="141" spans="1:19" x14ac:dyDescent="0.4">
      <c r="A141" t="s">
        <v>83</v>
      </c>
      <c r="B141" t="s">
        <v>426</v>
      </c>
      <c r="C141" s="39" t="s">
        <v>0</v>
      </c>
      <c r="M141" t="str">
        <v xml:space="preserve">O&amp;M STC Evaluacion patologica y habilitacion y/o construcción de la estructura planta filtracion DVS </v>
      </c>
      <c r="N141" t="str">
        <v>LCCC12</v>
      </c>
      <c r="O141" t="str">
        <v>GPG</v>
      </c>
      <c r="Q141" t="str">
        <v xml:space="preserve">O&amp;M STC Evaluacion patologica y habilitacion y/o construcción de la estructura planta filtracion DVS </v>
      </c>
      <c r="R141" t="str">
        <v>LCCC12</v>
      </c>
      <c r="S141" t="str">
        <v>GPG</v>
      </c>
    </row>
    <row r="142" spans="1:19" x14ac:dyDescent="0.4">
      <c r="A142" t="s">
        <v>84</v>
      </c>
      <c r="B142" t="s">
        <v>426</v>
      </c>
      <c r="C142" s="39" t="s">
        <v>0</v>
      </c>
      <c r="M142" t="str">
        <v>O&amp;M STC Recuperación de la estabilidad en el estribo puente Quebrada Moncobita Guavio</v>
      </c>
      <c r="N142" t="str">
        <v>LCCC12</v>
      </c>
      <c r="O142" t="str">
        <v>GPG</v>
      </c>
      <c r="Q142" t="str">
        <v>O&amp;M STC Recuperación de la estabilidad en el estribo puente Quebrada Moncobita Guavio</v>
      </c>
      <c r="R142" t="str">
        <v>LCCC12</v>
      </c>
      <c r="S142" t="str">
        <v>GPG</v>
      </c>
    </row>
    <row r="143" spans="1:19" x14ac:dyDescent="0.4">
      <c r="A143" t="s">
        <v>85</v>
      </c>
      <c r="B143" t="s">
        <v>426</v>
      </c>
      <c r="C143" s="39" t="s">
        <v>0</v>
      </c>
      <c r="M143" t="str">
        <v xml:space="preserve">O&amp;M STC Recuperación de sistema de drenaje en el talud posterior DVS </v>
      </c>
      <c r="N143" t="str">
        <v>LCCC12</v>
      </c>
      <c r="O143" t="str">
        <v>GPG</v>
      </c>
      <c r="Q143" t="str">
        <v xml:space="preserve">O&amp;M STC Recuperación de sistema de drenaje en el talud posterior DVS </v>
      </c>
      <c r="R143" t="str">
        <v>LCCC12</v>
      </c>
      <c r="S143" t="str">
        <v>GPG</v>
      </c>
    </row>
    <row r="144" spans="1:19" x14ac:dyDescent="0.4">
      <c r="A144" t="s">
        <v>86</v>
      </c>
      <c r="B144" t="s">
        <v>426</v>
      </c>
      <c r="C144" s="39" t="s">
        <v>0</v>
      </c>
      <c r="M144" t="str">
        <v xml:space="preserve">O&amp;M STC Recuperación cerramiento perimetral Estación de Bombeo Muña </v>
      </c>
      <c r="N144" t="str">
        <v>LCCC12</v>
      </c>
      <c r="O144" t="str">
        <v>GPG</v>
      </c>
      <c r="Q144" t="str">
        <v xml:space="preserve">O&amp;M STC Recuperación cerramiento perimetral Estación de Bombeo Muña </v>
      </c>
      <c r="R144" t="str">
        <v>LCCC12</v>
      </c>
      <c r="S144" t="str">
        <v>GPG</v>
      </c>
    </row>
    <row r="145" spans="1:19" x14ac:dyDescent="0.4">
      <c r="A145" t="s">
        <v>87</v>
      </c>
      <c r="B145" t="s">
        <v>426</v>
      </c>
      <c r="C145" s="39" t="s">
        <v>0</v>
      </c>
      <c r="M145" t="str">
        <v>O&amp;M STC Recuperación de la capacidad y disminución de arrastre de sólidos en la captación del embalse de Muña</v>
      </c>
      <c r="N145" t="str">
        <v>LCCC12</v>
      </c>
      <c r="O145" t="str">
        <v>GPG</v>
      </c>
      <c r="Q145" t="str">
        <v>O&amp;M STC Recuperación de la capacidad y disminución de arrastre de sólidos en la captación del embalse de Muña</v>
      </c>
      <c r="R145" t="str">
        <v>LCCC12</v>
      </c>
      <c r="S145" t="str">
        <v>GPG</v>
      </c>
    </row>
    <row r="146" spans="1:19" x14ac:dyDescent="0.4">
      <c r="A146" t="s">
        <v>105</v>
      </c>
      <c r="B146" t="s">
        <v>426</v>
      </c>
      <c r="C146" s="39" t="s">
        <v>0</v>
      </c>
      <c r="M146" t="str">
        <v>TS-CROSS Adecuaciones civiles para montaje de planta de oxigenación</v>
      </c>
      <c r="N146" t="str">
        <v>LCCC12</v>
      </c>
      <c r="O146" t="str">
        <v>GPG</v>
      </c>
      <c r="Q146" t="str">
        <v>TS-CROSS Adecuaciones civiles para montaje de planta de oxigenación</v>
      </c>
      <c r="R146" t="str">
        <v>LCCC12</v>
      </c>
      <c r="S146" t="str">
        <v>GPG</v>
      </c>
    </row>
    <row r="147" spans="1:19" x14ac:dyDescent="0.4">
      <c r="A147" t="s">
        <v>106</v>
      </c>
      <c r="B147" t="s">
        <v>426</v>
      </c>
      <c r="C147" s="39" t="s">
        <v>0</v>
      </c>
      <c r="M147" t="str">
        <v>TS-CROSS Mantenimiento del puente Balseadero para entrega a la gobernación del Huila</v>
      </c>
      <c r="N147" t="str">
        <v>LCCC12</v>
      </c>
      <c r="O147" t="str">
        <v>GPG</v>
      </c>
      <c r="Q147" t="str">
        <v>TS-CROSS Mantenimiento del puente Balseadero para entrega a la gobernación del Huila</v>
      </c>
      <c r="R147" t="str">
        <v>LCCC12</v>
      </c>
      <c r="S147" t="str">
        <v>GPG</v>
      </c>
    </row>
    <row r="148" spans="1:19" x14ac:dyDescent="0.4">
      <c r="A148" t="s">
        <v>127</v>
      </c>
      <c r="B148" t="s">
        <v>426</v>
      </c>
      <c r="C148" s="39" t="s">
        <v>0</v>
      </c>
      <c r="M148" t="str">
        <v>TS-CROSS Diseño y construcción de placa de concreto montaje sistema de filtración fase 2 Paraiso</v>
      </c>
      <c r="N148" t="str">
        <v>LCCC12</v>
      </c>
      <c r="O148" t="str">
        <v>GPG</v>
      </c>
      <c r="Q148" t="str">
        <v>TS-CROSS Diseño y construcción de placa de concreto montaje sistema de filtración fase 2 Paraiso</v>
      </c>
      <c r="R148" t="str">
        <v>LCCC12</v>
      </c>
      <c r="S148" t="str">
        <v>GPG</v>
      </c>
    </row>
    <row r="149" spans="1:19" x14ac:dyDescent="0.4">
      <c r="A149" t="s">
        <v>146</v>
      </c>
      <c r="B149" t="s">
        <v>426</v>
      </c>
      <c r="C149" s="39" t="s">
        <v>0</v>
      </c>
      <c r="M149" t="str">
        <v>TS-CROSS Adecuaciones civiles para montaje de estatores DVS</v>
      </c>
      <c r="N149" t="str">
        <v>LCCC12</v>
      </c>
      <c r="O149" t="str">
        <v>GPG</v>
      </c>
      <c r="Q149" t="str">
        <v>TS-CROSS Adecuaciones civiles para montaje de estatores DVS</v>
      </c>
      <c r="R149" t="str">
        <v>LCCC12</v>
      </c>
      <c r="S149" t="str">
        <v>GPG</v>
      </c>
    </row>
    <row r="150" spans="1:19" x14ac:dyDescent="0.4">
      <c r="A150" t="s">
        <v>159</v>
      </c>
      <c r="B150" t="s">
        <v>426</v>
      </c>
      <c r="C150" s="39" t="s">
        <v>0</v>
      </c>
      <c r="M150" t="str">
        <v>TS-CROSS Actualización de ingeniería de detalle y obras civiles para la adecuación de las zonas de acceso vehicular y peatonal a los puertos del embalse Guavio</v>
      </c>
      <c r="N150" t="str">
        <v>LCCC12</v>
      </c>
      <c r="O150" t="str">
        <v>GPG</v>
      </c>
      <c r="Q150" t="str">
        <v>TS-CROSS Actualización de ingeniería de detalle y obras civiles para la adecuación de las zonas de acceso vehicular y peatonal a los puertos del embalse Guavio</v>
      </c>
      <c r="R150" t="str">
        <v>LCCC12</v>
      </c>
      <c r="S150" t="str">
        <v>GPG</v>
      </c>
    </row>
    <row r="151" spans="1:19" x14ac:dyDescent="0.4">
      <c r="A151" t="s">
        <v>255</v>
      </c>
      <c r="B151" t="s">
        <v>426</v>
      </c>
      <c r="C151" s="39" t="s">
        <v>0</v>
      </c>
      <c r="M151" t="str">
        <v>TS-CROSS Electrificación de parcelas en el Distrito de Riego Llanos de la Virgen</v>
      </c>
      <c r="N151" t="str">
        <v>LCCC12</v>
      </c>
      <c r="O151" t="str">
        <v>GPG</v>
      </c>
      <c r="Q151" t="str">
        <v>TS-CROSS Electrificación de parcelas en el Distrito de Riego Llanos de la Virgen</v>
      </c>
      <c r="R151" t="str">
        <v>LCCC12</v>
      </c>
      <c r="S151" t="str">
        <v>GPG</v>
      </c>
    </row>
    <row r="152" spans="1:19" x14ac:dyDescent="0.4">
      <c r="A152" t="s">
        <v>259</v>
      </c>
      <c r="B152" t="s">
        <v>426</v>
      </c>
      <c r="C152" s="39" t="s">
        <v>0</v>
      </c>
      <c r="M152" t="str">
        <v>Construcción de barrera cortaviento en patios de carbón a fin de disminuir el tránsito de partículas del mineral hacia zonas circundantes.</v>
      </c>
      <c r="N152" t="str">
        <v>LCCC12</v>
      </c>
      <c r="O152" t="str">
        <v>GPG</v>
      </c>
      <c r="Q152" t="str">
        <v>Construcción de barrera cortaviento en patios de carbón a fin de disminuir el tránsito de partículas del mineral hacia zonas circundantes.</v>
      </c>
      <c r="R152" t="str">
        <v>LCCC12</v>
      </c>
      <c r="S152" t="str">
        <v>GPG</v>
      </c>
    </row>
    <row r="153" spans="1:19" x14ac:dyDescent="0.4">
      <c r="A153" t="s">
        <v>268</v>
      </c>
      <c r="B153" t="s">
        <v>426</v>
      </c>
      <c r="C153" s="39" t="s">
        <v>0</v>
      </c>
      <c r="M153" t="str">
        <v>RECUPERACIÓN ESTRCUTURAS VENTANALES COSATO IZQUIERDO CASA MAQUINAS QUIMBO</v>
      </c>
      <c r="N153" t="str">
        <v>LCCC12</v>
      </c>
      <c r="O153" t="str">
        <v>GPG</v>
      </c>
      <c r="Q153" t="str">
        <v>RECUPERACIÓN ESTRCUTURAS VENTANALES COSATO IZQUIERDO CASA MAQUINAS QUIMBO</v>
      </c>
      <c r="R153" t="str">
        <v>LCCC12</v>
      </c>
      <c r="S153" t="str">
        <v>GPG</v>
      </c>
    </row>
    <row r="154" spans="1:19" x14ac:dyDescent="0.4">
      <c r="A154" t="s">
        <v>276</v>
      </c>
      <c r="B154" t="s">
        <v>426</v>
      </c>
      <c r="C154" s="39" t="s">
        <v>0</v>
      </c>
      <c r="M154" t="str">
        <v xml:space="preserve">Contrato marco para obra civiles para las plantas solares de colombia (Zona Norte)x 3 años _ Sinergia </v>
      </c>
      <c r="N154" t="str">
        <v>LCCC12</v>
      </c>
      <c r="O154" t="str">
        <v>GPG</v>
      </c>
      <c r="Q154" t="str">
        <v xml:space="preserve">Contrato marco para obra civiles para las plantas solares de colombia (Zona Norte)x 3 años _ Sinergia </v>
      </c>
      <c r="R154" t="str">
        <v>LCCC12</v>
      </c>
      <c r="S154" t="str">
        <v>GPG</v>
      </c>
    </row>
    <row r="155" spans="1:19" x14ac:dyDescent="0.4">
      <c r="A155" t="s">
        <v>322</v>
      </c>
      <c r="B155" t="s">
        <v>426</v>
      </c>
      <c r="C155" s="39" t="s">
        <v>0</v>
      </c>
      <c r="M155" t="str">
        <v>Construcción de drenajes (cunetas y sedimentador) por posible requerimiento de la CAR y respetar ronda del río Bogotá (Alcaldía Tocancipa)</v>
      </c>
      <c r="N155" t="str">
        <v>LCCC12</v>
      </c>
      <c r="O155" t="str">
        <v>GPG</v>
      </c>
      <c r="Q155" t="str">
        <v>Construcción de drenajes (cunetas y sedimentador) por posible requerimiento de la CAR y respetar ronda del río Bogotá (Alcaldía Tocancipa)</v>
      </c>
      <c r="R155" t="str">
        <v>LCCC12</v>
      </c>
      <c r="S155" t="str">
        <v>GPG</v>
      </c>
    </row>
    <row r="156" spans="1:19" x14ac:dyDescent="0.4">
      <c r="A156" t="s">
        <v>323</v>
      </c>
      <c r="B156" t="s">
        <v>426</v>
      </c>
      <c r="C156" s="39" t="s">
        <v>0</v>
      </c>
      <c r="M156" t="str">
        <v>Contrato Marco para mantenimiento locativo industrial que incluye actvidades como mantenimiento y reparación de puertas, ventanas, pisos, instalaciones hidrosanitarias, iluminación, mobiliario, resane de paredes, pintura general</v>
      </c>
      <c r="N156" t="str">
        <v>LCCC12</v>
      </c>
      <c r="O156" t="str">
        <v>GPG</v>
      </c>
      <c r="Q156" t="str">
        <v>Contrato Marco para mantenimiento locativo industrial que incluye actvidades como mantenimiento y reparación de puertas, ventanas, pisos, instalaciones hidrosanitarias, iluminación, mobiliario, resane de paredes, pintura general</v>
      </c>
      <c r="R156" t="str">
        <v>LCCC12</v>
      </c>
      <c r="S156" t="str">
        <v>GPG</v>
      </c>
    </row>
    <row r="157" spans="1:19" x14ac:dyDescent="0.4">
      <c r="A157" t="s">
        <v>108</v>
      </c>
      <c r="B157" t="s">
        <v>423</v>
      </c>
      <c r="C157" s="39" t="s">
        <v>0</v>
      </c>
      <c r="M157" t="str">
        <v>TS-CROSS Estabilización de tres sitios críticos en la conducción del Distrito de Riego Llanos de la Virgen</v>
      </c>
      <c r="N157" t="str">
        <v>LCCC13</v>
      </c>
      <c r="O157" t="str">
        <v>GPG</v>
      </c>
      <c r="Q157" t="str">
        <v>TS-CROSS Estabilización de tres sitios críticos en la conducción del Distrito de Riego Llanos de la Virgen</v>
      </c>
      <c r="R157" t="str">
        <v>LCCC13</v>
      </c>
      <c r="S157" t="str">
        <v>GPG</v>
      </c>
    </row>
    <row r="158" spans="1:19" x14ac:dyDescent="0.4">
      <c r="A158" t="s">
        <v>777</v>
      </c>
      <c r="B158" t="s">
        <v>423</v>
      </c>
      <c r="C158" s="39" t="s">
        <v>0</v>
      </c>
      <c r="M158" t="str">
        <v xml:space="preserve">Proceso de Contatación Plan de Compensaciones Programa 4:  Abastecimiento Hídrico. </v>
      </c>
      <c r="N158" t="str">
        <v>LCCC13</v>
      </c>
      <c r="O158" t="str">
        <v>GPG</v>
      </c>
      <c r="Q158" t="str">
        <v xml:space="preserve">Proceso de Contatación Plan de Compensaciones Programa 4:  Abastecimiento Hídrico. </v>
      </c>
      <c r="R158" t="str">
        <v>LCCC13</v>
      </c>
      <c r="S158" t="str">
        <v>GPG</v>
      </c>
    </row>
    <row r="159" spans="1:19" x14ac:dyDescent="0.4">
      <c r="A159" t="s">
        <v>277</v>
      </c>
      <c r="B159" t="s">
        <v>423</v>
      </c>
      <c r="C159" s="39" t="s">
        <v>0</v>
      </c>
      <c r="M159" t="str">
        <v xml:space="preserve">Adecuación bodega Plantas solares Atlantico y Guayepo 3 por 12 meses </v>
      </c>
      <c r="N159" t="str">
        <v>LCCC13</v>
      </c>
      <c r="O159" t="str">
        <v>GPG</v>
      </c>
      <c r="Q159" t="str">
        <v xml:space="preserve">Adecuación bodega Plantas solares Atlantico y Guayepo 3 por 12 meses </v>
      </c>
      <c r="R159" t="str">
        <v>LCCC13</v>
      </c>
      <c r="S159" t="str">
        <v>GPG</v>
      </c>
    </row>
    <row r="160" spans="1:19" x14ac:dyDescent="0.4">
      <c r="A160" t="s">
        <v>89</v>
      </c>
      <c r="B160" t="s">
        <v>425</v>
      </c>
      <c r="C160" s="39" t="s">
        <v>0</v>
      </c>
      <c r="M160" t="str">
        <v>TS-CROSS Actualización ingeniería de detalle y Obras de rehabilitación del tramo vial de 18 km comprendido entre el túnel Miraflores y Gama</v>
      </c>
      <c r="N160" t="str">
        <v>LCCC18</v>
      </c>
      <c r="O160" t="str">
        <v>GPG</v>
      </c>
      <c r="Q160" t="str">
        <v>TS-CROSS Actualización ingeniería de detalle y Obras de rehabilitación del tramo vial de 18 km comprendido entre el túnel Miraflores y Gama</v>
      </c>
      <c r="R160" t="str">
        <v>LCCC18</v>
      </c>
      <c r="S160" t="str">
        <v>GPG</v>
      </c>
    </row>
    <row r="161" spans="1:19" x14ac:dyDescent="0.4">
      <c r="A161" t="s">
        <v>160</v>
      </c>
      <c r="B161" t="s">
        <v>425</v>
      </c>
      <c r="C161" s="39" t="s">
        <v>0</v>
      </c>
      <c r="M161" t="str">
        <v>TS-CROSS Actualización ingeniería de detalle y construcción para la intervención de los sitios críticos asociados a la vía circunvalar entre Ubalá y Gachalá</v>
      </c>
      <c r="N161" t="str">
        <v>LCCC18</v>
      </c>
      <c r="O161" t="str">
        <v>GPG</v>
      </c>
      <c r="Q161" t="str">
        <v>TS-CROSS Actualización ingeniería de detalle y construcción para la intervención de los sitios críticos asociados a la vía circunvalar entre Ubalá y Gachalá</v>
      </c>
      <c r="R161" t="str">
        <v>LCCC18</v>
      </c>
      <c r="S161" t="str">
        <v>GPG</v>
      </c>
    </row>
    <row r="162" spans="1:19" x14ac:dyDescent="0.4">
      <c r="A162" t="s">
        <v>330</v>
      </c>
      <c r="B162" t="s">
        <v>478</v>
      </c>
      <c r="C162" s="39" t="s">
        <v>0</v>
      </c>
      <c r="M162" t="str">
        <v>MODERNIZACIÓN DE MALACATE DUCTOS  GUAVIO</v>
      </c>
      <c r="N162" t="str">
        <v>LEII02</v>
      </c>
      <c r="O162" t="str">
        <v>GPG</v>
      </c>
      <c r="Q162" t="str">
        <v>MODERNIZACIÓN DE MALACATE DUCTOS  GUAVIO</v>
      </c>
      <c r="R162" t="str">
        <v>LEII02</v>
      </c>
      <c r="S162" t="str">
        <v>GPG</v>
      </c>
    </row>
    <row r="163" spans="1:19" x14ac:dyDescent="0.4">
      <c r="A163" t="s">
        <v>344</v>
      </c>
      <c r="B163" t="s">
        <v>478</v>
      </c>
      <c r="C163" s="39" t="s">
        <v>0</v>
      </c>
      <c r="M163" t="str">
        <v>RECUPERACIÓN DE LA SUPERVISION SEÑALES EN DUCTOS  GUAVIO</v>
      </c>
      <c r="N163" t="str">
        <v>LEII02</v>
      </c>
      <c r="O163" t="str">
        <v>GPG</v>
      </c>
      <c r="Q163" t="str">
        <v>RECUPERACIÓN DE LA SUPERVISION SEÑALES EN DUCTOS  GUAVIO</v>
      </c>
      <c r="R163" t="str">
        <v>LEII02</v>
      </c>
      <c r="S163" t="str">
        <v>GPG</v>
      </c>
    </row>
    <row r="164" spans="1:19" x14ac:dyDescent="0.4">
      <c r="A164" t="s">
        <v>18</v>
      </c>
      <c r="B164" t="s">
        <v>410</v>
      </c>
      <c r="C164" s="39" t="s">
        <v>0</v>
      </c>
      <c r="M164" t="str">
        <v xml:space="preserve">EL SERVICIO DE OPERADOR LOGÍSTICO INTEGRAL DE CARGA Y AGENCIAMIENTO ADUANERO PARA LAS OPERACIONES DE IMPORTACIÓN Y/O EXPORTACIÓN DE ENEL COLOMBIA S.A. E.S.P. </v>
      </c>
      <c r="N164" t="str">
        <v>LEII09</v>
      </c>
      <c r="O164" t="str">
        <v>GPG</v>
      </c>
      <c r="Q164" t="str">
        <v xml:space="preserve">EL SERVICIO DE OPERADOR LOGÍSTICO INTEGRAL DE CARGA Y AGENCIAMIENTO ADUANERO PARA LAS OPERACIONES DE IMPORTACIÓN Y/O EXPORTACIÓN DE ENEL COLOMBIA S.A. E.S.P. </v>
      </c>
      <c r="R164" t="str">
        <v>LEII09</v>
      </c>
      <c r="S164" t="str">
        <v>GPG</v>
      </c>
    </row>
    <row r="165" spans="1:19" x14ac:dyDescent="0.4">
      <c r="A165" t="s">
        <v>243</v>
      </c>
      <c r="B165" t="s">
        <v>410</v>
      </c>
      <c r="C165" s="39" t="s">
        <v>0</v>
      </c>
      <c r="M165" t="str">
        <v>RECUPERACION DEL CONTROL Y POTENCIA DE LOS PRECIPITADORES DE LAS U2, U3, U4 Y U5 DE LA CENTRAL TERMOZIPA</v>
      </c>
      <c r="N165" t="str">
        <v>LEII09</v>
      </c>
      <c r="O165" t="str">
        <v>GPG</v>
      </c>
      <c r="Q165" t="str">
        <v>RECUPERACION DEL CONTROL Y POTENCIA DE LOS PRECIPITADORES DE LAS U2, U3, U4 Y U5 DE LA CENTRAL TERMOZIPA</v>
      </c>
      <c r="R165" t="str">
        <v>LEII09</v>
      </c>
      <c r="S165" t="str">
        <v>GPG</v>
      </c>
    </row>
    <row r="166" spans="1:19" x14ac:dyDescent="0.4">
      <c r="A166" t="s">
        <v>274</v>
      </c>
      <c r="B166" t="s">
        <v>410</v>
      </c>
      <c r="C166" s="39" t="s">
        <v>0</v>
      </c>
      <c r="M166" t="str">
        <v>TS-CROSS Integración a SCADA de mandos y señales del sistema de control de olores de la central Paraíso</v>
      </c>
      <c r="N166" t="str">
        <v>LEII09</v>
      </c>
      <c r="O166" t="str">
        <v>GPG</v>
      </c>
      <c r="Q166" t="str">
        <v>TS-CROSS Integración a SCADA de mandos y señales del sistema de control de olores de la central Paraíso</v>
      </c>
      <c r="R166" t="str">
        <v>LEII09</v>
      </c>
      <c r="S166" t="str">
        <v>GPG</v>
      </c>
    </row>
    <row r="167" spans="1:19" x14ac:dyDescent="0.4">
      <c r="A167" t="s">
        <v>325</v>
      </c>
      <c r="B167" t="s">
        <v>410</v>
      </c>
      <c r="C167" s="39" t="s">
        <v>0</v>
      </c>
      <c r="M167" t="str">
        <v>RECUPERACIÓN Y MODERNIZACIÓN ALUMBRADO CON USO DE EQUIPOS DE ASCENSO DE PERSONAS.</v>
      </c>
      <c r="N167" t="str">
        <v>LEII09</v>
      </c>
      <c r="O167" t="str">
        <v>GPG</v>
      </c>
      <c r="Q167" t="str">
        <v>RECUPERACIÓN Y MODERNIZACIÓN ALUMBRADO CON USO DE EQUIPOS DE ASCENSO DE PERSONAS.</v>
      </c>
      <c r="R167" t="str">
        <v>LEII09</v>
      </c>
      <c r="S167" t="str">
        <v>GPG</v>
      </c>
    </row>
    <row r="168" spans="1:19" x14ac:dyDescent="0.4">
      <c r="A168" t="s">
        <v>326</v>
      </c>
      <c r="B168" t="s">
        <v>410</v>
      </c>
      <c r="C168" s="39" t="s">
        <v>0</v>
      </c>
      <c r="M168" t="str">
        <v>RECUPERACIÓN Y MODERNIZACIÓN SERVICIOS AUXILIARES DE BAJA TENSION</v>
      </c>
      <c r="N168" t="str">
        <v>LEII09</v>
      </c>
      <c r="O168" t="str">
        <v>GPG</v>
      </c>
      <c r="Q168" t="str">
        <v>RECUPERACIÓN Y MODERNIZACIÓN SERVICIOS AUXILIARES DE BAJA TENSION</v>
      </c>
      <c r="R168" t="str">
        <v>LEII09</v>
      </c>
      <c r="S168" t="str">
        <v>GPG</v>
      </c>
    </row>
    <row r="169" spans="1:19" x14ac:dyDescent="0.4">
      <c r="A169" t="s">
        <v>352</v>
      </c>
      <c r="B169" t="s">
        <v>410</v>
      </c>
      <c r="C169" s="39" t="s">
        <v>0</v>
      </c>
      <c r="M169" t="str">
        <v>SERVICIO DE MANTENIMIENTO, INSTALACIÓN Y SUMINISTRO DE COMPONENTES, REPUESTOS PARA EL SISTEMA DE ALUMBRADO CRB</v>
      </c>
      <c r="N169" t="str">
        <v>LEII09</v>
      </c>
      <c r="O169" t="str">
        <v>GPG</v>
      </c>
      <c r="Q169" t="str">
        <v>SERVICIO DE MANTENIMIENTO, INSTALACIÓN Y SUMINISTRO DE COMPONENTES, REPUESTOS PARA EL SISTEMA DE ALUMBRADO CRB</v>
      </c>
      <c r="R169" t="str">
        <v>LEII09</v>
      </c>
      <c r="S169" t="str">
        <v>GPG</v>
      </c>
    </row>
    <row r="170" spans="1:19" x14ac:dyDescent="0.4">
      <c r="A170" t="s">
        <v>254</v>
      </c>
      <c r="B170" t="s">
        <v>518</v>
      </c>
      <c r="C170" s="39" t="s">
        <v>0</v>
      </c>
      <c r="M170" t="str">
        <v>Suministro e instalaciòn de cámaras termograficas para el montoreo de temperatura de los equipos de patio para todas las plantas solares de Colombia</v>
      </c>
      <c r="N170" t="str">
        <v>LEII11</v>
      </c>
      <c r="O170" t="str">
        <v>GPG</v>
      </c>
      <c r="Q170" t="str">
        <v>Suministro e instalaciòn de cámaras termograficas para el montoreo de temperatura de los equipos de patio para todas las plantas solares de Colombia</v>
      </c>
      <c r="R170" t="str">
        <v>LEII11</v>
      </c>
      <c r="S170" t="str">
        <v>GPG</v>
      </c>
    </row>
    <row r="171" spans="1:19" x14ac:dyDescent="0.4">
      <c r="A171" t="s">
        <v>248</v>
      </c>
      <c r="B171" t="s">
        <v>476</v>
      </c>
      <c r="C171" s="39" t="s">
        <v>0</v>
      </c>
      <c r="M171" t="str">
        <v>RECUPERACION Y REPOTENCIACION DEL ALUMBRADO DE LA CENTRAL TERMOZIPA</v>
      </c>
      <c r="N171" t="str">
        <v>LEIL08</v>
      </c>
      <c r="O171" t="str">
        <v>GPG</v>
      </c>
      <c r="Q171" t="str">
        <v>RECUPERACION Y REPOTENCIACION DEL ALUMBRADO DE LA CENTRAL TERMOZIPA</v>
      </c>
      <c r="R171" t="str">
        <v>LEIL08</v>
      </c>
      <c r="S171" t="str">
        <v>GPG</v>
      </c>
    </row>
    <row r="172" spans="1:19" x14ac:dyDescent="0.4">
      <c r="A172" t="s">
        <v>230</v>
      </c>
      <c r="B172" t="s">
        <v>396</v>
      </c>
      <c r="C172" s="39" t="s">
        <v>0</v>
      </c>
      <c r="M172" t="str">
        <v>TS-CROSS Mantenimiento de subestaciones AIS y GIS</v>
      </c>
      <c r="N172" t="str">
        <v>LESC01</v>
      </c>
      <c r="O172" t="str">
        <v>GPG</v>
      </c>
      <c r="Q172" t="str">
        <v>TS-CROSS Mantenimiento de subestaciones AIS y GIS</v>
      </c>
      <c r="R172" t="str">
        <v>LESC01</v>
      </c>
      <c r="S172" t="str">
        <v>GPG</v>
      </c>
    </row>
    <row r="173" spans="1:19" x14ac:dyDescent="0.4">
      <c r="A173" t="s">
        <v>249</v>
      </c>
      <c r="B173" t="s">
        <v>396</v>
      </c>
      <c r="C173" s="39" t="s">
        <v>0</v>
      </c>
      <c r="M173" t="str">
        <v>SUMINISTRO DE REPUESTOS PARA SS/EE 4160 V EN LA CENTRAL TERMOZIPA</v>
      </c>
      <c r="N173" t="str">
        <v>LESC01</v>
      </c>
      <c r="O173" t="str">
        <v>GPG</v>
      </c>
      <c r="Q173" t="str">
        <v>SUMINISTRO DE REPUESTOS PARA SS/EE 4160 V EN LA CENTRAL TERMOZIPA</v>
      </c>
      <c r="R173" t="str">
        <v>LESC01</v>
      </c>
      <c r="S173" t="str">
        <v>GPG</v>
      </c>
    </row>
    <row r="174" spans="1:19" x14ac:dyDescent="0.4">
      <c r="A174" t="s">
        <v>250</v>
      </c>
      <c r="B174" t="s">
        <v>396</v>
      </c>
      <c r="C174" s="39" t="s">
        <v>0</v>
      </c>
      <c r="M174" t="str">
        <v>MODERNIZACION DE 3 CCM 480 V</v>
      </c>
      <c r="N174" t="str">
        <v>LESC01</v>
      </c>
      <c r="O174" t="str">
        <v>GPG</v>
      </c>
      <c r="Q174" t="str">
        <v>MODERNIZACION DE 3 CCM 480 V</v>
      </c>
      <c r="R174" t="str">
        <v>LESC01</v>
      </c>
      <c r="S174" t="str">
        <v>GPG</v>
      </c>
    </row>
    <row r="175" spans="1:19" x14ac:dyDescent="0.4">
      <c r="A175" t="s">
        <v>345</v>
      </c>
      <c r="B175" t="s">
        <v>545</v>
      </c>
      <c r="C175" s="39" t="s">
        <v>0</v>
      </c>
      <c r="M175" t="str">
        <v>Suministro y montaje blindajes pulverizadores unidad 2</v>
      </c>
      <c r="N175" t="str">
        <v>LMGE10</v>
      </c>
      <c r="O175" t="str">
        <v>GPG</v>
      </c>
      <c r="Q175" t="str">
        <v>Suministro y montaje blindajes pulverizadores unidad 2</v>
      </c>
      <c r="R175" t="str">
        <v>LMGE10</v>
      </c>
      <c r="S175" t="str">
        <v>GPG</v>
      </c>
    </row>
    <row r="176" spans="1:19" x14ac:dyDescent="0.4">
      <c r="A176" t="s">
        <v>347</v>
      </c>
      <c r="B176" t="s">
        <v>545</v>
      </c>
      <c r="C176" s="39" t="s">
        <v>0</v>
      </c>
      <c r="M176" t="str">
        <v>Suministro y Montaje de tuberia Banco principal de caldera U5</v>
      </c>
      <c r="N176" t="str">
        <v>LMGE10</v>
      </c>
      <c r="O176" t="str">
        <v>GPG</v>
      </c>
      <c r="Q176" t="str">
        <v>Suministro y Montaje de tuberia Banco principal de caldera U5</v>
      </c>
      <c r="R176" t="str">
        <v>LMGE10</v>
      </c>
      <c r="S176" t="str">
        <v>GPG</v>
      </c>
    </row>
    <row r="177" spans="1:19" x14ac:dyDescent="0.4">
      <c r="A177" t="s">
        <v>318</v>
      </c>
      <c r="B177" t="s">
        <v>535</v>
      </c>
      <c r="C177" s="39" t="s">
        <v>0</v>
      </c>
      <c r="M177" t="str">
        <v>MANTENIMIENTO, LIMPIEZA MECANICA Y RECUBRIMIENTOS DE TANQUES, LINEAS Y EQUIPOS PARA LA CENTRAL TERMOZIPA</v>
      </c>
      <c r="N177" t="str">
        <v>LMTS04</v>
      </c>
      <c r="O177" t="str">
        <v>GPG</v>
      </c>
      <c r="Q177" t="str">
        <v>MANTENIMIENTO, LIMPIEZA MECANICA Y RECUBRIMIENTOS DE TANQUES, LINEAS Y EQUIPOS PARA LA CENTRAL TERMOZIPA</v>
      </c>
      <c r="R177" t="str">
        <v>LMTS04</v>
      </c>
      <c r="S177" t="str">
        <v>GPG</v>
      </c>
    </row>
    <row r="178" spans="1:19" x14ac:dyDescent="0.4">
      <c r="A178" t="s">
        <v>104</v>
      </c>
      <c r="B178" t="s">
        <v>407</v>
      </c>
      <c r="C178" s="39" t="s">
        <v>0</v>
      </c>
      <c r="M178" t="str">
        <v>TS-CROSS Montaje y puesta en servicio de sistema de red contra incendios planta de  oxigeno Quimbo</v>
      </c>
      <c r="N178" t="str">
        <v>MCIT02</v>
      </c>
      <c r="O178" t="str">
        <v>GPG</v>
      </c>
      <c r="Q178" t="str">
        <v>TS-CROSS Montaje y puesta en servicio de sistema de red contra incendios planta de  oxigeno Quimbo</v>
      </c>
      <c r="R178" t="str">
        <v>MCIT02</v>
      </c>
      <c r="S178" t="str">
        <v>GPG</v>
      </c>
    </row>
    <row r="179" spans="1:19" x14ac:dyDescent="0.4">
      <c r="A179" t="s">
        <v>262</v>
      </c>
      <c r="B179" t="s">
        <v>407</v>
      </c>
      <c r="C179" s="39" t="s">
        <v>0</v>
      </c>
      <c r="M179" t="str">
        <v xml:space="preserve">Implementacion sistema de extincion de incendios en a CU PV EL PASO x 36 meses </v>
      </c>
      <c r="N179" t="str">
        <v>MCIT02</v>
      </c>
      <c r="O179" t="str">
        <v>GPG</v>
      </c>
      <c r="Q179" t="str">
        <v xml:space="preserve">Implementacion sistema de extincion de incendios en a CU PV EL PASO x 36 meses </v>
      </c>
      <c r="R179" t="str">
        <v>MCIT02</v>
      </c>
      <c r="S179" t="str">
        <v>GPG</v>
      </c>
    </row>
    <row r="180" spans="1:19" x14ac:dyDescent="0.4">
      <c r="A180" t="s">
        <v>283</v>
      </c>
      <c r="B180" t="s">
        <v>407</v>
      </c>
      <c r="C180" s="39" t="s">
        <v>0</v>
      </c>
      <c r="M180" t="str">
        <v xml:space="preserve">Plan maestro de Sistemas Contra Incendios Parques Solares Colombia x 12 meses </v>
      </c>
      <c r="N180" t="str">
        <v>MCIT02</v>
      </c>
      <c r="O180" t="str">
        <v>GPG</v>
      </c>
      <c r="Q180" t="str">
        <v xml:space="preserve">Plan maestro de Sistemas Contra Incendios Parques Solares Colombia x 12 meses </v>
      </c>
      <c r="R180" t="str">
        <v>MCIT02</v>
      </c>
      <c r="S180" t="str">
        <v>GPG</v>
      </c>
    </row>
    <row r="181" spans="1:19" x14ac:dyDescent="0.4">
      <c r="A181" t="s">
        <v>364</v>
      </c>
      <c r="B181" t="s">
        <v>554</v>
      </c>
      <c r="C181" s="39" t="s">
        <v>0</v>
      </c>
      <c r="M181" t="str">
        <v>SUMINISTRO, MANTEMIMIENTO Y CALIBRACION DE EQUIPOS PORTATILES Y FIJOS DE MEDICION PARA LA CENTRAL TERMOZIPA</v>
      </c>
      <c r="N181" t="str">
        <v>MCIT05</v>
      </c>
      <c r="O181" t="str">
        <v>GPG</v>
      </c>
      <c r="Q181" t="str">
        <v>SUMINISTRO, MANTEMIMIENTO Y CALIBRACION DE EQUIPOS PORTATILES Y FIJOS DE MEDICION PARA LA CENTRAL TERMOZIPA</v>
      </c>
      <c r="R181" t="str">
        <v>MCIT05</v>
      </c>
      <c r="S181" t="str">
        <v>GPG</v>
      </c>
    </row>
    <row r="182" spans="1:19" x14ac:dyDescent="0.4">
      <c r="A182" t="s">
        <v>762</v>
      </c>
      <c r="B182" t="s">
        <v>483</v>
      </c>
      <c r="C182" s="39" t="s">
        <v>0</v>
      </c>
      <c r="M182" t="str">
        <v xml:space="preserve">Suministro de elementos para respuesta a emergencias integrales ( Salud, Incendios, Quimicos). </v>
      </c>
      <c r="N182" t="str">
        <v>MCMO01</v>
      </c>
      <c r="O182" t="str">
        <v>GPG</v>
      </c>
      <c r="Q182" t="str">
        <v xml:space="preserve">Suministro de elementos para respuesta a emergencias integrales ( Salud, Incendios, Quimicos). </v>
      </c>
      <c r="R182" t="str">
        <v>MCMO01</v>
      </c>
      <c r="S182" t="str">
        <v>GPG</v>
      </c>
    </row>
    <row r="183" spans="1:19" x14ac:dyDescent="0.4">
      <c r="A183" t="s">
        <v>251</v>
      </c>
      <c r="B183" t="s">
        <v>514</v>
      </c>
      <c r="C183" s="39" t="s">
        <v>0</v>
      </c>
      <c r="M183" t="str">
        <v xml:space="preserve"> MANTENIMIENTO DE SISTEMAS Y EQUIPOS HVAC EN AREAS INDUSTRIALES Y CENTROS DE PROCESAMIENTO DE DATOS DE LA CENTRAL TERMOZIPA</v>
      </c>
      <c r="N183" t="str">
        <v>MCMO08</v>
      </c>
      <c r="O183" t="str">
        <v>GPG</v>
      </c>
      <c r="Q183" t="str">
        <v xml:space="preserve"> MANTENIMIENTO DE SISTEMAS Y EQUIPOS HVAC EN AREAS INDUSTRIALES Y CENTROS DE PROCESAMIENTO DE DATOS DE LA CENTRAL TERMOZIPA</v>
      </c>
      <c r="R183" t="str">
        <v>MCMO08</v>
      </c>
      <c r="S183" t="str">
        <v>GPG</v>
      </c>
    </row>
    <row r="184" spans="1:19" x14ac:dyDescent="0.4">
      <c r="A184" t="s">
        <v>235</v>
      </c>
      <c r="B184" t="s">
        <v>505</v>
      </c>
      <c r="C184" s="39" t="s">
        <v>0</v>
      </c>
      <c r="M184" t="str">
        <v xml:space="preserve">Mantenimiento sistema de controladores de bahía y protecciones electricas ( relés númericos) x 36 meses para todas las plantas solares </v>
      </c>
      <c r="N184" t="str">
        <v>MEEL04</v>
      </c>
      <c r="O184" t="str">
        <v>GPG</v>
      </c>
      <c r="Q184" t="str">
        <v xml:space="preserve">Mantenimiento sistema de controladores de bahía y protecciones electricas ( relés númericos) x 36 meses para todas las plantas solares </v>
      </c>
      <c r="R184" t="str">
        <v>MEEL04</v>
      </c>
      <c r="S184" t="str">
        <v>GPG</v>
      </c>
    </row>
    <row r="185" spans="1:19" x14ac:dyDescent="0.4">
      <c r="A185" t="s">
        <v>245</v>
      </c>
      <c r="B185" t="s">
        <v>505</v>
      </c>
      <c r="C185" s="39" t="s">
        <v>0</v>
      </c>
      <c r="M185" t="str">
        <v>SUMINISTRO DE RESPUESTOS DE INSTRUMENTACION PARA LAS VALVULAS DE CONTROL, SISTEMAS DE CALDERA, AIRE GASES, Y DEMAS SISTEMAS DE LA CENTRAL TERMOZIPA</v>
      </c>
      <c r="N185" t="str">
        <v>MEEL04</v>
      </c>
      <c r="O185" t="str">
        <v>GPG</v>
      </c>
      <c r="Q185" t="str">
        <v>SUMINISTRO DE RESPUESTOS DE INSTRUMENTACION PARA LAS VALVULAS DE CONTROL, SISTEMAS DE CALDERA, AIRE GASES, Y DEMAS SISTEMAS DE LA CENTRAL TERMOZIPA</v>
      </c>
      <c r="R185" t="str">
        <v>MEEL04</v>
      </c>
      <c r="S185" t="str">
        <v>GPG</v>
      </c>
    </row>
    <row r="186" spans="1:19" x14ac:dyDescent="0.4">
      <c r="A186" t="s">
        <v>319</v>
      </c>
      <c r="B186" t="s">
        <v>505</v>
      </c>
      <c r="C186" s="39" t="s">
        <v>0</v>
      </c>
      <c r="M186" t="str">
        <v>MANTENIMIENTO DEL SISTEMA DE CONTROL DCS, REGULADOR DE VELOCIDAD TRICONEX Y BMS TRICONEX DE LA CENTRAL TERMOZIPA</v>
      </c>
      <c r="N186" t="str">
        <v>MEEL04</v>
      </c>
      <c r="O186" t="str">
        <v>GPG</v>
      </c>
      <c r="Q186" t="str">
        <v>MANTENIMIENTO DEL SISTEMA DE CONTROL DCS, REGULADOR DE VELOCIDAD TRICONEX Y BMS TRICONEX DE LA CENTRAL TERMOZIPA</v>
      </c>
      <c r="R186" t="str">
        <v>MEEL04</v>
      </c>
      <c r="S186" t="str">
        <v>GPG</v>
      </c>
    </row>
    <row r="187" spans="1:19" x14ac:dyDescent="0.4">
      <c r="A187" t="s">
        <v>319</v>
      </c>
      <c r="B187" t="s">
        <v>505</v>
      </c>
      <c r="C187" s="39" t="s">
        <v>0</v>
      </c>
      <c r="M187" t="str">
        <v>SERVICIO DE REACUÑADO ESTATORES GENERADOR GUAVIO</v>
      </c>
      <c r="N187" t="str">
        <v>MEEL07</v>
      </c>
      <c r="O187" t="str">
        <v>GPG</v>
      </c>
      <c r="Q187" t="str">
        <v>MANTENIMIENTO DEL SISTEMA DE CONTROL DCS, REGULADOR DE VELOCIDAD TRICONEX Y BMS TRICONEX DE LA CENTRAL TERMOZIPA</v>
      </c>
      <c r="R187" t="str">
        <v>MEEL04</v>
      </c>
      <c r="S187" t="str">
        <v>GPG</v>
      </c>
    </row>
    <row r="188" spans="1:19" x14ac:dyDescent="0.4">
      <c r="A188" t="s">
        <v>329</v>
      </c>
      <c r="B188" t="s">
        <v>495</v>
      </c>
      <c r="C188" s="39" t="s">
        <v>0</v>
      </c>
      <c r="M188" t="str">
        <v xml:space="preserve"> Inspecciones termograficas con drone por 3 años  para todas las plantas solares</v>
      </c>
      <c r="N188" t="str">
        <v>MELE07</v>
      </c>
      <c r="O188" t="str">
        <v>GPG</v>
      </c>
      <c r="Q188" t="str">
        <v>SERVICIO DE REACUÑADO ESTATORES GENERADOR GUAVIO</v>
      </c>
      <c r="R188" t="str">
        <v>MEEL07</v>
      </c>
      <c r="S188" t="str">
        <v>GPG</v>
      </c>
    </row>
    <row r="189" spans="1:19" x14ac:dyDescent="0.4">
      <c r="A189" t="s">
        <v>239</v>
      </c>
      <c r="B189" t="s">
        <v>509</v>
      </c>
      <c r="C189" s="39" t="s">
        <v>0</v>
      </c>
      <c r="M189" t="str">
        <v>Suministro de bombas dosificadoras de quimicos</v>
      </c>
      <c r="N189" t="str">
        <v>MELM01</v>
      </c>
      <c r="O189" t="str">
        <v>GPG</v>
      </c>
      <c r="Q189" t="str">
        <v xml:space="preserve"> Inspecciones termograficas con drone por 3 años  para todas las plantas solares</v>
      </c>
      <c r="R189" t="str">
        <v>MELE07</v>
      </c>
      <c r="S189" t="str">
        <v>GPG</v>
      </c>
    </row>
    <row r="190" spans="1:19" x14ac:dyDescent="0.4">
      <c r="A190" t="s">
        <v>253</v>
      </c>
      <c r="B190" t="s">
        <v>516</v>
      </c>
      <c r="C190" s="39" t="s">
        <v>0</v>
      </c>
      <c r="M190" t="str">
        <v>REPOTENCIACION DE TRANSFORMADORES, COMPONENTES DE PATIO DE CONEXIONES Y DEMAS EQUIPOS RELACIONADOS DE LA CENTRAL TERMOZIPA</v>
      </c>
      <c r="N190" t="str">
        <v>METR03</v>
      </c>
      <c r="O190" t="str">
        <v>GPG</v>
      </c>
      <c r="Q190" t="str">
        <v>Suministro de bombas dosificadoras de quimicos</v>
      </c>
      <c r="R190" t="str">
        <v>MELM01</v>
      </c>
      <c r="S190" t="str">
        <v>GPG</v>
      </c>
    </row>
    <row r="191" spans="1:19" x14ac:dyDescent="0.4">
      <c r="A191" t="s">
        <v>181</v>
      </c>
      <c r="B191" t="s">
        <v>492</v>
      </c>
      <c r="C191" s="39" t="s">
        <v>0</v>
      </c>
      <c r="M191" t="str">
        <v xml:space="preserve">Reparación de transformadores Marco  para todas las plantas solares x 3 años </v>
      </c>
      <c r="N191" t="str">
        <v>METR03</v>
      </c>
      <c r="O191" t="str">
        <v>GPG</v>
      </c>
      <c r="Q191" t="str">
        <v>REPOTENCIACION DE TRANSFORMADORES, COMPONENTES DE PATIO DE CONEXIONES Y DEMAS EQUIPOS RELACIONADOS DE LA CENTRAL TERMOZIPA</v>
      </c>
      <c r="R191" t="str">
        <v>METR03</v>
      </c>
      <c r="S191" t="str">
        <v>GPG</v>
      </c>
    </row>
    <row r="192" spans="1:19" x14ac:dyDescent="0.4">
      <c r="A192" t="s">
        <v>222</v>
      </c>
      <c r="B192" t="s">
        <v>492</v>
      </c>
      <c r="C192" s="39" t="s">
        <v>0</v>
      </c>
      <c r="M192" t="str">
        <v>Mantenimiento programado preventivo, correctivos, trabajos por emergencia, rutinarios y pruebas electricas transformadores en las centrales de generación Paraiso, Guaca, Laguneta, Limonar, Salto II, Tequendama, Charquito, Dario Valencia Samper, Betania, El Quimbo, Estacion de Bombeo Muña, Guavio, Solares y Termozipa</v>
      </c>
      <c r="N192" t="str">
        <v>METR03</v>
      </c>
      <c r="O192" t="str">
        <v>GPG</v>
      </c>
      <c r="Q192" t="str">
        <v xml:space="preserve">Reparación de transformadores Marco  para todas las plantas solares x 3 años </v>
      </c>
      <c r="R192" t="str">
        <v>METR03</v>
      </c>
      <c r="S192" t="str">
        <v>GPG</v>
      </c>
    </row>
    <row r="193" spans="1:19" x14ac:dyDescent="0.4">
      <c r="A193" t="s">
        <v>793</v>
      </c>
      <c r="B193" t="s">
        <v>492</v>
      </c>
      <c r="C193" s="39" t="s">
        <v>0</v>
      </c>
      <c r="M193" t="str">
        <v xml:space="preserve">Suministro y cambio de flexiconduit de cableado de protecciones mecanicas transformador ppal  x 12 meses </v>
      </c>
      <c r="N193" t="str">
        <v>METR03</v>
      </c>
      <c r="O193" t="str">
        <v>GPG</v>
      </c>
      <c r="Q193" t="str">
        <v>Mantenimiento programado preventivo, correctivos, trabajos por emergencia, rutinarios y pruebas electricas transformadores en las centrales de generación Paraiso, Guaca, Laguneta, Limonar, Salto II, Tequendama, Charquito, Dario Valencia Samper, Betania, El Quimbo, Estacion de Bombeo Muña, Guavio, Solares y Termozipa</v>
      </c>
      <c r="R193" t="str">
        <v>METR03</v>
      </c>
      <c r="S193" t="str">
        <v>GPG</v>
      </c>
    </row>
    <row r="194" spans="1:19" x14ac:dyDescent="0.4">
      <c r="A194" t="s">
        <v>286</v>
      </c>
      <c r="B194" t="s">
        <v>492</v>
      </c>
      <c r="C194" s="39" t="s">
        <v>0</v>
      </c>
      <c r="M194" t="str">
        <v>Adecuación de la tubería de atemperación para el cambio de bridas para la instalación de los nuevos atemperadores</v>
      </c>
      <c r="N194" t="str">
        <v>MMGV03</v>
      </c>
      <c r="O194" t="str">
        <v>GPG</v>
      </c>
      <c r="Q194" t="str">
        <v xml:space="preserve">Suministro y cambio de flexiconduit de cableado de protecciones mecanicas transformador ppal  x 12 meses </v>
      </c>
      <c r="R194" t="str">
        <v>METR03</v>
      </c>
      <c r="S194" t="str">
        <v>GPG</v>
      </c>
    </row>
    <row r="195" spans="1:19" x14ac:dyDescent="0.4">
      <c r="A195" t="s">
        <v>324</v>
      </c>
      <c r="B195" t="s">
        <v>538</v>
      </c>
      <c r="C195" s="39" t="s">
        <v>0</v>
      </c>
      <c r="M195" t="str">
        <v>Mantenimiento y suministro de equipos de trituración primaria y bandas</v>
      </c>
      <c r="N195" t="str">
        <v>MMIM01</v>
      </c>
      <c r="O195" t="str">
        <v>GPG</v>
      </c>
      <c r="Q195" t="str">
        <v>Adecuación de la tubería de atemperación para el cambio de bridas para la instalación de los nuevos atemperadores</v>
      </c>
      <c r="R195" t="str">
        <v>MMGV03</v>
      </c>
      <c r="S195" t="str">
        <v>GPG</v>
      </c>
    </row>
    <row r="196" spans="1:19" x14ac:dyDescent="0.4">
      <c r="A196" t="s">
        <v>115</v>
      </c>
      <c r="B196" t="s">
        <v>462</v>
      </c>
      <c r="C196" s="39" t="s">
        <v>0</v>
      </c>
      <c r="M196" t="str">
        <v xml:space="preserve">MODERNIZACIÓN SISTEMAS ELECTROMECANICO TORRES DE REFRIGERACION EB MUÑA </v>
      </c>
      <c r="N196" t="str">
        <v>MMIM01</v>
      </c>
      <c r="O196" t="str">
        <v>GPG</v>
      </c>
      <c r="Q196" t="str">
        <v>Mantenimiento y suministro de equipos de trituración primaria y bandas</v>
      </c>
      <c r="R196" t="str">
        <v>MMIM01</v>
      </c>
      <c r="S196" t="str">
        <v>GPG</v>
      </c>
    </row>
    <row r="197" spans="1:19" x14ac:dyDescent="0.4">
      <c r="A197" t="s">
        <v>244</v>
      </c>
      <c r="B197" t="s">
        <v>462</v>
      </c>
      <c r="C197" s="39" t="s">
        <v>0</v>
      </c>
      <c r="M197" t="str">
        <v>Servicio de instalación de barandas, escaleras , pintura,  fabricación de rejillas, guardapiés y plataformas para la Central Termozipa</v>
      </c>
      <c r="N197" t="str">
        <v>MMIM01</v>
      </c>
      <c r="O197" t="str">
        <v>GPG</v>
      </c>
      <c r="Q197" t="str">
        <v xml:space="preserve">MODERNIZACIÓN SISTEMAS ELECTROMECANICO TORRES DE REFRIGERACION EB MUÑA </v>
      </c>
      <c r="R197" t="str">
        <v>MMIM01</v>
      </c>
      <c r="S197" t="str">
        <v>GPG</v>
      </c>
    </row>
    <row r="198" spans="1:19" x14ac:dyDescent="0.4">
      <c r="A198" t="s">
        <v>334</v>
      </c>
      <c r="B198" t="s">
        <v>462</v>
      </c>
      <c r="C198" s="39" t="s">
        <v>0</v>
      </c>
      <c r="M198" t="str">
        <v xml:space="preserve">O&amp;M STM Contrato Marco Reparación y Rebabbitado Cojinetes </v>
      </c>
      <c r="N198" t="str">
        <v>MMIM05</v>
      </c>
      <c r="O198" t="str">
        <v>GPG</v>
      </c>
      <c r="Q198" t="str">
        <v>Servicio de instalación de barandas, escaleras , pintura,  fabricación de rejillas, guardapiés y plataformas para la Central Termozipa</v>
      </c>
      <c r="R198" t="str">
        <v>MMIM01</v>
      </c>
      <c r="S198" t="str">
        <v>GPG</v>
      </c>
    </row>
    <row r="199" spans="1:19" x14ac:dyDescent="0.4">
      <c r="A199" t="s">
        <v>232</v>
      </c>
      <c r="B199" t="s">
        <v>504</v>
      </c>
      <c r="C199" s="39" t="s">
        <v>0</v>
      </c>
      <c r="M199" t="str">
        <v>TS-CROSS Montaje Filbio</v>
      </c>
      <c r="N199" t="str">
        <v>MMIM06</v>
      </c>
      <c r="O199" t="str">
        <v>GPG</v>
      </c>
      <c r="Q199" t="str">
        <v xml:space="preserve">O&amp;M STM Contrato Marco Reparación y Rebabbitado Cojinetes </v>
      </c>
      <c r="R199" t="str">
        <v>MMIM05</v>
      </c>
      <c r="S199" t="str">
        <v>GPG</v>
      </c>
    </row>
    <row r="200" spans="1:19" x14ac:dyDescent="0.4">
      <c r="A200" t="s">
        <v>126</v>
      </c>
      <c r="B200" t="s">
        <v>473</v>
      </c>
      <c r="C200" s="39" t="s">
        <v>0</v>
      </c>
      <c r="M200" t="str">
        <v>TS-CROSS Adecuacion sistema de extracción central Paraiso Biofiltro</v>
      </c>
      <c r="N200" t="str">
        <v>MMIM06</v>
      </c>
      <c r="O200" t="str">
        <v>GPG</v>
      </c>
      <c r="Q200" t="str">
        <v>TS-CROSS Montaje Filbio</v>
      </c>
      <c r="R200" t="str">
        <v>MMIM06</v>
      </c>
      <c r="S200" t="str">
        <v>GPG</v>
      </c>
    </row>
    <row r="201" spans="1:19" x14ac:dyDescent="0.4">
      <c r="A201" t="s">
        <v>147</v>
      </c>
      <c r="B201" t="s">
        <v>473</v>
      </c>
      <c r="C201" s="39" t="s">
        <v>0</v>
      </c>
      <c r="M201" t="str">
        <v>MODERNIZACIÓN SISTEMA DE FRENADO - (zapatas - gatos) BETANIA Y QUIMBO</v>
      </c>
      <c r="N201" t="str">
        <v>MMIM06</v>
      </c>
      <c r="O201" t="str">
        <v>GPG</v>
      </c>
      <c r="Q201" t="str">
        <v>TS-CROSS Adecuacion sistema de extracción central Paraiso Biofiltro</v>
      </c>
      <c r="R201" t="str">
        <v>MMIM06</v>
      </c>
      <c r="S201" t="str">
        <v>GPG</v>
      </c>
    </row>
    <row r="202" spans="1:19" x14ac:dyDescent="0.4">
      <c r="A202" t="s">
        <v>266</v>
      </c>
      <c r="B202" t="s">
        <v>473</v>
      </c>
      <c r="C202" s="39" t="s">
        <v>0</v>
      </c>
      <c r="M202" t="str">
        <v>Mecanizados preliminares overhaul sistema turbina Limonar - Laguneta</v>
      </c>
      <c r="N202" t="str">
        <v>MMIM06</v>
      </c>
      <c r="O202" t="str">
        <v>GPG</v>
      </c>
      <c r="Q202" t="str">
        <v>MODERNIZACIÓN SISTEMA DE FRENADO - (zapatas - gatos) BETANIA Y QUIMBO</v>
      </c>
      <c r="R202" t="str">
        <v>MMIM06</v>
      </c>
      <c r="S202" t="str">
        <v>GPG</v>
      </c>
    </row>
    <row r="203" spans="1:19" x14ac:dyDescent="0.4">
      <c r="A203" t="s">
        <v>299</v>
      </c>
      <c r="B203" t="s">
        <v>473</v>
      </c>
      <c r="C203" s="39" t="s">
        <v>0</v>
      </c>
      <c r="M203" t="str">
        <v>Adquisición de serpentines (intercambiador del cojinete turbina) e  Intercambiadores del cojinete superior Limonar/Laguneta</v>
      </c>
      <c r="N203" t="str">
        <v>MMIM06</v>
      </c>
      <c r="O203" t="str">
        <v>GPG</v>
      </c>
      <c r="Q203" t="str">
        <v>Mecanizados preliminares overhaul sistema turbina Limonar - Laguneta</v>
      </c>
      <c r="R203" t="str">
        <v>MMIM06</v>
      </c>
      <c r="S203" t="str">
        <v>GPG</v>
      </c>
    </row>
    <row r="204" spans="1:19" x14ac:dyDescent="0.4">
      <c r="A204" t="s">
        <v>300</v>
      </c>
      <c r="B204" t="s">
        <v>473</v>
      </c>
      <c r="C204" s="39" t="s">
        <v>0</v>
      </c>
      <c r="M204" t="str">
        <v>Mecanizados - Reparación sello turbina (diseño actual). ajuste de porta sellos en acero inoxidable, cambio de segmentos del sello en teflón, conos de la turbina y Fabricación Eje Limonar-Laguneta</v>
      </c>
      <c r="N204" t="str">
        <v>MMIM06</v>
      </c>
      <c r="O204" t="str">
        <v>GPG</v>
      </c>
      <c r="Q204" t="str">
        <v>Adquisición de serpentines (intercambiador del cojinete turbina) e  Intercambiadores del cojinete superior Limonar/Laguneta</v>
      </c>
      <c r="R204" t="str">
        <v>MMIM06</v>
      </c>
      <c r="S204" t="str">
        <v>GPG</v>
      </c>
    </row>
    <row r="205" spans="1:19" x14ac:dyDescent="0.4">
      <c r="A205" t="s">
        <v>301</v>
      </c>
      <c r="B205" t="s">
        <v>473</v>
      </c>
      <c r="C205" s="39" t="s">
        <v>0</v>
      </c>
      <c r="M205" t="str">
        <v>Servicio Técnico Overhaul LG-LM</v>
      </c>
      <c r="N205" t="str">
        <v>MMIM06</v>
      </c>
      <c r="O205" t="str">
        <v>GPG</v>
      </c>
      <c r="Q205" t="str">
        <v>Mecanizados - Reparación sello turbina (diseño actual). ajuste de porta sellos en acero inoxidable, cambio de segmentos del sello en teflón, conos de la turbina y Fabricación Eje Limonar-Laguneta</v>
      </c>
      <c r="R205" t="str">
        <v>MMIM06</v>
      </c>
      <c r="S205" t="str">
        <v>GPG</v>
      </c>
    </row>
    <row r="206" spans="1:19" x14ac:dyDescent="0.4">
      <c r="A206" t="s">
        <v>302</v>
      </c>
      <c r="B206" t="s">
        <v>473</v>
      </c>
      <c r="C206" s="39" t="s">
        <v>0</v>
      </c>
      <c r="M206" t="str">
        <v>FABRICACIÓN Y SUMINISTRO ASPAS VENTILADOR GENERADORES DVS</v>
      </c>
      <c r="N206" t="str">
        <v>MMIM06</v>
      </c>
      <c r="O206" t="str">
        <v>GPG</v>
      </c>
      <c r="Q206" t="str">
        <v>Servicio Técnico Overhaul LG-LM</v>
      </c>
      <c r="R206" t="str">
        <v>MMIM06</v>
      </c>
      <c r="S206" t="str">
        <v>GPG</v>
      </c>
    </row>
    <row r="207" spans="1:19" x14ac:dyDescent="0.4">
      <c r="A207" t="s">
        <v>303</v>
      </c>
      <c r="B207" t="s">
        <v>473</v>
      </c>
      <c r="C207" s="39" t="s">
        <v>0</v>
      </c>
      <c r="M207" t="str">
        <v>ADQUISICION COJINETES EMPUJE PAGUA</v>
      </c>
      <c r="N207" t="str">
        <v>MMIM06</v>
      </c>
      <c r="O207" t="str">
        <v>GPG</v>
      </c>
      <c r="Q207" t="str">
        <v>FABRICACIÓN Y SUMINISTRO ASPAS VENTILADOR GENERADORES DVS</v>
      </c>
      <c r="R207" t="str">
        <v>MMIM06</v>
      </c>
      <c r="S207" t="str">
        <v>GPG</v>
      </c>
    </row>
    <row r="208" spans="1:19" x14ac:dyDescent="0.4">
      <c r="A208" t="s">
        <v>305</v>
      </c>
      <c r="B208" t="s">
        <v>473</v>
      </c>
      <c r="C208" s="39" t="s">
        <v>0</v>
      </c>
      <c r="M208" t="str">
        <v>RECUPERACION BLINDAJES Y PLATAFORMAS(REJAS, BARANDAS, SOPORTERIA) FOSOS  DE TURBINA PAGUA</v>
      </c>
      <c r="N208" t="str">
        <v>MMIM06</v>
      </c>
      <c r="O208" t="str">
        <v>GPG</v>
      </c>
      <c r="Q208" t="str">
        <v>ADQUISICION COJINETES EMPUJE PAGUA</v>
      </c>
      <c r="R208" t="str">
        <v>MMIM06</v>
      </c>
      <c r="S208" t="str">
        <v>GPG</v>
      </c>
    </row>
    <row r="209" spans="1:19" x14ac:dyDescent="0.4">
      <c r="A209" t="s">
        <v>307</v>
      </c>
      <c r="B209" t="s">
        <v>473</v>
      </c>
      <c r="C209" s="39" t="s">
        <v>0</v>
      </c>
      <c r="M209" t="str">
        <v>RECUPERACION  ELECTROMECANICO SISTEMA DE REFRIGERACIÓN PAGUA ( Filtros dango, proton, electrovalvulas, tuberia paraflow, conjunto motor-bomba)</v>
      </c>
      <c r="N209" t="str">
        <v>MMIM06</v>
      </c>
      <c r="O209" t="str">
        <v>GPG</v>
      </c>
      <c r="Q209" t="str">
        <v>RECUPERACION BLINDAJES Y PLATAFORMAS(REJAS, BARANDAS, SOPORTERIA) FOSOS  DE TURBINA PAGUA</v>
      </c>
      <c r="R209" t="str">
        <v>MMIM06</v>
      </c>
      <c r="S209" t="str">
        <v>GPG</v>
      </c>
    </row>
    <row r="210" spans="1:19" x14ac:dyDescent="0.4">
      <c r="A210" t="s">
        <v>308</v>
      </c>
      <c r="B210" t="s">
        <v>473</v>
      </c>
      <c r="C210" s="39" t="s">
        <v>0</v>
      </c>
      <c r="M210" t="str">
        <v>RECUPERACIÓN SISTEMAS HIDRAULICOS  LIMPIAREJAS Y EQUIPOS ELECTROMECANICOS BOCATOMAS CRB Y EB MUÑA</v>
      </c>
      <c r="N210" t="str">
        <v>MMIM06</v>
      </c>
      <c r="O210" t="str">
        <v>GPG</v>
      </c>
      <c r="Q210" t="str">
        <v>RECUPERACION  ELECTROMECANICO SISTEMA DE REFRIGERACIÓN PAGUA ( Filtros dango, proton, electrovalvulas, tuberia paraflow, conjunto motor-bomba)</v>
      </c>
      <c r="R210" t="str">
        <v>MMIM06</v>
      </c>
      <c r="S210" t="str">
        <v>GPG</v>
      </c>
    </row>
    <row r="211" spans="1:19" x14ac:dyDescent="0.4">
      <c r="A211" t="s">
        <v>309</v>
      </c>
      <c r="B211" t="s">
        <v>473</v>
      </c>
      <c r="C211" s="39" t="s">
        <v>0</v>
      </c>
      <c r="M211" t="str">
        <v>RECUPERACION VALVULAS DE ADMISION Y BY PASS DE LLENADO UNIDADES TQ</v>
      </c>
      <c r="N211" t="str">
        <v>MMIM06</v>
      </c>
      <c r="O211" t="str">
        <v>GPG</v>
      </c>
      <c r="Q211" t="str">
        <v>RECUPERACIÓN SISTEMAS HIDRAULICOS  LIMPIAREJAS Y EQUIPOS ELECTROMECANICOS BOCATOMAS CRB Y EB MUÑA</v>
      </c>
      <c r="R211" t="str">
        <v>MMIM06</v>
      </c>
      <c r="S211" t="str">
        <v>GPG</v>
      </c>
    </row>
    <row r="212" spans="1:19" x14ac:dyDescent="0.4">
      <c r="A212" t="s">
        <v>310</v>
      </c>
      <c r="B212" t="s">
        <v>473</v>
      </c>
      <c r="C212" s="39" t="s">
        <v>0</v>
      </c>
      <c r="M212" t="str">
        <v>RECUPERACION SISTEMAS PTAP Y REFRIGERACION  CRB</v>
      </c>
      <c r="N212" t="str">
        <v>MMIM06</v>
      </c>
      <c r="O212" t="str">
        <v>GPG</v>
      </c>
      <c r="Q212" t="str">
        <v>RECUPERACION VALVULAS DE ADMISION Y BY PASS DE LLENADO UNIDADES TQ</v>
      </c>
      <c r="R212" t="str">
        <v>MMIM06</v>
      </c>
      <c r="S212" t="str">
        <v>GPG</v>
      </c>
    </row>
    <row r="213" spans="1:19" x14ac:dyDescent="0.4">
      <c r="A213" t="s">
        <v>346</v>
      </c>
      <c r="B213" t="s">
        <v>473</v>
      </c>
      <c r="C213" s="39" t="s">
        <v>0</v>
      </c>
      <c r="M213" t="str">
        <v>Mantenimiento y suministro de repuestos bombas verticales de circulación, de torres de enfriamiento, de rio, y de enfriamiento</v>
      </c>
      <c r="N213" t="str">
        <v>MMIM10</v>
      </c>
      <c r="O213" t="str">
        <v>GPG</v>
      </c>
      <c r="Q213" t="str">
        <v>RECUPERACION SISTEMAS PTAP Y REFRIGERACION  CRB</v>
      </c>
      <c r="R213" t="str">
        <v>MMIM06</v>
      </c>
      <c r="S213" t="str">
        <v>GPG</v>
      </c>
    </row>
    <row r="214" spans="1:19" x14ac:dyDescent="0.4">
      <c r="A214" t="s">
        <v>116</v>
      </c>
      <c r="B214" t="s">
        <v>463</v>
      </c>
      <c r="C214" s="39" t="s">
        <v>0</v>
      </c>
      <c r="M214" t="str">
        <v>O&amp;M STM Contrato Marco Reparación de Agujas y Boquereles</v>
      </c>
      <c r="N214" t="str">
        <v>MMIM13</v>
      </c>
      <c r="O214" t="str">
        <v>GPG</v>
      </c>
      <c r="Q214" t="str">
        <v>Mantenimiento y suministro de repuestos bombas verticales de circulación, de torres de enfriamiento, de rio, y de enfriamiento</v>
      </c>
      <c r="R214" t="str">
        <v>MMIM10</v>
      </c>
      <c r="S214" t="str">
        <v>GPG</v>
      </c>
    </row>
    <row r="215" spans="1:19" x14ac:dyDescent="0.4">
      <c r="A215" t="s">
        <v>231</v>
      </c>
      <c r="B215" t="s">
        <v>503</v>
      </c>
      <c r="C215" s="39" t="s">
        <v>0</v>
      </c>
      <c r="M215" t="str">
        <v>Mantenimiento de rodetes Central BQ</v>
      </c>
      <c r="N215" t="str">
        <v>MMIM13</v>
      </c>
      <c r="O215" t="str">
        <v>GPG</v>
      </c>
      <c r="Q215" t="str">
        <v>O&amp;M STM Contrato Marco Reparación de Agujas y Boquereles</v>
      </c>
      <c r="R215" t="str">
        <v>MMIM13</v>
      </c>
      <c r="S215" t="str">
        <v>GPG</v>
      </c>
    </row>
    <row r="216" spans="1:19" x14ac:dyDescent="0.4">
      <c r="A216" t="s">
        <v>267</v>
      </c>
      <c r="B216" t="s">
        <v>503</v>
      </c>
      <c r="C216" s="39" t="s">
        <v>0</v>
      </c>
      <c r="M216" t="str">
        <v>Recuperación Servomotores Inyectores CRB</v>
      </c>
      <c r="N216" t="str">
        <v>MMIM13</v>
      </c>
      <c r="O216" t="str">
        <v>GPG</v>
      </c>
      <c r="Q216" t="str">
        <v>Mantenimiento de rodetes Central BQ</v>
      </c>
      <c r="R216" t="str">
        <v>MMIM13</v>
      </c>
      <c r="S216" t="str">
        <v>GPG</v>
      </c>
    </row>
    <row r="217" spans="1:19" x14ac:dyDescent="0.4">
      <c r="A217" t="s">
        <v>294</v>
      </c>
      <c r="B217" t="s">
        <v>503</v>
      </c>
      <c r="C217" s="39" t="s">
        <v>0</v>
      </c>
      <c r="M217" t="str">
        <v>Reparación de Porta Boquereles para los Servomotores Inyectores PAGUA</v>
      </c>
      <c r="N217" t="str">
        <v>MMIM13</v>
      </c>
      <c r="O217" t="str">
        <v>GPG</v>
      </c>
      <c r="Q217" t="str">
        <v>Recuperación Servomotores Inyectores CRB</v>
      </c>
      <c r="R217" t="str">
        <v>MMIM13</v>
      </c>
      <c r="S217" t="str">
        <v>GPG</v>
      </c>
    </row>
    <row r="218" spans="1:19" x14ac:dyDescent="0.4">
      <c r="A218" t="s">
        <v>295</v>
      </c>
      <c r="B218" t="s">
        <v>503</v>
      </c>
      <c r="C218" s="39" t="s">
        <v>0</v>
      </c>
      <c r="M218" t="str">
        <v xml:space="preserve">REACONDICIONAMIENTO PERFIL HIDRAULICO RODETES CRB </v>
      </c>
      <c r="N218" t="str">
        <v>MMIM13</v>
      </c>
      <c r="O218" t="str">
        <v>GPG</v>
      </c>
      <c r="Q218" t="str">
        <v>Reparación de Porta Boquereles para los Servomotores Inyectores PAGUA</v>
      </c>
      <c r="R218" t="str">
        <v>MMIM13</v>
      </c>
      <c r="S218" t="str">
        <v>GPG</v>
      </c>
    </row>
    <row r="219" spans="1:19" x14ac:dyDescent="0.4">
      <c r="A219" t="s">
        <v>311</v>
      </c>
      <c r="B219" t="s">
        <v>503</v>
      </c>
      <c r="C219" s="39" t="s">
        <v>0</v>
      </c>
      <c r="M219" t="str">
        <v>MANTENIMIENTO DE RODETES CENTRAL GUAVIO</v>
      </c>
      <c r="N219" t="str">
        <v>MMIM13</v>
      </c>
      <c r="O219" t="str">
        <v>GPG</v>
      </c>
      <c r="Q219" t="str">
        <v xml:space="preserve">REACONDICIONAMIENTO PERFIL HIDRAULICO RODETES CRB </v>
      </c>
      <c r="R219" t="str">
        <v>MMIM13</v>
      </c>
      <c r="S219" t="str">
        <v>GPG</v>
      </c>
    </row>
    <row r="220" spans="1:19" x14ac:dyDescent="0.4">
      <c r="A220" t="s">
        <v>357</v>
      </c>
      <c r="B220" t="s">
        <v>503</v>
      </c>
      <c r="C220" s="39" t="s">
        <v>0</v>
      </c>
      <c r="M220" t="str">
        <v>Mantenimiento, calibracion valvulas de seguridad caldera, suministro</v>
      </c>
      <c r="N220" t="str">
        <v>MMIM17</v>
      </c>
      <c r="O220" t="str">
        <v>GPG</v>
      </c>
      <c r="Q220" t="str">
        <v>MANTENIMIENTO DE RODETES CENTRAL GUAVIO</v>
      </c>
      <c r="R220" t="str">
        <v>MMIM13</v>
      </c>
      <c r="S220" t="str">
        <v>GPG</v>
      </c>
    </row>
    <row r="221" spans="1:19" x14ac:dyDescent="0.4">
      <c r="A221" t="s">
        <v>113</v>
      </c>
      <c r="B221" t="s">
        <v>460</v>
      </c>
      <c r="C221" s="39" t="s">
        <v>0</v>
      </c>
      <c r="M221" t="str">
        <v>Contrato marco para el mantenimiento válvulas de control  de la central Termozipa.</v>
      </c>
      <c r="N221" t="str">
        <v>MMIM17</v>
      </c>
      <c r="O221" t="str">
        <v>GPG</v>
      </c>
      <c r="Q221" t="str">
        <v>Mantenimiento, calibracion valvulas de seguridad caldera, suministro</v>
      </c>
      <c r="R221" t="str">
        <v>MMIM17</v>
      </c>
      <c r="S221" t="str">
        <v>GPG</v>
      </c>
    </row>
    <row r="222" spans="1:19" x14ac:dyDescent="0.4">
      <c r="A222" t="s">
        <v>363</v>
      </c>
      <c r="B222" t="s">
        <v>460</v>
      </c>
      <c r="C222" s="39" t="s">
        <v>0</v>
      </c>
      <c r="M222" t="str">
        <v>Technical Support, training and spare parts trackers Nextracker Guayepo3</v>
      </c>
      <c r="N222" t="str">
        <v>MMIM19</v>
      </c>
      <c r="O222" t="str">
        <v>GPG</v>
      </c>
      <c r="Q222" t="str">
        <v>Contrato marco para el mantenimiento válvulas de control  de la central Termozipa.</v>
      </c>
      <c r="R222" t="str">
        <v>MMIM17</v>
      </c>
      <c r="S222" t="str">
        <v>GPG</v>
      </c>
    </row>
    <row r="223" spans="1:19" x14ac:dyDescent="0.4">
      <c r="A223" t="s">
        <v>26</v>
      </c>
      <c r="B223" t="s">
        <v>2</v>
      </c>
      <c r="C223" s="39" t="s">
        <v>0</v>
      </c>
      <c r="M223" t="str">
        <v>Technical Support, training and spare parts trackers Trina planta Atlantico</v>
      </c>
      <c r="N223" t="str">
        <v>MMIM19</v>
      </c>
      <c r="O223" t="str">
        <v>GPG</v>
      </c>
      <c r="Q223" t="str">
        <v>Technical Support, training and spare parts trackers Nextracker Guayepo3</v>
      </c>
      <c r="R223" t="str">
        <v>MMIM19</v>
      </c>
      <c r="S223" t="str">
        <v>GPG</v>
      </c>
    </row>
    <row r="224" spans="1:19" x14ac:dyDescent="0.4">
      <c r="A224" t="s">
        <v>29</v>
      </c>
      <c r="B224" t="s">
        <v>2</v>
      </c>
      <c r="C224" s="39" t="s">
        <v>0</v>
      </c>
      <c r="M224" t="str">
        <v>Technical Support, training and spare parts inverters and CU Huawei for Guayepo3, Atlantico, Fundacion</v>
      </c>
      <c r="N224" t="str">
        <v>MMIM19</v>
      </c>
      <c r="O224" t="str">
        <v>GPG</v>
      </c>
      <c r="Q224" t="str">
        <v>Technical Support, training and spare parts trackers Trina planta Atlantico</v>
      </c>
      <c r="R224" t="str">
        <v>MMIM19</v>
      </c>
      <c r="S224" t="str">
        <v>GPG</v>
      </c>
    </row>
    <row r="225" spans="1:19" x14ac:dyDescent="0.4">
      <c r="A225" t="s">
        <v>30</v>
      </c>
      <c r="B225" t="s">
        <v>2</v>
      </c>
      <c r="C225" s="39" t="s">
        <v>0</v>
      </c>
      <c r="M225" t="str">
        <v>Mantenimiento Preventivo Tablero UAP, cargadores y bancos de baterias PFV transversal</v>
      </c>
      <c r="N225" t="str">
        <v>MMIM19</v>
      </c>
      <c r="O225" t="str">
        <v>GPG</v>
      </c>
      <c r="Q225" t="str">
        <v>Technical Support, training and spare parts inverters and CU Huawei for Guayepo3, Atlantico, Fundacion</v>
      </c>
      <c r="R225" t="str">
        <v>MMIM19</v>
      </c>
      <c r="S225" t="str">
        <v>GPG</v>
      </c>
    </row>
    <row r="226" spans="1:19" x14ac:dyDescent="0.4">
      <c r="A226" t="s">
        <v>32</v>
      </c>
      <c r="B226" t="s">
        <v>2</v>
      </c>
      <c r="C226" s="39" t="s">
        <v>0</v>
      </c>
      <c r="M226" t="str">
        <v>Technical Support &amp; training  CU SUNGROW planta Guayepo1&amp;2</v>
      </c>
      <c r="N226" t="str">
        <v>MMIM19</v>
      </c>
      <c r="O226" t="str">
        <v>GPG</v>
      </c>
      <c r="Q226" t="str">
        <v>Mantenimiento Preventivo Tablero UAP, cargadores y bancos de baterias PFV transversal</v>
      </c>
      <c r="R226" t="str">
        <v>MMIM19</v>
      </c>
      <c r="S226" t="str">
        <v>GPG</v>
      </c>
    </row>
    <row r="227" spans="1:19" x14ac:dyDescent="0.4">
      <c r="A227" t="s">
        <v>33</v>
      </c>
      <c r="B227" t="s">
        <v>2</v>
      </c>
      <c r="C227" s="39" t="s">
        <v>0</v>
      </c>
      <c r="M227" t="str">
        <v xml:space="preserve">Mantenimiento y pruebas para equipos de patio de subestaciones, celdas MT y transformadores de media tensión y potencia,  para todas las plantas solares de colombia  x 3 años _ Sinergia </v>
      </c>
      <c r="N227" t="str">
        <v>MMIM19</v>
      </c>
      <c r="O227" t="str">
        <v>GPG</v>
      </c>
      <c r="Q227" t="str">
        <v>Technical Support &amp; training  CU SUNGROW planta Guayepo1&amp;2</v>
      </c>
      <c r="R227" t="str">
        <v>MMIM19</v>
      </c>
      <c r="S227" t="str">
        <v>GPG</v>
      </c>
    </row>
    <row r="228" spans="1:19" x14ac:dyDescent="0.4">
      <c r="A228" t="s">
        <v>211</v>
      </c>
      <c r="B228" t="s">
        <v>2</v>
      </c>
      <c r="C228" s="39" t="s">
        <v>0</v>
      </c>
      <c r="M228" t="str">
        <v xml:space="preserve">Limpieza de módulos fotovoltaicos en PV La Loma, PV Fundación, PV Guayepo 1, 2&amp;3, PV El Paso y PV Atlántico, PV Guayepo 3 y opcional PV Valledupar  x 3+2 años </v>
      </c>
      <c r="N228" t="str">
        <v>MMIM19</v>
      </c>
      <c r="O228" t="str">
        <v>GPG</v>
      </c>
      <c r="Q228" t="str">
        <v xml:space="preserve">Mantenimiento y pruebas para equipos de patio de subestaciones, celdas MT y transformadores de media tensión y potencia,  para todas las plantas solares de colombia  x 3 años _ Sinergia </v>
      </c>
      <c r="R228" t="str">
        <v>MMIM19</v>
      </c>
      <c r="S228" t="str">
        <v>GPG</v>
      </c>
    </row>
    <row r="229" spans="1:19" x14ac:dyDescent="0.4">
      <c r="A229" t="s">
        <v>221</v>
      </c>
      <c r="B229" t="s">
        <v>2</v>
      </c>
      <c r="C229" s="39" t="s">
        <v>0</v>
      </c>
      <c r="M229" t="str">
        <v xml:space="preserve">Mantenimiento de servicios auxiliares, grupos electrogenos, tablero y SUMINISTRO REPUESTOS PLANTA DIESEL_ todas las plantas x 3 años + 2 opcionales </v>
      </c>
      <c r="N229" t="str">
        <v>MMIM19</v>
      </c>
      <c r="O229" t="str">
        <v>GPG</v>
      </c>
      <c r="Q229" t="str">
        <v xml:space="preserve">Limpieza de módulos fotovoltaicos en PV La Loma, PV Fundación, PV Guayepo 1, 2&amp;3, PV El Paso y PV Atlántico, PV Guayepo 3 y opcional PV Valledupar  x 3+2 años </v>
      </c>
      <c r="R229" t="str">
        <v>MMIM19</v>
      </c>
      <c r="S229" t="str">
        <v>GPG</v>
      </c>
    </row>
    <row r="230" spans="1:19" x14ac:dyDescent="0.4">
      <c r="A230" t="s">
        <v>224</v>
      </c>
      <c r="B230" t="s">
        <v>2</v>
      </c>
      <c r="C230" s="39" t="s">
        <v>0</v>
      </c>
      <c r="M230" t="str">
        <v xml:space="preserve">Mantenimiento de sistema de puesta a tierras, mediciones y suministro de material de SPT para todas las plantas solares x 3 años </v>
      </c>
      <c r="N230" t="str">
        <v>MMIM19</v>
      </c>
      <c r="O230" t="str">
        <v>GPG</v>
      </c>
      <c r="Q230" t="str">
        <v xml:space="preserve">Mantenimiento de servicios auxiliares, grupos electrogenos, tablero y SUMINISTRO REPUESTOS PLANTA DIESEL_ todas las plantas x 3 años + 2 opcionales </v>
      </c>
      <c r="R230" t="str">
        <v>MMIM19</v>
      </c>
      <c r="S230" t="str">
        <v>GPG</v>
      </c>
    </row>
    <row r="231" spans="1:19" x14ac:dyDescent="0.4">
      <c r="A231" t="s">
        <v>226</v>
      </c>
      <c r="B231" t="s">
        <v>2</v>
      </c>
      <c r="C231" s="39" t="s">
        <v>0</v>
      </c>
      <c r="M231" t="str">
        <v>Calibracion de equipos de pruebas propios adquieridos por internalizacion de O&amp;M solar para todas las plantas solares x 36 años  (No son medidores de energia, ni piranometros)</v>
      </c>
      <c r="N231" t="str">
        <v>MSMI03</v>
      </c>
      <c r="O231" t="str">
        <v>GPG</v>
      </c>
      <c r="Q231" t="str">
        <v xml:space="preserve">Mantenimiento de sistema de puesta a tierras, mediciones y suministro de material de SPT para todas las plantas solares x 3 años </v>
      </c>
      <c r="R231" t="str">
        <v>MMIM19</v>
      </c>
      <c r="S231" t="str">
        <v>GPG</v>
      </c>
    </row>
    <row r="232" spans="1:19" x14ac:dyDescent="0.4">
      <c r="A232" t="s">
        <v>256</v>
      </c>
      <c r="B232" t="s">
        <v>519</v>
      </c>
      <c r="C232" s="39" t="s">
        <v>0</v>
      </c>
      <c r="M232" t="str">
        <v>Calibracion de medidores y mantenimiento de fronteras  comerciales para todas las plantas de colombia x 3 +2 años _ Sinergia</v>
      </c>
      <c r="N232" t="str">
        <v>MSMI03</v>
      </c>
      <c r="O232" t="str">
        <v>GPG</v>
      </c>
      <c r="Q232" t="str">
        <v>Calibracion de equipos de pruebas propios adquieridos por internalizacion de O&amp;M solar para todas las plantas solares x 36 años  (No son medidores de energia, ni piranometros)</v>
      </c>
      <c r="R232" t="str">
        <v>MSMI03</v>
      </c>
      <c r="S232" t="str">
        <v>GPG</v>
      </c>
    </row>
    <row r="233" spans="1:19" x14ac:dyDescent="0.4">
      <c r="A233" t="s">
        <v>258</v>
      </c>
      <c r="B233" t="s">
        <v>519</v>
      </c>
      <c r="C233" s="39" t="s">
        <v>0</v>
      </c>
      <c r="M233" t="str">
        <v>Cambio de indicadores de niveles magneticos para tanque de drenes y calentadores</v>
      </c>
      <c r="N233" t="str">
        <v>MSMI03</v>
      </c>
      <c r="O233" t="str">
        <v>GPG</v>
      </c>
      <c r="Q233" t="str">
        <v>Calibracion de medidores y mantenimiento de fronteras  comerciales para todas las plantas de colombia x 3 +2 años _ Sinergia</v>
      </c>
      <c r="R233" t="str">
        <v>MSMI03</v>
      </c>
      <c r="S233" t="str">
        <v>GPG</v>
      </c>
    </row>
    <row r="234" spans="1:19" x14ac:dyDescent="0.4">
      <c r="A234" t="s">
        <v>338</v>
      </c>
      <c r="B234" t="s">
        <v>519</v>
      </c>
      <c r="C234" s="39" t="s">
        <v>0</v>
      </c>
      <c r="M234" t="str">
        <v>O&amp;M -HOP  Operación y Mantenimiento Estaciones Tecnología Solar</v>
      </c>
      <c r="N234" t="str">
        <v>MSMI03</v>
      </c>
      <c r="O234" t="str">
        <v>GPG</v>
      </c>
      <c r="Q234" t="str">
        <v>Cambio de indicadores de niveles magneticos para tanque de drenes y calentadores</v>
      </c>
      <c r="R234" t="str">
        <v>MSMI03</v>
      </c>
      <c r="S234" t="str">
        <v>GPG</v>
      </c>
    </row>
    <row r="235" spans="1:19" x14ac:dyDescent="0.4">
      <c r="A235" t="s">
        <v>350</v>
      </c>
      <c r="B235" t="s">
        <v>519</v>
      </c>
      <c r="C235" s="39" t="s">
        <v>0</v>
      </c>
      <c r="M235" t="str">
        <v>TS-CROSS Terminación reparaciones distrito de riego llanos de la Virgen FASE 2</v>
      </c>
      <c r="N235" t="str">
        <v>MSMI04</v>
      </c>
      <c r="O235" t="str">
        <v>GPG</v>
      </c>
      <c r="Q235" t="str">
        <v>O&amp;M -HOP  Operación y Mantenimiento Estaciones Tecnología Solar</v>
      </c>
      <c r="R235" t="str">
        <v>MSMI03</v>
      </c>
      <c r="S235" t="str">
        <v>GPG</v>
      </c>
    </row>
    <row r="236" spans="1:19" x14ac:dyDescent="0.4">
      <c r="A236" t="s">
        <v>38</v>
      </c>
      <c r="B236" t="s">
        <v>427</v>
      </c>
      <c r="C236" s="39" t="s">
        <v>0</v>
      </c>
      <c r="M236" t="str">
        <v xml:space="preserve">DISEÑO, INSTALACIÓN Y MANTENIMIENTO DE ESTACIONES AUTOMÁTICAS Y ESTRUCTURAS ANEXAS PUNTOS MGE1 Y MGE4 RÍO MAGDALENA. </v>
      </c>
      <c r="N236" t="str">
        <v>MSMI04</v>
      </c>
      <c r="O236" t="str">
        <v>GPG</v>
      </c>
      <c r="Q236" t="str">
        <v>TS-CROSS Terminación reparaciones distrito de riego llanos de la Virgen FASE 2</v>
      </c>
      <c r="R236" t="str">
        <v>MSMI04</v>
      </c>
      <c r="S236" t="str">
        <v>GPG</v>
      </c>
    </row>
    <row r="237" spans="1:19" x14ac:dyDescent="0.4">
      <c r="A237" t="s">
        <v>786</v>
      </c>
      <c r="B237" t="s">
        <v>427</v>
      </c>
      <c r="C237" s="39" t="s">
        <v>0</v>
      </c>
      <c r="M237" t="str">
        <v>Contrato marco para el Servicio Camión grúa, Camión Canasta, Montacarga, CRB</v>
      </c>
      <c r="N237" t="str">
        <v>SLMT13</v>
      </c>
      <c r="O237" t="str">
        <v>GPG</v>
      </c>
      <c r="Q237" t="str">
        <v xml:space="preserve">DISEÑO, INSTALACIÓN Y MANTENIMIENTO DE ESTACIONES AUTOMÁTICAS Y ESTRUCTURAS ANEXAS PUNTOS MGE1 Y MGE4 RÍO MAGDALENA. </v>
      </c>
      <c r="R237" t="str">
        <v>MSMI04</v>
      </c>
      <c r="S237" t="str">
        <v>GPG</v>
      </c>
    </row>
    <row r="238" spans="1:19" x14ac:dyDescent="0.4">
      <c r="A238" t="s">
        <v>297</v>
      </c>
      <c r="B238" t="s">
        <v>525</v>
      </c>
      <c r="C238" s="39" t="s">
        <v>0</v>
      </c>
      <c r="M238" t="str">
        <v>Servicio de camión grúa, camión canasta, Montacarga, Manlift, grúa y camion Planchón para las central Termozipa</v>
      </c>
      <c r="N238" t="str">
        <v>SLMT13</v>
      </c>
      <c r="O238" t="str">
        <v>GPG</v>
      </c>
      <c r="Q238" t="str">
        <v>Contrato marco para el Servicio Camión grúa, Camión Canasta, Montacarga, CRB</v>
      </c>
      <c r="R238" t="str">
        <v>SLMT13</v>
      </c>
      <c r="S238" t="str">
        <v>GPG</v>
      </c>
    </row>
    <row r="239" spans="1:19" x14ac:dyDescent="0.4">
      <c r="A239" t="s">
        <v>332</v>
      </c>
      <c r="B239" t="s">
        <v>525</v>
      </c>
      <c r="C239" s="39" t="s">
        <v>0</v>
      </c>
      <c r="M239" t="str">
        <v>MANTENIMIENTO VEHICULOS Y MAQUINARIA PESADA GUAVIO</v>
      </c>
      <c r="N239" t="str">
        <v>SLMT15</v>
      </c>
      <c r="O239" t="str">
        <v>GPG</v>
      </c>
      <c r="Q239" t="str">
        <v>Servicio de camión grúa, camión canasta, Montacarga, Manlift, grúa y camion Planchón para las central Termozipa</v>
      </c>
      <c r="R239" t="str">
        <v>SLMT13</v>
      </c>
      <c r="S239" t="str">
        <v>GPG</v>
      </c>
    </row>
    <row r="240" spans="1:19" x14ac:dyDescent="0.4">
      <c r="A240" t="s">
        <v>367</v>
      </c>
      <c r="B240" t="s">
        <v>472</v>
      </c>
      <c r="C240" s="39" t="s">
        <v>0</v>
      </c>
      <c r="M240" t="str">
        <v>Servicio CORTE Y MANTENIMIENTO DE VEGETACION, PODA Y TALA DE ARBOLES CENTRALES SOLARES</v>
      </c>
      <c r="N240" t="str">
        <v>SLPI03</v>
      </c>
      <c r="O240" t="str">
        <v>GPG</v>
      </c>
      <c r="Q240" t="str">
        <v>MANTENIMIENTO VEHICULOS Y MAQUINARIA PESADA GUAVIO</v>
      </c>
      <c r="R240" t="str">
        <v>SLMT15</v>
      </c>
      <c r="S240" t="str">
        <v>GPG</v>
      </c>
    </row>
    <row r="241" spans="1:19" x14ac:dyDescent="0.4">
      <c r="A241" t="s">
        <v>35</v>
      </c>
      <c r="B241" t="s">
        <v>422</v>
      </c>
      <c r="C241" s="39" t="s">
        <v>0</v>
      </c>
      <c r="M241" t="str">
        <v>Proceso de Contatación Plan de Compensaciones Programa 1: Restauración, Recuperación y Manejo de Humedales.</v>
      </c>
      <c r="N241" t="str">
        <v>SLPI03</v>
      </c>
      <c r="O241" t="str">
        <v>GPG</v>
      </c>
      <c r="Q241" t="str">
        <v>Servicio CORTE Y MANTENIMIENTO DE VEGETACION, PODA Y TALA DE ARBOLES CENTRALES SOLARES</v>
      </c>
      <c r="R241" t="str">
        <v>SLPI03</v>
      </c>
      <c r="S241" t="str">
        <v>GPG</v>
      </c>
    </row>
    <row r="242" spans="1:19" x14ac:dyDescent="0.4">
      <c r="A242" t="s">
        <v>774</v>
      </c>
      <c r="B242" t="s">
        <v>422</v>
      </c>
      <c r="C242" s="39" t="s">
        <v>0</v>
      </c>
      <c r="M242" t="str">
        <v xml:space="preserve">Proceso de Contatación Plan de Compensaciones Programa 2: Reforestación. </v>
      </c>
      <c r="N242" t="str">
        <v>SLPI03</v>
      </c>
      <c r="O242" t="str">
        <v>GPG</v>
      </c>
      <c r="Q242" t="str">
        <v>Proceso de Contatación Plan de Compensaciones Programa 1: Restauración, Recuperación y Manejo de Humedales.</v>
      </c>
      <c r="R242" t="str">
        <v>SLPI03</v>
      </c>
      <c r="S242" t="str">
        <v>GPG</v>
      </c>
    </row>
    <row r="243" spans="1:19" x14ac:dyDescent="0.4">
      <c r="A243" t="s">
        <v>775</v>
      </c>
      <c r="B243" t="s">
        <v>422</v>
      </c>
      <c r="C243" s="39" t="s">
        <v>0</v>
      </c>
      <c r="M243" t="str">
        <v xml:space="preserve">Proceso de Contatación Plan de Compensaciones Programa 3: Conservación Áreas de importancia hídrica. </v>
      </c>
      <c r="N243" t="str">
        <v>SLPI03</v>
      </c>
      <c r="O243" t="str">
        <v>GPG</v>
      </c>
      <c r="Q243" t="str">
        <v xml:space="preserve">Proceso de Contatación Plan de Compensaciones Programa 2: Reforestación. </v>
      </c>
      <c r="R243" t="str">
        <v>SLPI03</v>
      </c>
      <c r="S243" t="str">
        <v>GPG</v>
      </c>
    </row>
    <row r="244" spans="1:19" x14ac:dyDescent="0.4">
      <c r="A244" t="s">
        <v>776</v>
      </c>
      <c r="B244" t="s">
        <v>422</v>
      </c>
      <c r="C244" s="39" t="s">
        <v>0</v>
      </c>
      <c r="M244" t="str">
        <v xml:space="preserve">Proceso de Contatación Plan de Compensaciones Programa 5: Rehabilitación Rondas Hídricas. </v>
      </c>
      <c r="N244" t="str">
        <v>SLPI03</v>
      </c>
      <c r="O244" t="str">
        <v>GPG</v>
      </c>
      <c r="Q244" t="str">
        <v xml:space="preserve">Proceso de Contatación Plan de Compensaciones Programa 3: Conservación Áreas de importancia hídrica. </v>
      </c>
      <c r="R244" t="str">
        <v>SLPI03</v>
      </c>
      <c r="S244" t="str">
        <v>GPG</v>
      </c>
    </row>
    <row r="245" spans="1:19" x14ac:dyDescent="0.4">
      <c r="A245" t="s">
        <v>778</v>
      </c>
      <c r="B245" t="s">
        <v>422</v>
      </c>
      <c r="C245" s="39" t="s">
        <v>0</v>
      </c>
      <c r="M245" t="str">
        <v>Servicio de Guardabosques Casetas Embalse Muña.</v>
      </c>
      <c r="N245" t="str">
        <v>SLPI03</v>
      </c>
      <c r="O245" t="str">
        <v>GPG</v>
      </c>
      <c r="Q245" t="str">
        <v xml:space="preserve">Proceso de Contatación Plan de Compensaciones Programa 5: Rehabilitación Rondas Hídricas. </v>
      </c>
      <c r="R245" t="str">
        <v>SLPI03</v>
      </c>
      <c r="S245" t="str">
        <v>GPG</v>
      </c>
    </row>
    <row r="246" spans="1:19" x14ac:dyDescent="0.4">
      <c r="A246" t="s">
        <v>779</v>
      </c>
      <c r="B246" t="s">
        <v>422</v>
      </c>
      <c r="C246" s="39" t="s">
        <v>0</v>
      </c>
      <c r="M246" t="str">
        <v>Preparación, limpieza y pintura del piso en el área de casa de máquinas de la central Termozipa, asegurando el uso de materiales industriales de alta resistencia y el cumplimiento de los estándares técnicos y de seguridad establecidos para este tipo de instalaciones.</v>
      </c>
      <c r="N246" t="str">
        <v>SLPI05</v>
      </c>
      <c r="O246" t="str">
        <v>GPG</v>
      </c>
      <c r="Q246" t="str">
        <v>Servicio de Guardabosques Casetas Embalse Muña.</v>
      </c>
      <c r="R246" t="str">
        <v>SLPI03</v>
      </c>
      <c r="S246" t="str">
        <v>GPG</v>
      </c>
    </row>
    <row r="247" spans="1:19" x14ac:dyDescent="0.4">
      <c r="A247" t="s">
        <v>794</v>
      </c>
      <c r="B247" t="s">
        <v>553</v>
      </c>
      <c r="C247" s="39" t="s">
        <v>0</v>
      </c>
      <c r="M247" t="str">
        <v xml:space="preserve">Servicio de Agenciamiento Aduanero para soportar todas las operaciones de  Importacion y Exportacoin de Ingenieria y Construccoin EGP.  </v>
      </c>
      <c r="N247" t="str">
        <v>SLTR07</v>
      </c>
      <c r="O247" t="str">
        <v>GPG</v>
      </c>
      <c r="Q247" t="str">
        <v>Preparación, limpieza y pintura del piso en el área de casa de máquinas de la central Termozipa, asegurando el uso de materiales industriales de alta resistencia y el cumplimiento de los estándares técnicos y de seguridad establecidos para este tipo de instalaciones.</v>
      </c>
      <c r="R247" t="str">
        <v>SLPI05</v>
      </c>
      <c r="S247" t="str">
        <v>GPG</v>
      </c>
    </row>
    <row r="248" spans="1:19" x14ac:dyDescent="0.4">
      <c r="A248" t="s">
        <v>240</v>
      </c>
      <c r="B248" t="s">
        <v>510</v>
      </c>
      <c r="C248" s="39" t="s">
        <v>0</v>
      </c>
      <c r="M248" t="str">
        <v>Servicio de aseguramiento y control de acceso desde HSEQ de las personas, equipos, vehículos y maquinarias de las empresas contratistas, subcontratistas y/o Enel a los sitios en construcción.</v>
      </c>
      <c r="N248" t="str">
        <v>SPAA04</v>
      </c>
      <c r="O248" t="str">
        <v>GPG</v>
      </c>
      <c r="Q248" t="str">
        <v xml:space="preserve">Servicio de Agenciamiento Aduanero para soportar todas las operaciones de  Importacion y Exportacoin de Ingenieria y Construccoin EGP.  </v>
      </c>
      <c r="R248" t="str">
        <v>SLTR07</v>
      </c>
      <c r="S248" t="str">
        <v>GPG</v>
      </c>
    </row>
    <row r="249" spans="1:19" x14ac:dyDescent="0.4">
      <c r="A249" t="s">
        <v>766</v>
      </c>
      <c r="B249" t="s">
        <v>508</v>
      </c>
      <c r="C249" s="39" t="s">
        <v>0</v>
      </c>
      <c r="M249" t="str">
        <v xml:space="preserve">Mantenimiento del embalse El Quimbo. </v>
      </c>
      <c r="N249" t="str">
        <v>SPBA01</v>
      </c>
      <c r="O249" t="str">
        <v>GPG</v>
      </c>
      <c r="Q249" t="str">
        <v>Servicio de aseguramiento y control de acceso desde HSEQ de las personas, equipos, vehículos y maquinarias de las empresas contratistas, subcontratistas y/o Enel a los sitios en construcción.</v>
      </c>
      <c r="R249" t="str">
        <v>SPAA04</v>
      </c>
      <c r="S249" t="str">
        <v>GPG</v>
      </c>
    </row>
    <row r="250" spans="1:19" x14ac:dyDescent="0.4">
      <c r="A250" t="s">
        <v>780</v>
      </c>
      <c r="B250" t="s">
        <v>517</v>
      </c>
      <c r="C250" s="39" t="s">
        <v>0</v>
      </c>
      <c r="M250" t="str">
        <v>Control de crecimiento de macrófitas embalse de Betania.</v>
      </c>
      <c r="N250" t="str">
        <v>SPBA01</v>
      </c>
      <c r="O250" t="str">
        <v>GPG</v>
      </c>
      <c r="Q250" t="str">
        <v xml:space="preserve">Mantenimiento del embalse El Quimbo. </v>
      </c>
      <c r="R250" t="str">
        <v>SPBA01</v>
      </c>
      <c r="S250" t="str">
        <v>GPG</v>
      </c>
    </row>
    <row r="251" spans="1:19" x14ac:dyDescent="0.4">
      <c r="A251" t="s">
        <v>781</v>
      </c>
      <c r="B251" t="s">
        <v>517</v>
      </c>
      <c r="C251" s="39" t="s">
        <v>0</v>
      </c>
      <c r="M251" t="str">
        <v xml:space="preserve">Ejecución labores de arqueología Tramo II Vía perimetral, puertos, Distrito. </v>
      </c>
      <c r="N251" t="str">
        <v>SPBA01</v>
      </c>
      <c r="O251" t="str">
        <v>GPG</v>
      </c>
      <c r="Q251" t="str">
        <v>Control de crecimiento de macrófitas embalse de Betania.</v>
      </c>
      <c r="R251" t="str">
        <v>SPBA01</v>
      </c>
      <c r="S251" t="str">
        <v>GPG</v>
      </c>
    </row>
    <row r="252" spans="1:19" x14ac:dyDescent="0.4">
      <c r="A252" t="s">
        <v>783</v>
      </c>
      <c r="B252" t="s">
        <v>517</v>
      </c>
      <c r="C252" s="39" t="s">
        <v>0</v>
      </c>
      <c r="M252" t="str">
        <v>Servicio de Formación, Entrenamiento y Certificación para Trabajo Seguro en Espacios Confinados</v>
      </c>
      <c r="N252" t="str">
        <v>SPFO01</v>
      </c>
      <c r="O252" t="str">
        <v>GPG</v>
      </c>
      <c r="Q252" t="str">
        <v xml:space="preserve">Ejecución labores de arqueología Tramo II Vía perimetral, puertos, Distrito. </v>
      </c>
      <c r="R252" t="str">
        <v>SPBA01</v>
      </c>
      <c r="S252" t="str">
        <v>GPG</v>
      </c>
    </row>
    <row r="253" spans="1:19" x14ac:dyDescent="0.4">
      <c r="A253" t="s">
        <v>758</v>
      </c>
      <c r="B253" t="s">
        <v>482</v>
      </c>
      <c r="C253" s="39" t="s">
        <v>0</v>
      </c>
      <c r="M253" t="str">
        <v>FORMACIÓN CERTIFICADA PARA REALIZAR TRABAJO EN ALTURAS PARA CENTRALES DE GENERACIÓN Y PROYECTOS.</v>
      </c>
      <c r="N253" t="str">
        <v>SPPP01</v>
      </c>
      <c r="O253" t="str">
        <v>GPG</v>
      </c>
      <c r="Q253" t="str">
        <v>Servicio de Formación, Entrenamiento y Certificación para Trabajo Seguro en Espacios Confinados</v>
      </c>
      <c r="R253" t="str">
        <v>SPFO01</v>
      </c>
      <c r="S253" t="str">
        <v>GPG</v>
      </c>
    </row>
    <row r="254" spans="1:19" x14ac:dyDescent="0.4">
      <c r="A254" t="s">
        <v>754</v>
      </c>
      <c r="B254" t="s">
        <v>449</v>
      </c>
      <c r="C254" s="39" t="s">
        <v>0</v>
      </c>
      <c r="M254" t="str">
        <v>Servicio de FORMACIÓN CALIFICADA PARA ACTIVIDADES DE IZAJE DE CARGAS para las instalaciones Centrales de Generación Colombia y Proyectos.</v>
      </c>
      <c r="N254" t="str">
        <v>SPPP01</v>
      </c>
      <c r="O254" t="str">
        <v>GPG</v>
      </c>
      <c r="Q254" t="str">
        <v>FORMACIÓN CERTIFICADA PARA REALIZAR TRABAJO EN ALTURAS PARA CENTRALES DE GENERACIÓN Y PROYECTOS.</v>
      </c>
      <c r="R254" t="str">
        <v>SPPP01</v>
      </c>
      <c r="S254" t="str">
        <v>GPG</v>
      </c>
    </row>
    <row r="255" spans="1:19" x14ac:dyDescent="0.4">
      <c r="A255" t="s">
        <v>760</v>
      </c>
      <c r="B255" t="s">
        <v>449</v>
      </c>
      <c r="C255" s="39" t="s">
        <v>0</v>
      </c>
      <c r="M255" t="str">
        <v>END en Caldera y Turbina</v>
      </c>
      <c r="N255" t="str">
        <v>SPPT06</v>
      </c>
      <c r="O255" t="str">
        <v>GPG</v>
      </c>
      <c r="Q255" t="str">
        <v>Servicio de FORMACIÓN CALIFICADA PARA ACTIVIDADES DE IZAJE DE CARGAS para las instalaciones Centrales de Generación Colombia y Proyectos.</v>
      </c>
      <c r="R255" t="str">
        <v>SPPP01</v>
      </c>
      <c r="S255" t="str">
        <v>GPG</v>
      </c>
    </row>
    <row r="256" spans="1:19" x14ac:dyDescent="0.4">
      <c r="A256" t="s">
        <v>114</v>
      </c>
      <c r="B256" t="s">
        <v>461</v>
      </c>
      <c r="C256" s="39" t="s">
        <v>0</v>
      </c>
      <c r="M256" t="str">
        <v xml:space="preserve">INSPECCIONES TERMOGRAFICAS UNICAMENTE STRING BOX / STRING INVERTER PLANTAS SOLARES COL_ PARA TODAS LAS PLANTAS DE COLOMBIA x 12 meses </v>
      </c>
      <c r="N256" t="str">
        <v>SPPT06</v>
      </c>
      <c r="O256" t="str">
        <v>GPG</v>
      </c>
      <c r="Q256" t="str">
        <v>END en Caldera y Turbina</v>
      </c>
      <c r="R256" t="str">
        <v>SPPT06</v>
      </c>
      <c r="S256" t="str">
        <v>GPG</v>
      </c>
    </row>
    <row r="257" spans="1:19" x14ac:dyDescent="0.4">
      <c r="A257" t="s">
        <v>257</v>
      </c>
      <c r="B257" t="s">
        <v>461</v>
      </c>
      <c r="C257" s="39" t="s">
        <v>0</v>
      </c>
      <c r="M257" t="str">
        <v>TS CROSS- Inspección tuberías</v>
      </c>
      <c r="N257" t="str">
        <v>SPPT06</v>
      </c>
      <c r="O257" t="str">
        <v>GPG</v>
      </c>
      <c r="Q257" t="str">
        <v xml:space="preserve">INSPECCIONES TERMOGRAFICAS UNICAMENTE STRING BOX / STRING INVERTER PLANTAS SOLARES COL_ PARA TODAS LAS PLANTAS DE COLOMBIA x 12 meses </v>
      </c>
      <c r="R257" t="str">
        <v>SPPT06</v>
      </c>
      <c r="S257" t="str">
        <v>GPG</v>
      </c>
    </row>
    <row r="258" spans="1:19" x14ac:dyDescent="0.4">
      <c r="A258" t="s">
        <v>351</v>
      </c>
      <c r="B258" t="s">
        <v>461</v>
      </c>
      <c r="C258" s="39" t="s">
        <v>0</v>
      </c>
      <c r="M258" t="str">
        <v>TS-CROSS Construcción de puertos turísticos en el embalse de la Central Hidroeléctrica El Quimbo</v>
      </c>
      <c r="N258" t="str">
        <v>SPPT10</v>
      </c>
      <c r="O258" t="str">
        <v>GPG</v>
      </c>
      <c r="Q258" t="str">
        <v>TS CROSS- Inspección tuberías</v>
      </c>
      <c r="R258" t="str">
        <v>SPPT06</v>
      </c>
      <c r="S258" t="str">
        <v>GPG</v>
      </c>
    </row>
    <row r="259" spans="1:19" x14ac:dyDescent="0.4">
      <c r="A259" t="s">
        <v>37</v>
      </c>
      <c r="B259" t="s">
        <v>424</v>
      </c>
      <c r="C259" s="39" t="s">
        <v>0</v>
      </c>
      <c r="M259" t="str">
        <v>SERVICIO DE EVALUACIÓN DOCUMENTAL, VERIFICACIÓN EN SITIO PARA CALIFICACIÓN Y SEGIMIENTO DE EMPRESAS SUMINISTRADORAS DE CARBÓN APTO PARA GENERACIÓN TERMICA DE LA CENTRAL TERMOZIPA DE EMGESA S.A. E.S.P.</v>
      </c>
      <c r="N259" t="str">
        <v>SPPT10</v>
      </c>
      <c r="O259" t="str">
        <v>GPG</v>
      </c>
      <c r="Q259" t="str">
        <v>TS-CROSS Construcción de puertos turísticos en el embalse de la Central Hidroeléctrica El Quimbo</v>
      </c>
      <c r="R259" t="str">
        <v>SPPT10</v>
      </c>
      <c r="S259" t="str">
        <v>GPG</v>
      </c>
    </row>
    <row r="260" spans="1:19" x14ac:dyDescent="0.4">
      <c r="A260" t="s">
        <v>73</v>
      </c>
      <c r="B260" t="s">
        <v>424</v>
      </c>
      <c r="C260" s="39" t="s">
        <v>0</v>
      </c>
      <c r="M260" t="str">
        <v>TS-CROSS Servicio de solicitud de conexión eléctrica planta de oxigenación Quimbo</v>
      </c>
      <c r="N260" t="str">
        <v>SPPT10</v>
      </c>
      <c r="O260" t="str">
        <v>GPG</v>
      </c>
      <c r="Q260" t="str">
        <v>SERVICIO DE EVALUACIÓN DOCUMENTAL, VERIFICACIÓN EN SITIO PARA CALIFICACIÓN Y SEGIMIENTO DE EMPRESAS SUMINISTRADORAS DE CARBÓN APTO PARA GENERACIÓN TERMICA DE LA CENTRAL TERMOZIPA DE EMGESA S.A. E.S.P.</v>
      </c>
      <c r="R260" t="str">
        <v>SPPT10</v>
      </c>
      <c r="S260" t="str">
        <v>GPG</v>
      </c>
    </row>
    <row r="261" spans="1:19" x14ac:dyDescent="0.4">
      <c r="A261" t="s">
        <v>102</v>
      </c>
      <c r="B261" t="s">
        <v>424</v>
      </c>
      <c r="C261" s="39" t="s">
        <v>0</v>
      </c>
      <c r="M261" t="str">
        <v>TS-CROSS Diseño y construcción punto de conexión eléctrica planta de oxigeno Quimbo</v>
      </c>
      <c r="N261" t="str">
        <v>SPPT10</v>
      </c>
      <c r="O261" t="str">
        <v>GPG</v>
      </c>
      <c r="Q261" t="str">
        <v>TS-CROSS Servicio de solicitud de conexión eléctrica planta de oxigenación Quimbo</v>
      </c>
      <c r="R261" t="str">
        <v>SPPT10</v>
      </c>
      <c r="S261" t="str">
        <v>GPG</v>
      </c>
    </row>
    <row r="262" spans="1:19" x14ac:dyDescent="0.4">
      <c r="A262" t="s">
        <v>103</v>
      </c>
      <c r="B262" t="s">
        <v>424</v>
      </c>
      <c r="C262" s="39" t="s">
        <v>0</v>
      </c>
      <c r="M262" t="str">
        <v>TS-CROSS Diseño para implementación de filtración fase 2</v>
      </c>
      <c r="N262" t="str">
        <v>SPPT10</v>
      </c>
      <c r="O262" t="str">
        <v>GPG</v>
      </c>
      <c r="Q262" t="str">
        <v>TS-CROSS Diseño y construcción punto de conexión eléctrica planta de oxigeno Quimbo</v>
      </c>
      <c r="R262" t="str">
        <v>SPPT10</v>
      </c>
      <c r="S262" t="str">
        <v>GPG</v>
      </c>
    </row>
    <row r="263" spans="1:19" x14ac:dyDescent="0.4">
      <c r="A263" t="s">
        <v>144</v>
      </c>
      <c r="B263" t="s">
        <v>424</v>
      </c>
      <c r="C263" s="39" t="s">
        <v>0</v>
      </c>
      <c r="M263" t="str">
        <v>TS-CROSS Difracción de rayos X</v>
      </c>
      <c r="N263" t="str">
        <v>SPPT10</v>
      </c>
      <c r="O263" t="str">
        <v>GPG</v>
      </c>
      <c r="Q263" t="str">
        <v>TS-CROSS Diseño para implementación de filtración fase 2</v>
      </c>
      <c r="R263" t="str">
        <v>SPPT10</v>
      </c>
      <c r="S263" t="str">
        <v>GPG</v>
      </c>
    </row>
    <row r="264" spans="1:19" x14ac:dyDescent="0.4">
      <c r="A264" t="s">
        <v>157</v>
      </c>
      <c r="B264" t="s">
        <v>424</v>
      </c>
      <c r="C264" s="39" t="s">
        <v>0</v>
      </c>
      <c r="M264" t="str">
        <v>O&amp;M -HOP Río Bogotá Planeación, Diagnóstico y Gestión Inicial, diseños, especificaciones</v>
      </c>
      <c r="N264" t="str">
        <v>SPPT10</v>
      </c>
      <c r="O264" t="str">
        <v>GPG</v>
      </c>
      <c r="Q264" t="str">
        <v>TS-CROSS Difracción de rayos X</v>
      </c>
      <c r="R264" t="str">
        <v>SPPT10</v>
      </c>
      <c r="S264" t="str">
        <v>GPG</v>
      </c>
    </row>
    <row r="265" spans="1:19" x14ac:dyDescent="0.4">
      <c r="A265" t="s">
        <v>158</v>
      </c>
      <c r="B265" t="s">
        <v>424</v>
      </c>
      <c r="C265" s="39" t="s">
        <v>0</v>
      </c>
      <c r="M265" t="str">
        <v>TS-CROSS Factibilidad e Ingeniería de detalle para la solución del paso a desnivel sobre la quebrada Moncovita</v>
      </c>
      <c r="N265" t="str">
        <v>SPPT10</v>
      </c>
      <c r="O265" t="str">
        <v>GPG</v>
      </c>
      <c r="Q265" t="str">
        <v>O&amp;M -HOP Río Bogotá Planeación, Diagnóstico y Gestión Inicial, diseños, especificaciones</v>
      </c>
      <c r="R265" t="str">
        <v>SPPT10</v>
      </c>
      <c r="S265" t="str">
        <v>GPG</v>
      </c>
    </row>
    <row r="266" spans="1:19" x14ac:dyDescent="0.4">
      <c r="A266" t="s">
        <v>161</v>
      </c>
      <c r="B266" t="s">
        <v>424</v>
      </c>
      <c r="C266" s="39" t="s">
        <v>0</v>
      </c>
      <c r="M266" t="str">
        <v>TS-CROSS Interventoría a la Ingeniería de detalle y las obras civiles para la adecuación los accesos vehiculares y peatonales a los puertos del embalse Guavio</v>
      </c>
      <c r="N266" t="str">
        <v>SPPT10</v>
      </c>
      <c r="O266" t="str">
        <v>GPG</v>
      </c>
      <c r="Q266" t="str">
        <v>TS-CROSS Factibilidad e Ingeniería de detalle para la solución del paso a desnivel sobre la quebrada Moncovita</v>
      </c>
      <c r="R266" t="str">
        <v>SPPT10</v>
      </c>
      <c r="S266" t="str">
        <v>GPG</v>
      </c>
    </row>
    <row r="267" spans="1:19" x14ac:dyDescent="0.4">
      <c r="A267" t="s">
        <v>162</v>
      </c>
      <c r="B267" t="s">
        <v>424</v>
      </c>
      <c r="C267" s="39" t="s">
        <v>0</v>
      </c>
      <c r="M267" t="str">
        <v>TS-CROSS Interventoría a la Ingeniería de detalle y construcción para la intervención de los sitios críticos asociados a la vía circunvalar entre Ubalá y Gachalá</v>
      </c>
      <c r="N267" t="str">
        <v>SPPT10</v>
      </c>
      <c r="O267" t="str">
        <v>GPG</v>
      </c>
      <c r="Q267" t="str">
        <v>TS-CROSS Interventoría a la Ingeniería de detalle y las obras civiles para la adecuación los accesos vehiculares y peatonales a los puertos del embalse Guavio</v>
      </c>
      <c r="R267" t="str">
        <v>SPPT10</v>
      </c>
      <c r="S267" t="str">
        <v>GPG</v>
      </c>
    </row>
    <row r="268" spans="1:19" x14ac:dyDescent="0.4">
      <c r="A268" t="s">
        <v>163</v>
      </c>
      <c r="B268" t="s">
        <v>424</v>
      </c>
      <c r="C268" s="39" t="s">
        <v>0</v>
      </c>
      <c r="M268" t="str">
        <v>TS-CROSS Interventoría a la factibilidad e Ingeniería de detalle para la solución del paso a desnivel sobre la quebrada Moncovita</v>
      </c>
      <c r="N268" t="str">
        <v>SPPT10</v>
      </c>
      <c r="O268" t="str">
        <v>GPG</v>
      </c>
      <c r="Q268" t="str">
        <v>TS-CROSS Interventoría a la Ingeniería de detalle y construcción para la intervención de los sitios críticos asociados a la vía circunvalar entre Ubalá y Gachalá</v>
      </c>
      <c r="R268" t="str">
        <v>SPPT10</v>
      </c>
      <c r="S268" t="str">
        <v>GPG</v>
      </c>
    </row>
    <row r="269" spans="1:19" x14ac:dyDescent="0.4">
      <c r="A269" t="s">
        <v>164</v>
      </c>
      <c r="B269" t="s">
        <v>424</v>
      </c>
      <c r="C269" s="39" t="s">
        <v>0</v>
      </c>
      <c r="M269" t="str">
        <v xml:space="preserve">SUMINISTRO, CAPACITACIÓN Y SOPORTE DE SISTEMA DE SEGUIMIENTO PARA LAS PLANTAS SOLARES PV GUAYEPO1&amp;2, FUNDACIÓN, LA LOMA Y EL PASO por 36 meses </v>
      </c>
      <c r="N269" t="str">
        <v>SPPT10</v>
      </c>
      <c r="O269" t="str">
        <v>GPG</v>
      </c>
      <c r="Q269" t="str">
        <v>TS-CROSS Interventoría a la factibilidad e Ingeniería de detalle para la solución del paso a desnivel sobre la quebrada Moncovita</v>
      </c>
      <c r="R269" t="str">
        <v>SPPT10</v>
      </c>
      <c r="S269" t="str">
        <v>GPG</v>
      </c>
    </row>
    <row r="270" spans="1:19" x14ac:dyDescent="0.4">
      <c r="A270" t="s">
        <v>215</v>
      </c>
      <c r="B270" t="s">
        <v>424</v>
      </c>
      <c r="C270" s="39" t="s">
        <v>0</v>
      </c>
      <c r="M270" t="str">
        <v xml:space="preserve">Servicios de fabricación de contacto y/o empaques.*Fabricacion de conexiones (Cable tipo soldador para filtros RC, conexiones flexibles, conexiones tranzadas, etc) , terminales de conexion, contactos, barajes de cobre, empaquetadura.para todas las plantas solares  x3 años </v>
      </c>
      <c r="N270" t="str">
        <v>SPPT10</v>
      </c>
      <c r="O270" t="str">
        <v>GPG</v>
      </c>
      <c r="Q270" t="str">
        <v xml:space="preserve">SUMINISTRO, CAPACITACIÓN Y SOPORTE DE SISTEMA DE SEGUIMIENTO PARA LAS PLANTAS SOLARES PV GUAYEPO1&amp;2, FUNDACIÓN, LA LOMA Y EL PASO por 36 meses </v>
      </c>
      <c r="R270" t="str">
        <v>SPPT10</v>
      </c>
      <c r="S270" t="str">
        <v>GPG</v>
      </c>
    </row>
    <row r="271" spans="1:19" x14ac:dyDescent="0.4">
      <c r="A271" t="s">
        <v>218</v>
      </c>
      <c r="B271" t="s">
        <v>424</v>
      </c>
      <c r="C271" s="39" t="s">
        <v>0</v>
      </c>
      <c r="M271" t="str">
        <v xml:space="preserve">Suministro, instalacion y pruebas PPC (El Paso y La Loma)- Regulación- x 3 años </v>
      </c>
      <c r="N271" t="str">
        <v>SPPT10</v>
      </c>
      <c r="O271" t="str">
        <v>GPG</v>
      </c>
      <c r="Q271" t="str">
        <v xml:space="preserve">Servicios de fabricación de contacto y/o empaques.*Fabricacion de conexiones (Cable tipo soldador para filtros RC, conexiones flexibles, conexiones tranzadas, etc) , terminales de conexion, contactos, barajes de cobre, empaquetadura.para todas las plantas solares  x3 años </v>
      </c>
      <c r="R271" t="str">
        <v>SPPT10</v>
      </c>
      <c r="S271" t="str">
        <v>GPG</v>
      </c>
    </row>
    <row r="272" spans="1:19" x14ac:dyDescent="0.4">
      <c r="A272" t="s">
        <v>225</v>
      </c>
      <c r="B272" t="s">
        <v>424</v>
      </c>
      <c r="C272" s="39" t="s">
        <v>0</v>
      </c>
      <c r="M272" t="str">
        <v>Suminsitros equipo, materiales y servicios ELABELING BEQUIM</v>
      </c>
      <c r="N272" t="str">
        <v>SPPT10</v>
      </c>
      <c r="O272" t="str">
        <v>GPG</v>
      </c>
      <c r="Q272" t="str">
        <v xml:space="preserve">Suministro, instalacion y pruebas PPC (El Paso y La Loma)- Regulación- x 3 años </v>
      </c>
      <c r="R272" t="str">
        <v>SPPT10</v>
      </c>
      <c r="S272" t="str">
        <v>GPG</v>
      </c>
    </row>
    <row r="273" spans="1:19" x14ac:dyDescent="0.4">
      <c r="A273" t="s">
        <v>271</v>
      </c>
      <c r="B273" t="s">
        <v>424</v>
      </c>
      <c r="C273" s="39" t="s">
        <v>0</v>
      </c>
      <c r="M273" t="str">
        <v>Inspecciones y acompañamiento Ingreso a  túneles y conducciones para CRB</v>
      </c>
      <c r="N273" t="str">
        <v>SPPT10</v>
      </c>
      <c r="O273" t="str">
        <v>GPG</v>
      </c>
      <c r="Q273" t="str">
        <v>Suminsitros equipo, materiales y servicios ELABELING BEQUIM</v>
      </c>
      <c r="R273" t="str">
        <v>SPPT10</v>
      </c>
      <c r="S273" t="str">
        <v>GPG</v>
      </c>
    </row>
    <row r="274" spans="1:19" x14ac:dyDescent="0.4">
      <c r="A274" t="s">
        <v>312</v>
      </c>
      <c r="B274" t="s">
        <v>424</v>
      </c>
      <c r="C274" s="39" t="s">
        <v>0</v>
      </c>
      <c r="M274" t="str">
        <v>Implementación del nuevo sistema de inventarios Elabeling</v>
      </c>
      <c r="N274" t="str">
        <v>SPPT10</v>
      </c>
      <c r="O274" t="str">
        <v>GPG</v>
      </c>
      <c r="Q274" t="str">
        <v>Inspecciones y acompañamiento Ingreso a  túneles y conducciones para CRB</v>
      </c>
      <c r="R274" t="str">
        <v>SPPT10</v>
      </c>
      <c r="S274" t="str">
        <v>GPG</v>
      </c>
    </row>
    <row r="275" spans="1:19" x14ac:dyDescent="0.4">
      <c r="A275" t="s">
        <v>331</v>
      </c>
      <c r="B275" t="s">
        <v>424</v>
      </c>
      <c r="C275" s="39" t="s">
        <v>0</v>
      </c>
      <c r="M275" t="str">
        <v>SERVICIO TÉCNICO PARA SOPORTE TECNICO ESPECIALIZADO PARA MANEJO INTEGRAL DE ASBESTO</v>
      </c>
      <c r="N275" t="str">
        <v>SPPT22</v>
      </c>
      <c r="O275" t="str">
        <v>GPG</v>
      </c>
      <c r="Q275" t="str">
        <v>Implementación del nuevo sistema de inventarios Elabeling</v>
      </c>
      <c r="R275" t="str">
        <v>SPPT10</v>
      </c>
      <c r="S275" t="str">
        <v>GPG</v>
      </c>
    </row>
    <row r="276" spans="1:19" x14ac:dyDescent="0.4">
      <c r="A276" t="s">
        <v>755</v>
      </c>
      <c r="B276" t="s">
        <v>411</v>
      </c>
      <c r="C276" s="39" t="s">
        <v>0</v>
      </c>
      <c r="M276" t="str">
        <v xml:space="preserve">Diseño y suministro de Sistema Anti aves +Anti Iguanas  x 24 meses para todas las plantas solares </v>
      </c>
      <c r="N276" t="str">
        <v>SPPT22</v>
      </c>
      <c r="O276" t="str">
        <v>GPG</v>
      </c>
      <c r="Q276" t="str">
        <v>SERVICIO TÉCNICO PARA SOPORTE TECNICO ESPECIALIZADO PARA MANEJO INTEGRAL DE ASBESTO</v>
      </c>
      <c r="R276" t="str">
        <v>SPPT22</v>
      </c>
      <c r="S276" t="str">
        <v>GPG</v>
      </c>
    </row>
    <row r="277" spans="1:19" x14ac:dyDescent="0.4">
      <c r="A277" t="s">
        <v>234</v>
      </c>
      <c r="B277" t="s">
        <v>411</v>
      </c>
      <c r="C277" s="39" t="s">
        <v>0</v>
      </c>
      <c r="M277" t="str">
        <v xml:space="preserve">Monitoreo de Calidad del Aire, Emisones, Ruido y olores para Termicas, Hidricas y Solares. </v>
      </c>
      <c r="N277" t="str">
        <v>SPPT22</v>
      </c>
      <c r="O277" t="str">
        <v>GPG</v>
      </c>
      <c r="Q277" t="str">
        <v xml:space="preserve">Diseño y suministro de Sistema Anti aves +Anti Iguanas  x 24 meses para todas las plantas solares </v>
      </c>
      <c r="R277" t="str">
        <v>SPPT22</v>
      </c>
      <c r="S277" t="str">
        <v>GPG</v>
      </c>
    </row>
    <row r="278" spans="1:19" x14ac:dyDescent="0.4">
      <c r="A278" t="s">
        <v>767</v>
      </c>
      <c r="B278" t="s">
        <v>411</v>
      </c>
      <c r="C278" s="39" t="s">
        <v>0</v>
      </c>
      <c r="M278" t="str">
        <v xml:space="preserve">Manejo y monitoreo de fauna silvestre, feral y doméstica Centrales Betania y Quimbo. </v>
      </c>
      <c r="N278" t="str">
        <v>SPPT22</v>
      </c>
      <c r="O278" t="str">
        <v>GPG</v>
      </c>
      <c r="Q278" t="str">
        <v xml:space="preserve">Monitoreo de Calidad del Aire, Emisones, Ruido y olores para Termicas, Hidricas y Solares. </v>
      </c>
      <c r="R278" t="str">
        <v>SPPT22</v>
      </c>
      <c r="S278" t="str">
        <v>GPG</v>
      </c>
    </row>
    <row r="279" spans="1:19" x14ac:dyDescent="0.4">
      <c r="A279" t="s">
        <v>784</v>
      </c>
      <c r="B279" t="s">
        <v>411</v>
      </c>
      <c r="C279" s="39" t="s">
        <v>0</v>
      </c>
      <c r="M279" t="str">
        <v>Actualización Plan de Manejo Ambiental y Plan de Seguimiento y Monitoreo de las Centrales Quimbo y Betania.</v>
      </c>
      <c r="N279" t="str">
        <v>SPPT22</v>
      </c>
      <c r="O279" t="str">
        <v>GPG</v>
      </c>
      <c r="Q279" t="str">
        <v xml:space="preserve">Manejo y monitoreo de fauna silvestre, feral y doméstica Centrales Betania y Quimbo. </v>
      </c>
      <c r="R279" t="str">
        <v>SPPT22</v>
      </c>
      <c r="S279" t="str">
        <v>GPG</v>
      </c>
    </row>
    <row r="280" spans="1:19" x14ac:dyDescent="0.4">
      <c r="A280" t="s">
        <v>785</v>
      </c>
      <c r="B280" t="s">
        <v>411</v>
      </c>
      <c r="C280" s="39" t="s">
        <v>0</v>
      </c>
      <c r="M280" t="str">
        <v>O&amp;M STC Contrato marco de servicios topobatimetricos y aereos</v>
      </c>
      <c r="N280" t="str">
        <v>SPPT24</v>
      </c>
      <c r="O280" t="str">
        <v>GPG</v>
      </c>
      <c r="Q280" t="str">
        <v>Actualización Plan de Manejo Ambiental y Plan de Seguimiento y Monitoreo de las Centrales Quimbo y Betania.</v>
      </c>
      <c r="R280" t="str">
        <v>SPPT22</v>
      </c>
      <c r="S280" t="str">
        <v>GPG</v>
      </c>
    </row>
    <row r="281" spans="1:19" x14ac:dyDescent="0.4">
      <c r="A281" t="s">
        <v>88</v>
      </c>
      <c r="B281" t="s">
        <v>453</v>
      </c>
      <c r="C281" s="39" t="s">
        <v>0</v>
      </c>
      <c r="M281" t="str">
        <v>Servicio de fabricacion y elaboracion de empalmes y terminales de MT, Cambio de cableado XLP, identificación de fallas de cables y terminales Proveedor Local costa caribe x 3 años</v>
      </c>
      <c r="N281" t="str">
        <v>SPPT29</v>
      </c>
      <c r="O281" t="str">
        <v>GPG</v>
      </c>
      <c r="Q281" t="str">
        <v>O&amp;M STC Contrato marco de servicios topobatimetricos y aereos</v>
      </c>
      <c r="R281" t="str">
        <v>SPPT24</v>
      </c>
      <c r="S281" t="str">
        <v>GPG</v>
      </c>
    </row>
    <row r="282" spans="1:19" x14ac:dyDescent="0.4">
      <c r="A282" t="s">
        <v>284</v>
      </c>
      <c r="B282" t="s">
        <v>530</v>
      </c>
      <c r="C282" s="39" t="s">
        <v>0</v>
      </c>
      <c r="M282" t="str">
        <v>Simulacros PDGR Hidricas, Renovables y Termicas.</v>
      </c>
      <c r="N282" t="str">
        <v>SPPT35</v>
      </c>
      <c r="O282" t="str">
        <v>GPG</v>
      </c>
      <c r="Q282" t="str">
        <v>Servicio de fabricacion y elaboracion de empalmes y terminales de MT, Cambio de cableado XLP, identificación de fallas de cables y terminales Proveedor Local costa caribe x 3 años</v>
      </c>
      <c r="R282" t="str">
        <v>SPPT29</v>
      </c>
      <c r="S282" t="str">
        <v>GPG</v>
      </c>
    </row>
    <row r="283" spans="1:19" x14ac:dyDescent="0.4">
      <c r="A283" t="s">
        <v>769</v>
      </c>
      <c r="B283" t="s">
        <v>397</v>
      </c>
      <c r="C283" s="39" t="s">
        <v>0</v>
      </c>
      <c r="M283" t="str">
        <v>Programa de Socializaciones PDGR Hidricas, Renovables y Termicas con comunidades y autoridades locales.</v>
      </c>
      <c r="N283" t="str">
        <v>SPPT35</v>
      </c>
      <c r="O283" t="str">
        <v>GPG</v>
      </c>
      <c r="Q283" t="str">
        <v>Simulacros PDGR Hidricas, Renovables y Termicas.</v>
      </c>
      <c r="R283" t="str">
        <v>SPPT35</v>
      </c>
      <c r="S283" t="str">
        <v>GPG</v>
      </c>
    </row>
    <row r="284" spans="1:19" x14ac:dyDescent="0.4">
      <c r="A284" t="s">
        <v>770</v>
      </c>
      <c r="B284" t="s">
        <v>397</v>
      </c>
      <c r="C284" s="39" t="s">
        <v>0</v>
      </c>
      <c r="M284" t="str">
        <v>Actualización Ambiental PDGR Hidricas, Renovables y Termicas.</v>
      </c>
      <c r="N284" t="str">
        <v>SPPT35</v>
      </c>
      <c r="O284" t="str">
        <v>GPG</v>
      </c>
      <c r="Q284" t="str">
        <v>Programa de Socializaciones PDGR Hidricas, Renovables y Termicas con comunidades y autoridades locales.</v>
      </c>
      <c r="R284" t="str">
        <v>SPPT35</v>
      </c>
      <c r="S284" t="str">
        <v>GPG</v>
      </c>
    </row>
    <row r="285" spans="1:19" x14ac:dyDescent="0.4">
      <c r="A285" t="s">
        <v>771</v>
      </c>
      <c r="B285" t="s">
        <v>397</v>
      </c>
      <c r="C285" s="39" t="s">
        <v>0</v>
      </c>
      <c r="M285" t="str">
        <v xml:space="preserve">Estudios de Caudal Ambiental Centrales Hidricas </v>
      </c>
      <c r="N285" t="str">
        <v>SPPT35</v>
      </c>
      <c r="O285" t="str">
        <v>GPG</v>
      </c>
      <c r="Q285" t="str">
        <v>Actualización Ambiental PDGR Hidricas, Renovables y Termicas.</v>
      </c>
      <c r="R285" t="str">
        <v>SPPT35</v>
      </c>
      <c r="S285" t="str">
        <v>GPG</v>
      </c>
    </row>
    <row r="286" spans="1:19" x14ac:dyDescent="0.4">
      <c r="A286" t="s">
        <v>772</v>
      </c>
      <c r="B286" t="s">
        <v>397</v>
      </c>
      <c r="C286" s="39" t="s">
        <v>0</v>
      </c>
      <c r="M286" t="str">
        <v>Contratación Estructuración Implementación de la Fase 1- Plan de Compensaciones.</v>
      </c>
      <c r="N286" t="str">
        <v>SPPT35</v>
      </c>
      <c r="O286" t="str">
        <v>GPG</v>
      </c>
      <c r="Q286" t="str">
        <v xml:space="preserve">Estudios de Caudal Ambiental Centrales Hidricas </v>
      </c>
      <c r="R286" t="str">
        <v>SPPT35</v>
      </c>
      <c r="S286" t="str">
        <v>GPG</v>
      </c>
    </row>
    <row r="287" spans="1:19" x14ac:dyDescent="0.4">
      <c r="A287" t="s">
        <v>773</v>
      </c>
      <c r="B287" t="s">
        <v>397</v>
      </c>
      <c r="C287" s="39" t="s">
        <v>0</v>
      </c>
      <c r="M287" t="str">
        <v xml:space="preserve">Rescate de peces en embalses El Quimbo y Betania (embalse, aguas abajo y durante mantenimientos). </v>
      </c>
      <c r="N287" t="str">
        <v>SPPT35</v>
      </c>
      <c r="O287" t="str">
        <v>GPG</v>
      </c>
      <c r="Q287" t="str">
        <v>Contratación Estructuración Implementación de la Fase 1- Plan de Compensaciones.</v>
      </c>
      <c r="R287" t="str">
        <v>SPPT35</v>
      </c>
      <c r="S287" t="str">
        <v>GPG</v>
      </c>
    </row>
    <row r="288" spans="1:19" x14ac:dyDescent="0.4">
      <c r="A288" t="s">
        <v>782</v>
      </c>
      <c r="B288" t="s">
        <v>397</v>
      </c>
      <c r="C288" s="39" t="s">
        <v>0</v>
      </c>
      <c r="M288" t="str">
        <v xml:space="preserve">Estudios electricos: Estudios de protecciones, calidad de energia, coordinacion de aislamiento y modelamiento para todas las plantas solares x3 años +2 opc_ Sinergia </v>
      </c>
      <c r="N288" t="str">
        <v>SPPT35</v>
      </c>
      <c r="O288" t="str">
        <v>GPG</v>
      </c>
      <c r="Q288" t="str">
        <v xml:space="preserve">Rescate de peces en embalses El Quimbo y Betania (embalse, aguas abajo y durante mantenimientos). </v>
      </c>
      <c r="R288" t="str">
        <v>SPPT35</v>
      </c>
      <c r="S288" t="str">
        <v>GPG</v>
      </c>
    </row>
    <row r="289" spans="1:19" x14ac:dyDescent="0.4">
      <c r="A289" t="s">
        <v>260</v>
      </c>
      <c r="B289" t="s">
        <v>397</v>
      </c>
      <c r="C289" s="39" t="s">
        <v>0</v>
      </c>
      <c r="M289" t="str">
        <v xml:space="preserve">Elaboración de EIAs, PTO y SRFA de fuentes de materiales en el área de influencia directa de Central Quimbo. </v>
      </c>
      <c r="N289" t="str">
        <v>SPPT35</v>
      </c>
      <c r="O289" t="str">
        <v>GPG</v>
      </c>
      <c r="Q289" t="str">
        <v xml:space="preserve">Estudios electricos: Estudios de protecciones, calidad de energia, coordinacion de aislamiento y modelamiento para todas las plantas solares x3 años +2 opc_ Sinergia </v>
      </c>
      <c r="R289" t="str">
        <v>SPPT35</v>
      </c>
      <c r="S289" t="str">
        <v>GPG</v>
      </c>
    </row>
    <row r="290" spans="1:19" x14ac:dyDescent="0.4">
      <c r="A290" t="s">
        <v>787</v>
      </c>
      <c r="B290" t="s">
        <v>397</v>
      </c>
      <c r="C290" s="39" t="s">
        <v>0</v>
      </c>
      <c r="M290" t="str">
        <v xml:space="preserve">Servicios especilizado para la gestión de riesgo mecanico e inspección tecnica de herramientas manuales, electricas, mecanicas_Enfoque SST </v>
      </c>
      <c r="N290" t="str">
        <v>SPPT44</v>
      </c>
      <c r="O290" t="str">
        <v>GPG</v>
      </c>
      <c r="Q290" t="str">
        <v xml:space="preserve">Elaboración de EIAs, PTO y SRFA de fuentes de materiales en el área de influencia directa de Central Quimbo. </v>
      </c>
      <c r="R290" t="str">
        <v>SPPT35</v>
      </c>
      <c r="S290" t="str">
        <v>GPG</v>
      </c>
    </row>
    <row r="291" spans="1:19" x14ac:dyDescent="0.4">
      <c r="A291" t="s">
        <v>759</v>
      </c>
      <c r="B291" t="s">
        <v>399</v>
      </c>
      <c r="C291" s="39" t="s">
        <v>0</v>
      </c>
      <c r="M291" t="str">
        <v>Servicio especializado para respuesta ante  emergencias en tareas de alto riesgo</v>
      </c>
      <c r="N291" t="str">
        <v>SPPT44</v>
      </c>
      <c r="O291" t="str">
        <v>GPG</v>
      </c>
      <c r="Q291" t="str">
        <v xml:space="preserve">Servicios especilizado para la gestión de riesgo mecanico e inspección tecnica de herramientas manuales, electricas, mecanicas_Enfoque SST </v>
      </c>
      <c r="R291" t="str">
        <v>SPPT44</v>
      </c>
      <c r="S291" t="str">
        <v>GPG</v>
      </c>
    </row>
    <row r="292" spans="1:19" x14ac:dyDescent="0.4">
      <c r="A292" t="s">
        <v>761</v>
      </c>
      <c r="B292" t="s">
        <v>399</v>
      </c>
      <c r="C292" s="39" t="s">
        <v>0</v>
      </c>
      <c r="M292" t="str">
        <v>Servicio de soporte especializado para  articulación y soporte en esquema de respuesta a emergencias para incendios forestales, incendios estructurales y de evento natural.</v>
      </c>
      <c r="N292" t="str">
        <v>SPPT44</v>
      </c>
      <c r="O292" t="str">
        <v>GPG</v>
      </c>
      <c r="Q292" t="str">
        <v>Servicio especializado para respuesta ante  emergencias en tareas de alto riesgo</v>
      </c>
      <c r="R292" t="str">
        <v>SPPT44</v>
      </c>
      <c r="S292" t="str">
        <v>GPG</v>
      </c>
    </row>
    <row r="293" spans="1:19" x14ac:dyDescent="0.4">
      <c r="A293" t="s">
        <v>763</v>
      </c>
      <c r="B293" t="s">
        <v>399</v>
      </c>
      <c r="C293" s="39" t="s">
        <v>0</v>
      </c>
      <c r="M293" t="str">
        <v xml:space="preserve"> servicio de Implementación de la estrategia de cultura, metodologia de la seguridad con enfoque hacia el cero absoluto en eventos de seguridad y salud en el trabajo para las instalaciones de las tecnologías Hidroeléctricas, térmicas, Wind &amp; Solar y proyectos de generación en construcción.</v>
      </c>
      <c r="N293" t="str">
        <v>SPPT44</v>
      </c>
      <c r="O293" t="str">
        <v>GPG</v>
      </c>
      <c r="Q293" t="str">
        <v>Servicio de soporte especializado para  articulación y soporte en esquema de respuesta a emergencias para incendios forestales, incendios estructurales y de evento natural.</v>
      </c>
      <c r="R293" t="str">
        <v>SPPT44</v>
      </c>
      <c r="S293" t="str">
        <v>GPG</v>
      </c>
    </row>
    <row r="294" spans="1:19" x14ac:dyDescent="0.4">
      <c r="A294" t="s">
        <v>765</v>
      </c>
      <c r="B294" t="s">
        <v>399</v>
      </c>
      <c r="C294" s="39" t="s">
        <v>0</v>
      </c>
      <c r="M294" t="str">
        <v xml:space="preserve">Servicios especializados para la evaluación del supervisor es a cargo delos contratistas que operan en Enel Green Power y Thermal Generation (en adelante, ENEL),  que permita evaluar los conocimientos y habilidades del personal que desempeña la función de supervisor.  </v>
      </c>
      <c r="N294" t="str">
        <v>SPPT44</v>
      </c>
      <c r="O294" t="str">
        <v>GPG</v>
      </c>
      <c r="Q294" t="str">
        <v xml:space="preserve"> servicio de Implementación de la estrategia de cultura, metodologia de la seguridad con enfoque hacia el cero absoluto en eventos de seguridad y salud en el trabajo para las instalaciones de las tecnologías Hidroeléctricas, térmicas, Wind &amp; Solar y proyectos de generación en construcción.</v>
      </c>
      <c r="R294" t="str">
        <v>SPPT44</v>
      </c>
      <c r="S294" t="str">
        <v>GPG</v>
      </c>
    </row>
    <row r="295" spans="1:19" x14ac:dyDescent="0.4">
      <c r="A295" t="s">
        <v>788</v>
      </c>
      <c r="B295" t="s">
        <v>399</v>
      </c>
      <c r="C295" s="39" t="s">
        <v>0</v>
      </c>
      <c r="M295" t="str">
        <v xml:space="preserve">Servicio de implementacion  y seguimiento a  Planes de Gestión de Riesgo de  Desastres para Centrales de Generación ENEL COLOMBIA. </v>
      </c>
      <c r="N295" t="str">
        <v>SPPT44</v>
      </c>
      <c r="O295" t="str">
        <v>GPG</v>
      </c>
      <c r="Q295" t="str">
        <v xml:space="preserve">Servicios especializados para la evaluación del supervisor es a cargo delos contratistas que operan en Enel Green Power y Thermal Generation (en adelante, ENEL),  que permita evaluar los conocimientos y habilidades del personal que desempeña la función de supervisor.  </v>
      </c>
      <c r="R295" t="str">
        <v>SPPT44</v>
      </c>
      <c r="S295" t="str">
        <v>GPG</v>
      </c>
    </row>
    <row r="296" spans="1:19" x14ac:dyDescent="0.4">
      <c r="A296" t="s">
        <v>789</v>
      </c>
      <c r="B296" t="s">
        <v>399</v>
      </c>
      <c r="C296" s="39" t="s">
        <v>0</v>
      </c>
      <c r="M296" t="str">
        <v xml:space="preserve">Servicio especializado para diagnostico y planes de mejora de sistemas contraincendios para centrales de generación fotovoltaicas en ENEL COLOMBIA.  </v>
      </c>
      <c r="N296" t="str">
        <v>SPPT44</v>
      </c>
      <c r="O296" t="str">
        <v>GPG</v>
      </c>
      <c r="Q296" t="str">
        <v xml:space="preserve">Servicio de implementacion  y seguimiento a  Planes de Gestión de Riesgo de  Desastres para Centrales de Generación ENEL COLOMBIA. </v>
      </c>
      <c r="R296" t="str">
        <v>SPPT44</v>
      </c>
      <c r="S296" t="str">
        <v>GPG</v>
      </c>
    </row>
    <row r="297" spans="1:19" x14ac:dyDescent="0.4">
      <c r="A297" t="s">
        <v>790</v>
      </c>
      <c r="B297" t="s">
        <v>399</v>
      </c>
      <c r="C297" s="39" t="s">
        <v>0</v>
      </c>
      <c r="M297" t="str">
        <v>TS-CROSS Sistema de gestión para retiro y manejo Asbesto Estatores DVS</v>
      </c>
      <c r="N297" t="str">
        <v>SRTS22</v>
      </c>
      <c r="O297" t="str">
        <v>GPG</v>
      </c>
      <c r="Q297" t="str">
        <v xml:space="preserve">Servicio especializado para diagnostico y planes de mejora de sistemas contraincendios para centrales de generación fotovoltaicas en ENEL COLOMBIA.  </v>
      </c>
      <c r="R297" t="str">
        <v>SPPT44</v>
      </c>
      <c r="S297" t="str">
        <v>GPG</v>
      </c>
    </row>
    <row r="298" spans="1:19" x14ac:dyDescent="0.4">
      <c r="A298" t="s">
        <v>145</v>
      </c>
      <c r="B298" t="s">
        <v>486</v>
      </c>
      <c r="C298" s="39" t="s">
        <v>0</v>
      </c>
      <c r="M298" t="str">
        <v>TRANSPORTE  Y DISPOSICIÓN FINAL DE CENIZA COMO RESIDUO PELIGROSO Y NO PELIGROSO</v>
      </c>
      <c r="N298" t="str">
        <v>SRTS22</v>
      </c>
      <c r="O298" t="str">
        <v>GPG</v>
      </c>
      <c r="Q298" t="str">
        <v>TS-CROSS Sistema de gestión para retiro y manejo Asbesto Estatores DVS</v>
      </c>
      <c r="R298" t="str">
        <v>SRTS22</v>
      </c>
      <c r="S298" t="str">
        <v>GPG</v>
      </c>
    </row>
    <row r="299" spans="1:19" x14ac:dyDescent="0.4">
      <c r="A299" t="s">
        <v>365</v>
      </c>
      <c r="B299" t="s">
        <v>486</v>
      </c>
      <c r="C299" s="39" t="s">
        <v>0</v>
      </c>
      <c r="M299" t="str">
        <v>Tapas de Concreto</v>
      </c>
      <c r="N299" t="str">
        <v>FCMC04</v>
      </c>
      <c r="O299" t="str">
        <v>Grids</v>
      </c>
      <c r="Q299" t="str">
        <v>TRANSPORTE  Y DISPOSICIÓN FINAL DE CENIZA COMO RESIDUO PELIGROSO Y NO PELIGROSO</v>
      </c>
      <c r="R299" t="str">
        <v>SRTS22</v>
      </c>
      <c r="S299" t="str">
        <v>GPG</v>
      </c>
    </row>
    <row r="300" spans="1:19" x14ac:dyDescent="0.4">
      <c r="A300" t="s">
        <v>17</v>
      </c>
      <c r="B300" t="s">
        <v>409</v>
      </c>
      <c r="C300" s="39" t="s">
        <v>389</v>
      </c>
      <c r="M300" t="str">
        <v>Cajas para  Medidores Metálicas</v>
      </c>
      <c r="N300" t="str">
        <v>FEAT01</v>
      </c>
      <c r="O300" t="str">
        <v>Grids</v>
      </c>
      <c r="Q300" t="str">
        <v>Tapas de Concreto</v>
      </c>
      <c r="R300" t="str">
        <v>FCMC04</v>
      </c>
      <c r="S300" t="str">
        <v>Grids</v>
      </c>
    </row>
    <row r="301" spans="1:19" x14ac:dyDescent="0.4">
      <c r="A301" t="s">
        <v>4</v>
      </c>
      <c r="B301" t="s">
        <v>398</v>
      </c>
      <c r="C301" s="39" t="s">
        <v>389</v>
      </c>
      <c r="M301" t="str">
        <v>Cajas Polimericas</v>
      </c>
      <c r="N301" t="str">
        <v>FEAT01</v>
      </c>
      <c r="O301" t="str">
        <v>Grids</v>
      </c>
      <c r="Q301" t="str">
        <v>Cajas para  Medidores Metálicas</v>
      </c>
      <c r="R301" t="str">
        <v>FEAT01</v>
      </c>
      <c r="S301" t="str">
        <v>Grids</v>
      </c>
    </row>
    <row r="302" spans="1:19" x14ac:dyDescent="0.4">
      <c r="A302" t="s">
        <v>15</v>
      </c>
      <c r="B302" t="s">
        <v>398</v>
      </c>
      <c r="C302" s="39" t="s">
        <v>389</v>
      </c>
      <c r="M302" t="str">
        <v>Sistemas de Puesta a Tierra</v>
      </c>
      <c r="N302" t="str">
        <v>FEEM03</v>
      </c>
      <c r="O302" t="str">
        <v>Grids</v>
      </c>
      <c r="Q302" t="str">
        <v>Cajas Polimericas</v>
      </c>
      <c r="R302" t="str">
        <v>FEAT01</v>
      </c>
      <c r="S302" t="str">
        <v>Grids</v>
      </c>
    </row>
    <row r="303" spans="1:19" x14ac:dyDescent="0.4">
      <c r="A303" t="s">
        <v>156</v>
      </c>
      <c r="B303" t="s">
        <v>491</v>
      </c>
      <c r="C303" s="39" t="s">
        <v>389</v>
      </c>
      <c r="M303" t="str">
        <v>Llaves y Pernos</v>
      </c>
      <c r="N303" t="str">
        <v>FEEM07</v>
      </c>
      <c r="O303" t="str">
        <v>Grids</v>
      </c>
      <c r="Q303" t="str">
        <v>Sistemas de Puesta a Tierra</v>
      </c>
      <c r="R303" t="str">
        <v>FEEM03</v>
      </c>
      <c r="S303" t="str">
        <v>Grids</v>
      </c>
    </row>
    <row r="304" spans="1:19" x14ac:dyDescent="0.4">
      <c r="A304" t="s">
        <v>12</v>
      </c>
      <c r="B304" t="s">
        <v>406</v>
      </c>
      <c r="C304" s="39" t="s">
        <v>389</v>
      </c>
      <c r="M304" t="str">
        <v>Herrajes AT</v>
      </c>
      <c r="N304" t="str">
        <v>FEEM15</v>
      </c>
      <c r="O304" t="str">
        <v>Grids</v>
      </c>
      <c r="Q304" t="str">
        <v>Llaves y Pernos</v>
      </c>
      <c r="R304" t="str">
        <v>FEEM07</v>
      </c>
      <c r="S304" t="str">
        <v>Grids</v>
      </c>
    </row>
    <row r="305" spans="1:19" x14ac:dyDescent="0.4">
      <c r="A305" t="s">
        <v>69</v>
      </c>
      <c r="B305" t="s">
        <v>446</v>
      </c>
      <c r="C305" s="39" t="s">
        <v>389</v>
      </c>
      <c r="M305" t="str">
        <v>Seccionadores BT-MT (Portafusibles)</v>
      </c>
      <c r="N305" t="str">
        <v>FEFU01</v>
      </c>
      <c r="O305" t="str">
        <v>Grids</v>
      </c>
      <c r="Q305" t="str">
        <v>Herrajes AT</v>
      </c>
      <c r="R305" t="str">
        <v>FEEM15</v>
      </c>
      <c r="S305" t="str">
        <v>Grids</v>
      </c>
    </row>
    <row r="306" spans="1:19" x14ac:dyDescent="0.4">
      <c r="A306" t="s">
        <v>72</v>
      </c>
      <c r="B306" t="s">
        <v>448</v>
      </c>
      <c r="C306" s="39" t="s">
        <v>389</v>
      </c>
      <c r="M306" t="str">
        <v>CAÑUELA PARA CORTACIRCUITOS 15KV</v>
      </c>
      <c r="N306" t="str">
        <v>FEFU02</v>
      </c>
      <c r="O306" t="str">
        <v>Grids</v>
      </c>
      <c r="Q306" t="str">
        <v>Seccionadores BT-MT (Portafusibles)</v>
      </c>
      <c r="R306" t="str">
        <v>FEFU01</v>
      </c>
      <c r="S306" t="str">
        <v>Grids</v>
      </c>
    </row>
    <row r="307" spans="1:19" x14ac:dyDescent="0.4">
      <c r="A307" t="s">
        <v>23</v>
      </c>
      <c r="B307" t="s">
        <v>417</v>
      </c>
      <c r="C307" s="39" t="s">
        <v>389</v>
      </c>
      <c r="M307" t="str">
        <v>Acuerdo Marco para la prestación de servicio para el alquiler y suministro de grupos electrógenos para atención de emergencias y urgencias a demanda  MSA ( Master Service Agreement)</v>
      </c>
      <c r="N307" t="str">
        <v>FEGE02</v>
      </c>
      <c r="O307" t="str">
        <v>Grids</v>
      </c>
      <c r="Q307" t="str">
        <v>CAÑUELA PARA CORTACIRCUITOS 15KV</v>
      </c>
      <c r="R307" t="str">
        <v>FEFU02</v>
      </c>
      <c r="S307" t="str">
        <v>Grids</v>
      </c>
    </row>
    <row r="308" spans="1:19" x14ac:dyDescent="0.4">
      <c r="A308" t="s">
        <v>76</v>
      </c>
      <c r="B308" t="s">
        <v>450</v>
      </c>
      <c r="C308" s="39" t="s">
        <v>389</v>
      </c>
      <c r="M308" t="str">
        <v>Barraje Preforma BT 500A - BT 175A</v>
      </c>
      <c r="N308" t="str">
        <v>FELC10</v>
      </c>
      <c r="O308" t="str">
        <v>Grids</v>
      </c>
      <c r="Q308" t="str">
        <v>Acuerdo Marco para la prestación de servicio para el alquiler y suministro de grupos electrógenos para atención de emergencias y urgencias a demanda  MSA ( Master Service Agreement)</v>
      </c>
      <c r="R308" t="str">
        <v>FEGE02</v>
      </c>
      <c r="S308" t="str">
        <v>Grids</v>
      </c>
    </row>
    <row r="309" spans="1:19" x14ac:dyDescent="0.4">
      <c r="A309" t="s">
        <v>22</v>
      </c>
      <c r="B309" t="s">
        <v>416</v>
      </c>
      <c r="C309" s="39" t="s">
        <v>389</v>
      </c>
      <c r="M309" t="str">
        <v>Repuestos de reconectadores ENTEC</v>
      </c>
      <c r="N309" t="str">
        <v>FEMI04</v>
      </c>
      <c r="O309" t="str">
        <v>Grids</v>
      </c>
      <c r="Q309" t="str">
        <v>Barraje Preforma BT 500A - BT 175A</v>
      </c>
      <c r="R309" t="str">
        <v>FELC10</v>
      </c>
      <c r="S309" t="str">
        <v>Grids</v>
      </c>
    </row>
    <row r="310" spans="1:19" x14ac:dyDescent="0.4">
      <c r="A310" t="s">
        <v>203</v>
      </c>
      <c r="B310" t="s">
        <v>498</v>
      </c>
      <c r="C310" s="39" t="s">
        <v>389</v>
      </c>
      <c r="M310" t="str">
        <v>Repuestos Reconectadores EATON - COOPER</v>
      </c>
      <c r="N310" t="str">
        <v>FEMI04</v>
      </c>
      <c r="O310" t="str">
        <v>Grids</v>
      </c>
      <c r="Q310" t="str">
        <v>Repuestos de reconectadores ENTEC</v>
      </c>
      <c r="R310" t="str">
        <v>FEMI04</v>
      </c>
      <c r="S310" t="str">
        <v>Grids</v>
      </c>
    </row>
    <row r="311" spans="1:19" x14ac:dyDescent="0.4">
      <c r="A311" t="s">
        <v>204</v>
      </c>
      <c r="B311" t="s">
        <v>498</v>
      </c>
      <c r="C311" s="39" t="s">
        <v>389</v>
      </c>
      <c r="M311" t="str">
        <v>Repuestos Telecontrol</v>
      </c>
      <c r="N311" t="str">
        <v>FEQE21</v>
      </c>
      <c r="O311" t="str">
        <v>Grids</v>
      </c>
      <c r="Q311" t="str">
        <v>Repuestos Reconectadores EATON - COOPER</v>
      </c>
      <c r="R311" t="str">
        <v>FEMI04</v>
      </c>
      <c r="S311" t="str">
        <v>Grids</v>
      </c>
    </row>
    <row r="312" spans="1:19" x14ac:dyDescent="0.4">
      <c r="A312" t="s">
        <v>154</v>
      </c>
      <c r="B312" t="s">
        <v>490</v>
      </c>
      <c r="C312" s="39" t="s">
        <v>389</v>
      </c>
      <c r="M312" t="str">
        <v>Conjunto de 3 RC Monofásicos</v>
      </c>
      <c r="N312" t="str">
        <v>FESE02</v>
      </c>
      <c r="O312" t="str">
        <v>Grids</v>
      </c>
      <c r="Q312" t="str">
        <v>Repuestos Telecontrol</v>
      </c>
      <c r="R312" t="str">
        <v>FEQE21</v>
      </c>
      <c r="S312" t="str">
        <v>Grids</v>
      </c>
    </row>
    <row r="313" spans="1:19" x14ac:dyDescent="0.4">
      <c r="A313" t="s">
        <v>42</v>
      </c>
      <c r="B313" t="s">
        <v>429</v>
      </c>
      <c r="C313" s="39" t="s">
        <v>389</v>
      </c>
      <c r="M313" t="str">
        <v>Estructuras metálicas AT</v>
      </c>
      <c r="N313" t="str">
        <v>FESO26</v>
      </c>
      <c r="O313" t="str">
        <v>Grids</v>
      </c>
      <c r="Q313" t="str">
        <v>Conjunto de 3 RC Monofásicos</v>
      </c>
      <c r="R313" t="str">
        <v>FESE02</v>
      </c>
      <c r="S313" t="str">
        <v>Grids</v>
      </c>
    </row>
    <row r="314" spans="1:19" x14ac:dyDescent="0.4">
      <c r="A314" t="s">
        <v>205</v>
      </c>
      <c r="B314" t="s">
        <v>499</v>
      </c>
      <c r="C314" s="39" t="s">
        <v>389</v>
      </c>
      <c r="M314" t="str">
        <v>Repuestos de Bancos de Compensación</v>
      </c>
      <c r="N314" t="str">
        <v>FETR05</v>
      </c>
      <c r="O314" t="str">
        <v>Grids</v>
      </c>
      <c r="Q314" t="str">
        <v>Estructuras metálicas AT</v>
      </c>
      <c r="R314" t="str">
        <v>FESO26</v>
      </c>
      <c r="S314" t="str">
        <v>Grids</v>
      </c>
    </row>
    <row r="315" spans="1:19" x14ac:dyDescent="0.4">
      <c r="A315" t="s">
        <v>152</v>
      </c>
      <c r="B315" t="s">
        <v>489</v>
      </c>
      <c r="C315" s="39" t="s">
        <v>389</v>
      </c>
      <c r="M315" t="str">
        <v>Ductos PVC</v>
      </c>
      <c r="N315" t="str">
        <v>FMTU12</v>
      </c>
      <c r="O315" t="str">
        <v>Grids</v>
      </c>
      <c r="Q315" t="str">
        <v>Repuestos de Bancos de Compensación</v>
      </c>
      <c r="R315" t="str">
        <v>FETR05</v>
      </c>
      <c r="S315" t="str">
        <v>Grids</v>
      </c>
    </row>
    <row r="316" spans="1:19" x14ac:dyDescent="0.4">
      <c r="A316" t="s">
        <v>56</v>
      </c>
      <c r="B316" t="s">
        <v>439</v>
      </c>
      <c r="C316" s="39" t="s">
        <v>389</v>
      </c>
      <c r="M316" t="str">
        <v>Equipos NCO. 520062 Display universal equipo medida bicuerpo.</v>
      </c>
      <c r="N316" t="str">
        <v>FSME01</v>
      </c>
      <c r="O316" t="str">
        <v>Grids</v>
      </c>
      <c r="Q316" t="str">
        <v>Ductos PVC</v>
      </c>
      <c r="R316" t="str">
        <v>FMTU12</v>
      </c>
      <c r="S316" t="str">
        <v>Grids</v>
      </c>
    </row>
    <row r="317" spans="1:19" x14ac:dyDescent="0.4">
      <c r="A317" t="s">
        <v>153</v>
      </c>
      <c r="B317" t="s">
        <v>415</v>
      </c>
      <c r="C317" s="39" t="s">
        <v>389</v>
      </c>
      <c r="M317" t="str">
        <v>Impedancias de puestas a tierra</v>
      </c>
      <c r="N317" t="str">
        <v>FZDS01</v>
      </c>
      <c r="O317" t="str">
        <v>Grids</v>
      </c>
      <c r="Q317" t="str">
        <v>Equipos NCO. 520062 Display universal equipo medida bicuerpo.</v>
      </c>
      <c r="R317" t="str">
        <v>FSME01</v>
      </c>
      <c r="S317" t="str">
        <v>Grids</v>
      </c>
    </row>
    <row r="318" spans="1:19" x14ac:dyDescent="0.4">
      <c r="A318" t="s">
        <v>16</v>
      </c>
      <c r="B318" t="s">
        <v>408</v>
      </c>
      <c r="C318" s="39" t="s">
        <v>389</v>
      </c>
      <c r="M318" t="str">
        <v>Servicio de construcción de pilotes, cimentaciones postes para proyectos de la Autopista Norte</v>
      </c>
      <c r="N318" t="str">
        <v>LCCC13</v>
      </c>
      <c r="O318" t="str">
        <v>Grids</v>
      </c>
      <c r="Q318" t="str">
        <v>Impedancias de puestas a tierra</v>
      </c>
      <c r="R318" t="str">
        <v>FZDS01</v>
      </c>
      <c r="S318" t="str">
        <v>Grids</v>
      </c>
    </row>
    <row r="319" spans="1:19" x14ac:dyDescent="0.4">
      <c r="A319" t="s">
        <v>186</v>
      </c>
      <c r="B319" t="s">
        <v>423</v>
      </c>
      <c r="C319" s="39" t="s">
        <v>389</v>
      </c>
      <c r="M319" t="str">
        <v>Suministro, transporte, instalación, configuración, puesta en marcha, mantenimiento y capacitación de uso de Sistemas híbridos de generación renovable solar/eólica individual de respaldo en la zona de operación de Enel Grids. Debe incluir todos los equipos y materiales incluyendo plataforma de gestión.</v>
      </c>
      <c r="N319" t="str">
        <v>LEII06</v>
      </c>
      <c r="O319" t="str">
        <v>Grids</v>
      </c>
      <c r="Q319" t="str">
        <v>Servicio de construcción de pilotes, cimentaciones postes para proyectos de la Autopista Norte</v>
      </c>
      <c r="R319" t="str">
        <v>LCCC13</v>
      </c>
      <c r="S319" t="str">
        <v>Grids</v>
      </c>
    </row>
    <row r="320" spans="1:19" x14ac:dyDescent="0.4">
      <c r="A320" t="s">
        <v>183</v>
      </c>
      <c r="B320" t="s">
        <v>493</v>
      </c>
      <c r="C320" s="39" t="s">
        <v>389</v>
      </c>
      <c r="M320" t="str">
        <v>Servicio de ejecución de proyectos de energía renovable no convencional, específicamente vinculados al desarrollo de proyectos FNCER de hasta 1MW, incluyendo sus actividades de operación y mantenimiento</v>
      </c>
      <c r="N320" t="str">
        <v>LEII06</v>
      </c>
      <c r="O320" t="str">
        <v>Grids</v>
      </c>
      <c r="Q320" t="str">
        <v>Suministro, transporte, instalación, configuración, puesta en marcha, mantenimiento y capacitación de uso de Sistemas híbridos de generación renovable solar/eólica individual de respaldo en la zona de operación de Enel Grids. Debe incluir todos los equipos y materiales incluyendo plataforma de gestión.</v>
      </c>
      <c r="R320" t="str">
        <v>LEII06</v>
      </c>
      <c r="S320" t="str">
        <v>Grids</v>
      </c>
    </row>
    <row r="321" spans="1:19" x14ac:dyDescent="0.4">
      <c r="A321" t="s">
        <v>195</v>
      </c>
      <c r="B321" t="s">
        <v>493</v>
      </c>
      <c r="C321" s="39" t="s">
        <v>389</v>
      </c>
      <c r="M321" t="str">
        <v>Servicio de medición de resistividad del terreno, resistencia de puesta a tierra, tensión de contacto y tensión de paso y mejoramiento o construcción de puesta a tierra en torres, postes y Subestaciones AT</v>
      </c>
      <c r="N321" t="str">
        <v>LELE02</v>
      </c>
      <c r="O321" t="str">
        <v>Grids</v>
      </c>
      <c r="Q321" t="str">
        <v>Servicio de ejecución de proyectos de energía renovable no convencional, específicamente vinculados al desarrollo de proyectos FNCER de hasta 1MW, incluyendo sus actividades de operación y mantenimiento</v>
      </c>
      <c r="R321" t="str">
        <v>LEII06</v>
      </c>
      <c r="S321" t="str">
        <v>Grids</v>
      </c>
    </row>
    <row r="322" spans="1:19" x14ac:dyDescent="0.4">
      <c r="A322" t="s">
        <v>388</v>
      </c>
      <c r="B322" t="s">
        <v>405</v>
      </c>
      <c r="C322" s="39" t="s">
        <v>389</v>
      </c>
      <c r="M322" t="str">
        <v>Ejecución del Servicio de Operación Integrada SOT-SOC: Obras eléctricas y civiles, Mantenimiento, Atención de emergencias, Operaciones en redes MT-BT, Gestión de la vegetación (opcional) y Operaciones comerciales: Conexión del servicio y Suspensión y reconexión - SOT-SOC Zona X Oriental Sur Cundinamarca</v>
      </c>
      <c r="N322" t="str">
        <v>LELE05</v>
      </c>
      <c r="O322" t="str">
        <v>Grids</v>
      </c>
      <c r="Q322" t="str">
        <v>Servicio de medición de resistividad del terreno, resistencia de puesta a tierra, tensión de contacto y tensión de paso y mejoramiento o construcción de puesta a tierra en torres, postes y Subestaciones AT</v>
      </c>
      <c r="R322" t="str">
        <v>LELE02</v>
      </c>
      <c r="S322" t="str">
        <v>Grids</v>
      </c>
    </row>
    <row r="323" spans="1:19" x14ac:dyDescent="0.4">
      <c r="A323" t="s">
        <v>60</v>
      </c>
      <c r="B323" t="s">
        <v>430</v>
      </c>
      <c r="C323" s="39" t="s">
        <v>389</v>
      </c>
      <c r="M323" t="str">
        <v>Servicio para instalación de cable de fibra óptica</v>
      </c>
      <c r="N323" t="str">
        <v>LELE08</v>
      </c>
      <c r="O323" t="str">
        <v>Grids</v>
      </c>
      <c r="Q323" t="str">
        <v>Ejecución del Servicio de Operación Integrada SOT-SOC: Obras eléctricas y civiles, Mantenimiento, Atención de emergencias, Operaciones en redes MT-BT, Gestión de la vegetación (opcional) y Operaciones comerciales: Conexión del servicio y Suspensión y reconexión - SOT-SOC Zona X Oriental Sur Cundinamarca</v>
      </c>
      <c r="R323" t="str">
        <v>LELE05</v>
      </c>
      <c r="S323" t="str">
        <v>Grids</v>
      </c>
    </row>
    <row r="324" spans="1:19" x14ac:dyDescent="0.4">
      <c r="A324" t="s">
        <v>191</v>
      </c>
      <c r="B324" t="s">
        <v>496</v>
      </c>
      <c r="C324" s="39" t="s">
        <v>389</v>
      </c>
      <c r="M324" t="str">
        <v>Diseño,suminitros,construccion,montaje,pruebas, puesta en servicio de la subesatcion Guaymaral 115kV y sus obras conexas.</v>
      </c>
      <c r="N324" t="str">
        <v>LESC01</v>
      </c>
      <c r="O324" t="str">
        <v>Grids</v>
      </c>
      <c r="Q324" t="str">
        <v>Servicio para instalación de cable de fibra óptica</v>
      </c>
      <c r="R324" t="str">
        <v>LELE08</v>
      </c>
      <c r="S324" t="str">
        <v>Grids</v>
      </c>
    </row>
    <row r="325" spans="1:19" x14ac:dyDescent="0.4">
      <c r="A325" t="s">
        <v>1</v>
      </c>
      <c r="B325" t="s">
        <v>396</v>
      </c>
      <c r="C325" s="39" t="s">
        <v>389</v>
      </c>
      <c r="M325" t="str">
        <v>Ejecución de construcciones (Civiles y Electromecánicas) en Subestaciones de AT/AT, AT/MT y MT/MT ubicadas en el sistema de Distribución que pertenece y atiende ENELCOLOMBIA S.A. ESP., en toda su área de influencia. Esto incluye entre otros, actividades relacionadas con trenes de celdas MT, módulos de subestación AIS y GIS, transformadores de potencia, control, protección, medida, teleprotección, y telecontrol, entre otros.</v>
      </c>
      <c r="N325" t="str">
        <v>LESC01</v>
      </c>
      <c r="O325" t="str">
        <v>Grids</v>
      </c>
      <c r="Q325" t="str">
        <v>Diseño,suminitros,construccion,montaje,pruebas, puesta en servicio de la subesatcion Guaymaral 115kV y sus obras conexas.</v>
      </c>
      <c r="R325" t="str">
        <v>LESC01</v>
      </c>
      <c r="S325" t="str">
        <v>Grids</v>
      </c>
    </row>
    <row r="326" spans="1:19" x14ac:dyDescent="0.4">
      <c r="A326" t="s">
        <v>10</v>
      </c>
      <c r="B326" t="s">
        <v>396</v>
      </c>
      <c r="C326" s="39" t="s">
        <v>389</v>
      </c>
      <c r="M326" t="str">
        <v>Diseño, suministro, construcción, montaje, pruebas y puesta en servicio de la remodelación de la subestación San Facon 115/11.4 kV y obras conexas que se requieren en la subestación Concordía 115kV y Salitre 115kV.</v>
      </c>
      <c r="N326" t="str">
        <v>LESC01</v>
      </c>
      <c r="O326" t="str">
        <v>Grids</v>
      </c>
      <c r="Q326" t="str">
        <v>Ejecución de construcciones (Civiles y Electromecánicas) en Subestaciones de AT/AT, AT/MT y MT/MT ubicadas en el sistema de Distribución que pertenece y atiende ENELCOLOMBIA S.A. ESP., en toda su área de influencia. Esto incluye entre otros, actividades relacionadas con trenes de celdas MT, módulos de subestación AIS y GIS, transformadores de potencia, control, protección, medida, teleprotección, y telecontrol, entre otros.</v>
      </c>
      <c r="R326" t="str">
        <v>LESC01</v>
      </c>
      <c r="S326" t="str">
        <v>Grids</v>
      </c>
    </row>
    <row r="327" spans="1:19" x14ac:dyDescent="0.4">
      <c r="A327" t="s">
        <v>13</v>
      </c>
      <c r="B327" t="s">
        <v>396</v>
      </c>
      <c r="C327" s="39" t="s">
        <v>389</v>
      </c>
      <c r="M327" t="str">
        <v>Servicio de Mantenimiento, Ingeniería, Obras y Suministros en Subestaciones Digitales de AT/AT, AT/MT, así como la supervisión y aseguramiento de pruebas para puesta en servicio de subestaciones AT/AT, AT/MT, MT/MT, líneas de alta, y redes de media tensión en la zona de influencia de ENEL Colombia.</v>
      </c>
      <c r="N327" t="str">
        <v>LESC01</v>
      </c>
      <c r="O327" t="str">
        <v>Grids</v>
      </c>
      <c r="Q327" t="str">
        <v>Diseño, suministro, construcción, montaje, pruebas y puesta en servicio de la remodelación de la subestación San Facon 115/11.4 kV y obras conexas que se requieren en la subestación Concordía 115kV y Salitre 115kV.</v>
      </c>
      <c r="R327" t="str">
        <v>LESC01</v>
      </c>
      <c r="S327" t="str">
        <v>Grids</v>
      </c>
    </row>
    <row r="328" spans="1:19" x14ac:dyDescent="0.4">
      <c r="A328" t="s">
        <v>61</v>
      </c>
      <c r="B328" t="s">
        <v>396</v>
      </c>
      <c r="C328" s="39" t="s">
        <v>389</v>
      </c>
      <c r="M328" t="str">
        <v>Servicio de Ingeniería, Suministro y Construcción de  Sistema de Almacenamiento de Energía con Baterías (SAEB)  de 360 kVA para  la Subestación MT/MT del Municipio de La Unión, de manera que se garantice la calidad del servicio en la zona.</v>
      </c>
      <c r="N328" t="str">
        <v>LESC01</v>
      </c>
      <c r="O328" t="str">
        <v>Grids</v>
      </c>
      <c r="Q328" t="str">
        <v>Servicio de Mantenimiento, Ingeniería, Obras y Suministros en Subestaciones Digitales de AT/AT, AT/MT, así como la supervisión y aseguramiento de pruebas para puesta en servicio de subestaciones AT/AT, AT/MT, MT/MT, líneas de alta, y redes de media tensión en la zona de influencia de ENEL Colombia.</v>
      </c>
      <c r="R328" t="str">
        <v>LESC01</v>
      </c>
      <c r="S328" t="str">
        <v>Grids</v>
      </c>
    </row>
    <row r="329" spans="1:19" x14ac:dyDescent="0.4">
      <c r="A329" t="s">
        <v>120</v>
      </c>
      <c r="B329" t="s">
        <v>396</v>
      </c>
      <c r="C329" s="39" t="s">
        <v>389</v>
      </c>
      <c r="M329" t="str">
        <v>Servicio de construcción civil y de cercha para Subestación Guaymaral</v>
      </c>
      <c r="N329" t="str">
        <v>LESC01</v>
      </c>
      <c r="O329" t="str">
        <v>Grids</v>
      </c>
      <c r="Q329" t="str">
        <v>Servicio de Ingeniería, Suministro y Construcción de  Sistema de Almacenamiento de Energía con Baterías (SAEB)  de 360 kVA para  la Subestación MT/MT del Municipio de La Unión, de manera que se garantice la calidad del servicio en la zona.</v>
      </c>
      <c r="R329" t="str">
        <v>LESC01</v>
      </c>
      <c r="S329" t="str">
        <v>Grids</v>
      </c>
    </row>
    <row r="330" spans="1:19" x14ac:dyDescent="0.4">
      <c r="A330" t="s">
        <v>189</v>
      </c>
      <c r="B330" t="s">
        <v>396</v>
      </c>
      <c r="C330" s="39" t="s">
        <v>389</v>
      </c>
      <c r="M330" t="str">
        <v xml:space="preserve">Servicio de diagnóstico, Mantenimiento y reparación de equipos telecontrolados y sus accesorios </v>
      </c>
      <c r="N330" t="str">
        <v>MEEL05</v>
      </c>
      <c r="O330" t="str">
        <v>Grids</v>
      </c>
      <c r="Q330" t="str">
        <v>Servicio de construcción civil y de cercha para Subestación Guaymaral</v>
      </c>
      <c r="R330" t="str">
        <v>LESC01</v>
      </c>
      <c r="S330" t="str">
        <v>Grids</v>
      </c>
    </row>
    <row r="331" spans="1:19" x14ac:dyDescent="0.4">
      <c r="A331" t="s">
        <v>78</v>
      </c>
      <c r="B331" t="s">
        <v>451</v>
      </c>
      <c r="C331" s="39" t="s">
        <v>389</v>
      </c>
      <c r="M331" t="str">
        <v>Servicio de mantenimiento grupos electrógenos</v>
      </c>
      <c r="N331" t="str">
        <v>MEEL07</v>
      </c>
      <c r="O331" t="str">
        <v>Grids</v>
      </c>
      <c r="Q331" t="str">
        <v xml:space="preserve">Servicio de diagnóstico, Mantenimiento y reparación de equipos telecontrolados y sus accesorios </v>
      </c>
      <c r="R331" t="str">
        <v>MEEL05</v>
      </c>
      <c r="S331" t="str">
        <v>Grids</v>
      </c>
    </row>
    <row r="332" spans="1:19" x14ac:dyDescent="0.4">
      <c r="A332" t="s">
        <v>188</v>
      </c>
      <c r="B332" t="s">
        <v>495</v>
      </c>
      <c r="C332" s="39" t="s">
        <v>389</v>
      </c>
      <c r="M332" t="str">
        <v>Servicio de toma física de inventario de Materiales, a realizar en las bodegas ubicadas en el área de influencia de ENEL COLOMBIA S.A. E.S.P de acuerdo a lo solicitado en las especificaciones técnicas</v>
      </c>
      <c r="N332" t="str">
        <v>SLIM01</v>
      </c>
      <c r="O332" t="str">
        <v>Grids</v>
      </c>
      <c r="Q332" t="str">
        <v>Servicio de mantenimiento grupos electrógenos</v>
      </c>
      <c r="R332" t="str">
        <v>MEEL07</v>
      </c>
      <c r="S332" t="str">
        <v>Grids</v>
      </c>
    </row>
    <row r="333" spans="1:19" x14ac:dyDescent="0.4">
      <c r="A333" t="s">
        <v>386</v>
      </c>
      <c r="B333" t="s">
        <v>559</v>
      </c>
      <c r="C333" s="39" t="s">
        <v>389</v>
      </c>
      <c r="M333" t="str">
        <v>Servicio de compensación del componente biótico del proyecto Norte</v>
      </c>
      <c r="N333" t="str">
        <v>SLPI03</v>
      </c>
      <c r="O333" t="str">
        <v>Grids</v>
      </c>
      <c r="Q333" t="str">
        <v>Servicio de toma física de inventario de Materiales, a realizar en las bodegas ubicadas en el área de influencia de ENEL COLOMBIA S.A. E.S.P de acuerdo a lo solicitado en las especificaciones técnicas</v>
      </c>
      <c r="R333" t="str">
        <v>SLIM01</v>
      </c>
      <c r="S333" t="str">
        <v>Grids</v>
      </c>
    </row>
    <row r="334" spans="1:19" x14ac:dyDescent="0.4">
      <c r="A334" t="s">
        <v>75</v>
      </c>
      <c r="B334" t="s">
        <v>422</v>
      </c>
      <c r="C334" s="39" t="s">
        <v>389</v>
      </c>
      <c r="M334" t="str">
        <v>Compensaciones Forestales CAR, establecimiento y mantenimiento de plantaciones forestales, bloqueo, traslado y mantenimiento de individuos arbóreos, manejo de fauna, educación ambiental, manejo de especies en veda - siembra de árboles según Ley 2173</v>
      </c>
      <c r="N334" t="str">
        <v>SLPI03</v>
      </c>
      <c r="O334" t="str">
        <v>Grids</v>
      </c>
      <c r="Q334" t="str">
        <v>Servicio de compensación del componente biótico del proyecto Norte</v>
      </c>
      <c r="R334" t="str">
        <v>SLPI03</v>
      </c>
      <c r="S334" t="str">
        <v>Grids</v>
      </c>
    </row>
    <row r="335" spans="1:19" x14ac:dyDescent="0.4">
      <c r="A335" t="s">
        <v>187</v>
      </c>
      <c r="B335" t="s">
        <v>422</v>
      </c>
      <c r="C335" s="39" t="s">
        <v>389</v>
      </c>
      <c r="M335" t="str">
        <v xml:space="preserve">Servicio técnico y administrativo para la gestión de permisos de intervención de espacio público, ambientales y prediales en la construcción y/o normalización de infraestructura eléctrica de ENEL </v>
      </c>
      <c r="N335" t="str">
        <v>SPAA06</v>
      </c>
      <c r="O335" t="str">
        <v>Grids</v>
      </c>
      <c r="Q335" t="str">
        <v>Compensaciones Forestales CAR, establecimiento y mantenimiento de plantaciones forestales, bloqueo, traslado y mantenimiento de individuos arbóreos, manejo de fauna, educación ambiental, manejo de especies en veda - siembra de árboles según Ley 2173</v>
      </c>
      <c r="R335" t="str">
        <v>SLPI03</v>
      </c>
      <c r="S335" t="str">
        <v>Grids</v>
      </c>
    </row>
    <row r="336" spans="1:19" x14ac:dyDescent="0.4">
      <c r="A336" t="s">
        <v>193</v>
      </c>
      <c r="B336" t="s">
        <v>497</v>
      </c>
      <c r="C336" s="39" t="s">
        <v>389</v>
      </c>
      <c r="M336" t="str">
        <v>Servicio de marcación y toma de muestra de fluido aislante en equipos con contenido de aceite, manipulación de muestra y análisis de muestra para determinación de bifenilos policlorados (PCB´S) de terceros</v>
      </c>
      <c r="N336" t="str">
        <v>SPBA02</v>
      </c>
      <c r="O336" t="str">
        <v>Grids</v>
      </c>
      <c r="Q336" t="str">
        <v xml:space="preserve">Servicio técnico y administrativo para la gestión de permisos de intervención de espacio público, ambientales y prediales en la construcción y/o normalización de infraestructura eléctrica de ENEL </v>
      </c>
      <c r="R336" t="str">
        <v>SPAA06</v>
      </c>
      <c r="S336" t="str">
        <v>Grids</v>
      </c>
    </row>
    <row r="337" spans="1:19" x14ac:dyDescent="0.4">
      <c r="A337" t="s">
        <v>185</v>
      </c>
      <c r="B337" t="s">
        <v>494</v>
      </c>
      <c r="C337" s="39" t="s">
        <v>389</v>
      </c>
      <c r="M337" t="str">
        <v>Servicio de revisión, generación y/o actualización de proyectos de ejecución de Enel en los sistemas de Información AGP</v>
      </c>
      <c r="N337" t="str">
        <v>SPED03</v>
      </c>
      <c r="O337" t="str">
        <v>Grids</v>
      </c>
      <c r="Q337" t="str">
        <v>Servicio de marcación y toma de muestra de fluido aislante en equipos con contenido de aceite, manipulación de muestra y análisis de muestra para determinación de bifenilos policlorados (PCB´S) de terceros</v>
      </c>
      <c r="R337" t="str">
        <v>SPBA02</v>
      </c>
      <c r="S337" t="str">
        <v>Grids</v>
      </c>
    </row>
    <row r="338" spans="1:19" x14ac:dyDescent="0.4">
      <c r="A338" t="s">
        <v>182</v>
      </c>
      <c r="B338" t="s">
        <v>454</v>
      </c>
      <c r="C338" s="39" t="s">
        <v>389</v>
      </c>
      <c r="M338" t="str">
        <v>Servicio Operaciones comerciales de lectura de medidores, reparto de facturas, facturación en sitio y otros documentos Zona Bogotá Norte</v>
      </c>
      <c r="N338" t="str">
        <v>SPLC02</v>
      </c>
      <c r="O338" t="str">
        <v>Grids</v>
      </c>
      <c r="Q338" t="str">
        <v>Servicio de revisión, generación y/o actualización de proyectos de ejecución de Enel en los sistemas de Información AGP</v>
      </c>
      <c r="R338" t="str">
        <v>SPED03</v>
      </c>
      <c r="S338" t="str">
        <v>Grids</v>
      </c>
    </row>
    <row r="339" spans="1:19" x14ac:dyDescent="0.4">
      <c r="A339" t="s">
        <v>64</v>
      </c>
      <c r="B339" t="s">
        <v>445</v>
      </c>
      <c r="C339" s="39" t="s">
        <v>389</v>
      </c>
      <c r="M339" t="str">
        <v>Servicio Operaciones comerciales de lectura de medidores, reparto de facturas, facturación en sitio y otros documentos Zona Bogotá Sur</v>
      </c>
      <c r="N339" t="str">
        <v>SPLC02</v>
      </c>
      <c r="O339" t="str">
        <v>Grids</v>
      </c>
      <c r="Q339" t="str">
        <v>Servicio Operaciones comerciales de lectura de medidores, reparto de facturas, facturación en sitio y otros documentos Zona Bogotá Norte</v>
      </c>
      <c r="R339" t="str">
        <v>SPLC02</v>
      </c>
      <c r="S339" t="str">
        <v>Grids</v>
      </c>
    </row>
    <row r="340" spans="1:19" x14ac:dyDescent="0.4">
      <c r="A340" t="s">
        <v>65</v>
      </c>
      <c r="B340" t="s">
        <v>445</v>
      </c>
      <c r="C340" s="39" t="s">
        <v>389</v>
      </c>
      <c r="M340" t="str">
        <v>Servicio Operaciones comerciales de lectura de medidores, reparto de facturas, facturación en sitio y otros documentos Zona Cundinamarca Norte</v>
      </c>
      <c r="N340" t="str">
        <v>SPLC02</v>
      </c>
      <c r="O340" t="str">
        <v>Grids</v>
      </c>
      <c r="Q340" t="str">
        <v>Servicio Operaciones comerciales de lectura de medidores, reparto de facturas, facturación en sitio y otros documentos Zona Bogotá Sur</v>
      </c>
      <c r="R340" t="str">
        <v>SPLC02</v>
      </c>
      <c r="S340" t="str">
        <v>Grids</v>
      </c>
    </row>
    <row r="341" spans="1:19" x14ac:dyDescent="0.4">
      <c r="A341" t="s">
        <v>66</v>
      </c>
      <c r="B341" t="s">
        <v>445</v>
      </c>
      <c r="C341" s="39" t="s">
        <v>389</v>
      </c>
      <c r="M341" t="str">
        <v>Servicio Operaciones comerciales de lectura de medidores, reparto de facturas, facturación en sitio y otros documentos Zona Cundinamarca Sur</v>
      </c>
      <c r="N341" t="str">
        <v>SPLC02</v>
      </c>
      <c r="O341" t="str">
        <v>Grids</v>
      </c>
      <c r="Q341" t="str">
        <v>Servicio Operaciones comerciales de lectura de medidores, reparto de facturas, facturación en sitio y otros documentos Zona Cundinamarca Norte</v>
      </c>
      <c r="R341" t="str">
        <v>SPLC02</v>
      </c>
      <c r="S341" t="str">
        <v>Grids</v>
      </c>
    </row>
    <row r="342" spans="1:19" x14ac:dyDescent="0.4">
      <c r="A342" t="s">
        <v>67</v>
      </c>
      <c r="B342" t="s">
        <v>445</v>
      </c>
      <c r="C342" s="39" t="s">
        <v>389</v>
      </c>
      <c r="M342" t="str">
        <v>"Realizar la auditoría externa de recertificación (año 2027) y auditorías de seguimiento por los años de vigencia (año 2028-2029), al Sistema de Gestión Integrado de Enel Colombia en su línea de Enel Grids, en las siguientes normas: Sistema de Gestión de la Calidad – ISO 9001:2015, Sistema de Gestión Ambiental – ISO 14001:2015, Sistema de Gestión de Seguridad y Salud en el Trabajo – ISO 45001:2018, Sistema de Gestión de Energía – ISO 50001:2018Sistema de Gestión de Activos – ISO 55001:2014"</v>
      </c>
      <c r="N342" t="str">
        <v>SPPA05</v>
      </c>
      <c r="O342" t="str">
        <v>Grids</v>
      </c>
      <c r="Q342" t="str">
        <v>Servicio Operaciones comerciales de lectura de medidores, reparto de facturas, facturación en sitio y otros documentos Zona Cundinamarca Sur</v>
      </c>
      <c r="R342" t="str">
        <v>SPLC02</v>
      </c>
      <c r="S342" t="str">
        <v>Grids</v>
      </c>
    </row>
    <row r="343" spans="1:19" x14ac:dyDescent="0.4">
      <c r="A343" t="s">
        <v>63</v>
      </c>
      <c r="B343" t="s">
        <v>444</v>
      </c>
      <c r="C343" s="39" t="s">
        <v>389</v>
      </c>
      <c r="M343" t="str">
        <v xml:space="preserve">Servicio de análisis de estándares para proyectos de sistemas de almacenamiento de energía por baterías SAEB incluido la infraestructura de comisionamiento para alinear los aspectos técnicos, mecánicos, eléctricos, electrónicos, civil, medio ambiente, calidad, seguridad, social, administrativo y financiero de Enel Grids. </v>
      </c>
      <c r="N343" t="str">
        <v>SPPT10</v>
      </c>
      <c r="O343" t="str">
        <v>Grids</v>
      </c>
      <c r="Q343" t="str">
        <v>"Realizar la auditoría externa de recertificación (año 2027) y auditorías de seguimiento por los años de vigencia (año 2028-2029), al Sistema de Gestión Integrado de Enel Colombia en su línea de Enel Grids, en las siguientes normas: Sistema de Gestión de la Calidad – ISO 9001:2015, Sistema de Gestión Ambiental – ISO 14001:2015, Sistema de Gestión de Seguridad y Salud en el Trabajo – ISO 45001:2018, Sistema de Gestión de Energía – ISO 50001:2018Sistema de Gestión de Activos – ISO 55001:2014"</v>
      </c>
      <c r="R343" t="str">
        <v>SPPA05</v>
      </c>
      <c r="S343" t="str">
        <v>Grids</v>
      </c>
    </row>
    <row r="344" spans="1:19" x14ac:dyDescent="0.4">
      <c r="A344" t="s">
        <v>190</v>
      </c>
      <c r="B344" t="s">
        <v>424</v>
      </c>
      <c r="C344" s="39" t="s">
        <v>389</v>
      </c>
      <c r="M344" t="str">
        <v>Prestación de los servicios asociados al proyecto Copilotos, empleados para la grabación de operaciones en terreno y transmisión offline u online, realizadas en la zona de influencia</v>
      </c>
      <c r="N344" t="str">
        <v>SPPT35</v>
      </c>
      <c r="O344" t="str">
        <v>Grids</v>
      </c>
      <c r="Q344" t="str">
        <v xml:space="preserve">Servicio de análisis de estándares para proyectos de sistemas de almacenamiento de energía por baterías SAEB incluido la infraestructura de comisionamiento para alinear los aspectos técnicos, mecánicos, eléctricos, electrónicos, civil, medio ambiente, calidad, seguridad, social, administrativo y financiero de Enel Grids. </v>
      </c>
      <c r="R344" t="str">
        <v>SPPT10</v>
      </c>
      <c r="S344" t="str">
        <v>Grids</v>
      </c>
    </row>
    <row r="345" spans="1:19" x14ac:dyDescent="0.4">
      <c r="A345" t="s">
        <v>3</v>
      </c>
      <c r="B345" t="s">
        <v>397</v>
      </c>
      <c r="C345" s="39" t="s">
        <v>389</v>
      </c>
      <c r="M345" t="str">
        <v>Prestar los servicios, de forma independiente y con plena autonomía técnica y administrativa de interventoría tipo UPME para los Proyectos de ENEL COLOMBIA</v>
      </c>
      <c r="N345" t="str">
        <v>SPPT35</v>
      </c>
      <c r="O345" t="str">
        <v>Grids</v>
      </c>
      <c r="Q345" t="str">
        <v>Prestación de los servicios asociados al proyecto Copilotos, empleados para la grabación de operaciones en terreno y transmisión offline u online, realizadas en la zona de influencia</v>
      </c>
      <c r="R345" t="str">
        <v>SPPT35</v>
      </c>
      <c r="S345" t="str">
        <v>Grids</v>
      </c>
    </row>
    <row r="346" spans="1:19" x14ac:dyDescent="0.4">
      <c r="A346" t="s">
        <v>68</v>
      </c>
      <c r="B346" t="s">
        <v>397</v>
      </c>
      <c r="C346" s="39" t="s">
        <v>389</v>
      </c>
      <c r="M346" t="str">
        <v>Servicio de Prospección, rescate, monitoreo y arqueología para los proyectos Norte, Sopo, Susuaga, entre otros</v>
      </c>
      <c r="N346" t="str">
        <v>SPPT35</v>
      </c>
      <c r="O346" t="str">
        <v>Grids</v>
      </c>
      <c r="Q346" t="str">
        <v>Prestar los servicios, de forma independiente y con plena autonomía técnica y administrativa de interventoría tipo UPME para los Proyectos de ENEL COLOMBIA</v>
      </c>
      <c r="R346" t="str">
        <v>SPPT35</v>
      </c>
      <c r="S346" t="str">
        <v>Grids</v>
      </c>
    </row>
    <row r="347" spans="1:19" x14ac:dyDescent="0.4">
      <c r="A347" t="s">
        <v>74</v>
      </c>
      <c r="B347" t="s">
        <v>397</v>
      </c>
      <c r="C347" s="39" t="s">
        <v>389</v>
      </c>
      <c r="M347" t="str">
        <v xml:space="preserve">Elaboración del plan de gestion de riesgos de desastre de conformidad a los requerimientos del decreto 2157 de 2017 "por medio del cual se adoptan directrices generales para la elaboración del plan de gestión del riesgo de desastres para las empresas públicos y privadas en el marco del artículo 42 de la ley 1523 de 2012" y el diligenciamiento del formato TT10 y aseguramiento del cargue en el sistema definido por la superintendencia de servicios públicos domiciliarios </v>
      </c>
      <c r="N347" t="str">
        <v>SPPT35</v>
      </c>
      <c r="O347" t="str">
        <v>Grids</v>
      </c>
      <c r="Q347" t="str">
        <v>Servicio de Prospección, rescate, monitoreo y arqueología para los proyectos Norte, Sopo, Susuaga, entre otros</v>
      </c>
      <c r="R347" t="str">
        <v>SPPT35</v>
      </c>
      <c r="S347" t="str">
        <v>Grids</v>
      </c>
    </row>
    <row r="348" spans="1:19" x14ac:dyDescent="0.4">
      <c r="A348" t="s">
        <v>792</v>
      </c>
      <c r="B348" t="s">
        <v>397</v>
      </c>
      <c r="C348" s="39" t="s">
        <v>389</v>
      </c>
      <c r="M348" t="str">
        <v>Censo de la zona Guavio para dimensionar alcance de normalización de medida, caracteristicas socioeconomicas de la comunidad e identificación de proyectos de sostenibilidad</v>
      </c>
      <c r="N348" t="str">
        <v>SPPT43</v>
      </c>
      <c r="O348" t="str">
        <v>Grids</v>
      </c>
      <c r="Q348" t="str">
        <v xml:space="preserve">Elaboración del plan de gestion de riesgos de desastre de conformidad a los requerimientos del decreto 2157 de 2017 "por medio del cual se adoptan directrices generales para la elaboración del plan de gestión del riesgo de desastres para las empresas públicos y privadas en el marco del artículo 42 de la ley 1523 de 2012" y el diligenciamiento del formato TT10 y aseguramiento del cargue en el sistema definido por la superintendencia de servicios públicos domiciliarios </v>
      </c>
      <c r="R348" t="str">
        <v>SPPT35</v>
      </c>
      <c r="S348" t="str">
        <v>Grids</v>
      </c>
    </row>
    <row r="349" spans="1:19" x14ac:dyDescent="0.4">
      <c r="A349" t="s">
        <v>6</v>
      </c>
      <c r="B349" t="s">
        <v>400</v>
      </c>
      <c r="C349" s="39" t="s">
        <v>389</v>
      </c>
      <c r="M349" t="str">
        <v>Servicio de gestión administrativa y operativa HSQ para el control de las empresas colaboradoras que laboran para Enel Grids Colombia</v>
      </c>
      <c r="N349" t="str">
        <v>SPPT44</v>
      </c>
      <c r="O349" t="str">
        <v>Grids</v>
      </c>
      <c r="Q349" t="str">
        <v>Censo de la zona Guavio para dimensionar alcance de normalización de medida, caracteristicas socioeconomicas de la comunidad e identificación de proyectos de sostenibilidad</v>
      </c>
      <c r="R349" t="str">
        <v>SPPT43</v>
      </c>
      <c r="S349" t="str">
        <v>Grids</v>
      </c>
    </row>
    <row r="350" spans="1:19" x14ac:dyDescent="0.4">
      <c r="A350" t="s">
        <v>5</v>
      </c>
      <c r="B350" t="s">
        <v>399</v>
      </c>
      <c r="C350" s="39" t="s">
        <v>389</v>
      </c>
      <c r="M350" t="str">
        <v>Prestación del servicio de estudios técnicos, levantamiento, diagnóstico, verificación, revisión, generación y actualización de normas o especificaciones técnicas, ingeniería conceptual e ingeniería de detalle en redes aéreas, subterráneas de MT-BT y AP en Bogotá, municipios de Sabana y Cundinamarca, Tolima y Boyacá correspondientes al área de concesión de ENEL COLOMBIA S.A ESP</v>
      </c>
      <c r="N350" t="str">
        <v>SPPT47</v>
      </c>
      <c r="O350" t="str">
        <v>Grids</v>
      </c>
      <c r="Q350" t="str">
        <v>Servicio de gestión administrativa y operativa HSQ para el control de las empresas colaboradoras que laboran para Enel Grids Colombia</v>
      </c>
      <c r="R350" t="str">
        <v>SPPT44</v>
      </c>
      <c r="S350" t="str">
        <v>Grids</v>
      </c>
    </row>
    <row r="351" spans="1:19" x14ac:dyDescent="0.4">
      <c r="A351" t="s">
        <v>62</v>
      </c>
      <c r="B351" t="s">
        <v>443</v>
      </c>
      <c r="C351" s="39" t="s">
        <v>389</v>
      </c>
      <c r="M351" t="str">
        <v>BACKUP AND RESTORE GT - Resiliency Plan</v>
      </c>
      <c r="N351" t="str">
        <v>FIHD01</v>
      </c>
      <c r="O351" t="str">
        <v>Guatemala</v>
      </c>
      <c r="Q351" t="str">
        <v>Prestación del servicio de estudios técnicos, levantamiento, diagnóstico, verificación, revisión, generación y actualización de normas o especificaciones técnicas, ingeniería conceptual e ingeniería de detalle en redes aéreas, subterráneas de MT-BT y AP en Bogotá, municipios de Sabana y Cundinamarca, Tolima y Boyacá correspondientes al área de concesión de ENEL COLOMBIA S.A ESP</v>
      </c>
      <c r="R351" t="str">
        <v>SPPT47</v>
      </c>
      <c r="S351" t="str">
        <v>Grids</v>
      </c>
    </row>
    <row r="352" spans="1:19" x14ac:dyDescent="0.4">
      <c r="A352" t="s">
        <v>168</v>
      </c>
      <c r="B352" t="s">
        <v>433</v>
      </c>
      <c r="C352" s="39" t="s">
        <v>31</v>
      </c>
      <c r="M352" t="str">
        <v>OT HARDWARE RENEWALL GT- Resiliency Plan</v>
      </c>
      <c r="N352" t="str">
        <v>FIHD01</v>
      </c>
      <c r="O352" t="str">
        <v>Guatemala</v>
      </c>
      <c r="Q352" t="str">
        <v>BACKUP AND RESTORE GT - Resiliency Plan</v>
      </c>
      <c r="R352" t="str">
        <v>FIHD01</v>
      </c>
      <c r="S352" t="str">
        <v>Guatemala</v>
      </c>
    </row>
    <row r="353" spans="1:19" x14ac:dyDescent="0.4">
      <c r="A353" t="s">
        <v>172</v>
      </c>
      <c r="B353" t="s">
        <v>433</v>
      </c>
      <c r="C353" s="39" t="s">
        <v>31</v>
      </c>
      <c r="M353" t="str">
        <v>IT HARDWARE REFRESH Y ACCESORIOS- GT</v>
      </c>
      <c r="N353" t="str">
        <v>FIHD01</v>
      </c>
      <c r="O353" t="str">
        <v>Guatemala</v>
      </c>
      <c r="Q353" t="str">
        <v>OT HARDWARE RENEWALL GT- Resiliency Plan</v>
      </c>
      <c r="R353" t="str">
        <v>FIHD01</v>
      </c>
      <c r="S353" t="str">
        <v>Guatemala</v>
      </c>
    </row>
    <row r="354" spans="1:19" x14ac:dyDescent="0.4">
      <c r="A354" t="s">
        <v>178</v>
      </c>
      <c r="B354" t="s">
        <v>433</v>
      </c>
      <c r="C354" s="39" t="s">
        <v>31</v>
      </c>
      <c r="M354" t="str">
        <v>ALTRI DISPOSITIVI INFORMATICI (DISPOSITIVI MULTIMEDIALI, ACC</v>
      </c>
      <c r="N354" t="str">
        <v>FIHD01</v>
      </c>
      <c r="O354" t="str">
        <v>Guatemala</v>
      </c>
      <c r="Q354" t="str">
        <v>IT HARDWARE REFRESH Y ACCESORIOS- GT</v>
      </c>
      <c r="R354" t="str">
        <v>FIHD01</v>
      </c>
      <c r="S354" t="str">
        <v>Guatemala</v>
      </c>
    </row>
    <row r="355" spans="1:19" x14ac:dyDescent="0.4">
      <c r="A355" t="s">
        <v>206</v>
      </c>
      <c r="B355" t="s">
        <v>433</v>
      </c>
      <c r="C355" s="39" t="s">
        <v>31</v>
      </c>
      <c r="M355" t="str">
        <v>TLC &amp; TSO INFRASTRUCTURE GT - Resiliency Plan</v>
      </c>
      <c r="N355" t="str">
        <v>FTTE08</v>
      </c>
      <c r="O355" t="str">
        <v>Guatemala</v>
      </c>
      <c r="Q355" t="str">
        <v>ALTRI DISPOSITIVI INFORMATICI (DISPOSITIVI MULTIMEDIALI, ACC</v>
      </c>
      <c r="R355" t="str">
        <v>FIHD01</v>
      </c>
      <c r="S355" t="str">
        <v>Guatemala</v>
      </c>
    </row>
    <row r="356" spans="1:19" x14ac:dyDescent="0.4">
      <c r="A356" t="s">
        <v>175</v>
      </c>
      <c r="B356" t="s">
        <v>413</v>
      </c>
      <c r="C356" s="39" t="s">
        <v>31</v>
      </c>
      <c r="M356" t="str">
        <v>FIREWALL RENEWALL - GT</v>
      </c>
      <c r="N356" t="str">
        <v>FTTE08</v>
      </c>
      <c r="O356" t="str">
        <v>Guatemala</v>
      </c>
      <c r="Q356" t="str">
        <v>TLC &amp; TSO INFRASTRUCTURE GT - Resiliency Plan</v>
      </c>
      <c r="R356" t="str">
        <v>FTTE08</v>
      </c>
      <c r="S356" t="str">
        <v>Guatemala</v>
      </c>
    </row>
    <row r="357" spans="1:19" x14ac:dyDescent="0.4">
      <c r="A357" t="s">
        <v>200</v>
      </c>
      <c r="B357" t="s">
        <v>413</v>
      </c>
      <c r="C357" s="39" t="s">
        <v>31</v>
      </c>
      <c r="M357" t="str">
        <v>Resiliency Plan - COL</v>
      </c>
      <c r="N357" t="str">
        <v>FIHD01</v>
      </c>
      <c r="O357" t="str">
        <v>ICT</v>
      </c>
      <c r="Q357" t="str">
        <v>FIREWALL RENEWALL - GT</v>
      </c>
      <c r="R357" t="str">
        <v>FTTE08</v>
      </c>
      <c r="S357" t="str">
        <v>Guatemala</v>
      </c>
    </row>
    <row r="358" spans="1:19" x14ac:dyDescent="0.4">
      <c r="A358" t="s">
        <v>198</v>
      </c>
      <c r="B358" t="s">
        <v>433</v>
      </c>
      <c r="C358" s="39" t="s">
        <v>390</v>
      </c>
      <c r="M358" t="str">
        <v>Modenización del hardware (2 servidores ) de gestión remota de protecciones</v>
      </c>
      <c r="N358" t="str">
        <v>FIHD01</v>
      </c>
      <c r="O358" t="str">
        <v>ICT</v>
      </c>
      <c r="Q358" t="str">
        <v>Resiliency Plan - COL</v>
      </c>
      <c r="R358" t="str">
        <v>FIHD01</v>
      </c>
      <c r="S358" t="str">
        <v>ICT</v>
      </c>
    </row>
    <row r="359" spans="1:19" x14ac:dyDescent="0.4">
      <c r="A359" t="s">
        <v>207</v>
      </c>
      <c r="B359" t="s">
        <v>433</v>
      </c>
      <c r="C359" s="39" t="s">
        <v>390</v>
      </c>
      <c r="M359" t="str">
        <v>Adquisición de HW Vario (Estandard y no estandard)</v>
      </c>
      <c r="N359" t="str">
        <v>FIHD01</v>
      </c>
      <c r="O359" t="str">
        <v>ICT</v>
      </c>
      <c r="Q359" t="str">
        <v>Modenización del hardware (2 servidores ) de gestión remota de protecciones</v>
      </c>
      <c r="R359" t="str">
        <v>FIHD01</v>
      </c>
      <c r="S359" t="str">
        <v>ICT</v>
      </c>
    </row>
    <row r="360" spans="1:19" x14ac:dyDescent="0.4">
      <c r="A360" t="s">
        <v>214</v>
      </c>
      <c r="B360" t="s">
        <v>433</v>
      </c>
      <c r="C360" s="39" t="s">
        <v>390</v>
      </c>
      <c r="M360" t="str">
        <v>Licencias ETAP, soporte y mantenimiento.</v>
      </c>
      <c r="N360" t="str">
        <v>FIPS03</v>
      </c>
      <c r="O360" t="str">
        <v>ICT</v>
      </c>
      <c r="Q360" t="str">
        <v>Adquisición de HW Vario (Estandard y no estandard)</v>
      </c>
      <c r="R360" t="str">
        <v>FIHD01</v>
      </c>
      <c r="S360" t="str">
        <v>ICT</v>
      </c>
    </row>
    <row r="361" spans="1:19" x14ac:dyDescent="0.4">
      <c r="A361" t="s">
        <v>46</v>
      </c>
      <c r="B361" t="s">
        <v>402</v>
      </c>
      <c r="C361" s="39" t="s">
        <v>390</v>
      </c>
      <c r="M361" t="str">
        <v>LICENCIAS RECEX</v>
      </c>
      <c r="N361" t="str">
        <v>FIPS03</v>
      </c>
      <c r="O361" t="str">
        <v>ICT</v>
      </c>
      <c r="Q361" t="str">
        <v>Licencias ETAP, soporte y mantenimiento.</v>
      </c>
      <c r="R361" t="str">
        <v>FIPS03</v>
      </c>
      <c r="S361" t="str">
        <v>ICT</v>
      </c>
    </row>
    <row r="362" spans="1:19" x14ac:dyDescent="0.4">
      <c r="A362" t="s">
        <v>77</v>
      </c>
      <c r="B362" t="s">
        <v>402</v>
      </c>
      <c r="C362" s="39" t="s">
        <v>390</v>
      </c>
      <c r="M362" t="str">
        <v>Renovación Licencias Risk</v>
      </c>
      <c r="N362" t="str">
        <v>FIPS03</v>
      </c>
      <c r="O362" t="str">
        <v>ICT</v>
      </c>
      <c r="Q362" t="str">
        <v>LICENCIAS RECEX</v>
      </c>
      <c r="R362" t="str">
        <v>FIPS03</v>
      </c>
      <c r="S362" t="str">
        <v>ICT</v>
      </c>
    </row>
    <row r="363" spans="1:19" x14ac:dyDescent="0.4">
      <c r="A363" t="s">
        <v>150</v>
      </c>
      <c r="B363" t="s">
        <v>402</v>
      </c>
      <c r="C363" s="39" t="s">
        <v>390</v>
      </c>
      <c r="M363" t="str">
        <v>Licenciamiento de Productos de Software especializados - COL</v>
      </c>
      <c r="N363" t="str">
        <v>FIPS03</v>
      </c>
      <c r="O363" t="str">
        <v>ICT</v>
      </c>
      <c r="Q363" t="str">
        <v>Renovación Licencias Risk</v>
      </c>
      <c r="R363" t="str">
        <v>FIPS03</v>
      </c>
      <c r="S363" t="str">
        <v>ICT</v>
      </c>
    </row>
    <row r="364" spans="1:19" x14ac:dyDescent="0.4">
      <c r="A364" t="s">
        <v>199</v>
      </c>
      <c r="B364" t="s">
        <v>402</v>
      </c>
      <c r="C364" s="39" t="s">
        <v>390</v>
      </c>
      <c r="M364" t="str">
        <v>Servicios de soporte al licenciamiento AUTODESK</v>
      </c>
      <c r="N364" t="str">
        <v>FIPS03</v>
      </c>
      <c r="O364" t="str">
        <v>ICT</v>
      </c>
      <c r="Q364" t="str">
        <v>Licenciamiento de Productos de Software especializados - COL</v>
      </c>
      <c r="R364" t="str">
        <v>FIPS03</v>
      </c>
      <c r="S364" t="str">
        <v>ICT</v>
      </c>
    </row>
    <row r="365" spans="1:19" x14ac:dyDescent="0.4">
      <c r="A365" t="s">
        <v>201</v>
      </c>
      <c r="B365" t="s">
        <v>402</v>
      </c>
      <c r="C365" s="39" t="s">
        <v>390</v>
      </c>
      <c r="M365" t="str">
        <v>Renovacion plataforma ATLAS M2M - COL</v>
      </c>
      <c r="N365" t="str">
        <v>FIPS03</v>
      </c>
      <c r="O365" t="str">
        <v>ICT</v>
      </c>
      <c r="Q365" t="str">
        <v>Servicios de soporte al licenciamiento AUTODESK</v>
      </c>
      <c r="R365" t="str">
        <v>FIPS03</v>
      </c>
      <c r="S365" t="str">
        <v>ICT</v>
      </c>
    </row>
    <row r="366" spans="1:19" x14ac:dyDescent="0.4">
      <c r="A366" t="s">
        <v>287</v>
      </c>
      <c r="B366" t="s">
        <v>402</v>
      </c>
      <c r="C366" s="39" t="s">
        <v>390</v>
      </c>
      <c r="M366" t="str">
        <v>RELOJ NTP SE MT</v>
      </c>
      <c r="N366" t="str">
        <v>FSME01</v>
      </c>
      <c r="O366" t="str">
        <v>ICT</v>
      </c>
      <c r="Q366" t="str">
        <v>Renovacion plataforma ATLAS M2M - COL</v>
      </c>
      <c r="R366" t="str">
        <v>FIPS03</v>
      </c>
      <c r="S366" t="str">
        <v>ICT</v>
      </c>
    </row>
    <row r="367" spans="1:19" x14ac:dyDescent="0.4">
      <c r="A367" t="s">
        <v>21</v>
      </c>
      <c r="B367" t="s">
        <v>415</v>
      </c>
      <c r="C367" s="39" t="s">
        <v>390</v>
      </c>
      <c r="M367" t="str">
        <v>Suministro de equipos y/o accesorios de la red de radio móvil digital (DMR) para Enel Colombia S.A. ESP.</v>
      </c>
      <c r="N367" t="str">
        <v>FTTE08</v>
      </c>
      <c r="O367" t="str">
        <v>ICT</v>
      </c>
      <c r="Q367" t="str">
        <v>RELOJ NTP SE MT</v>
      </c>
      <c r="R367" t="str">
        <v>FSME01</v>
      </c>
      <c r="S367" t="str">
        <v>ICT</v>
      </c>
    </row>
    <row r="368" spans="1:19" x14ac:dyDescent="0.4">
      <c r="A368" t="s">
        <v>20</v>
      </c>
      <c r="B368" t="s">
        <v>413</v>
      </c>
      <c r="C368" s="39" t="s">
        <v>390</v>
      </c>
      <c r="M368" t="str">
        <v>Equipos de Telecontrol AT</v>
      </c>
      <c r="N368" t="str">
        <v>FTTE08</v>
      </c>
      <c r="O368" t="str">
        <v>ICT</v>
      </c>
      <c r="Q368" t="str">
        <v>Suministro de equipos y/o accesorios de la red de radio móvil digital (DMR) para Enel Colombia S.A. ESP.</v>
      </c>
      <c r="R368" t="str">
        <v>FTTE08</v>
      </c>
      <c r="S368" t="str">
        <v>ICT</v>
      </c>
    </row>
    <row r="369" spans="1:19" x14ac:dyDescent="0.4">
      <c r="A369" t="s">
        <v>151</v>
      </c>
      <c r="B369" t="s">
        <v>413</v>
      </c>
      <c r="C369" s="39" t="s">
        <v>390</v>
      </c>
      <c r="M369" t="str">
        <v>Equipos de comunicaciones y sensores Grid Sentinel</v>
      </c>
      <c r="N369" t="str">
        <v>FTTE08</v>
      </c>
      <c r="O369" t="str">
        <v>ICT</v>
      </c>
      <c r="Q369" t="str">
        <v>Equipos de Telecontrol AT</v>
      </c>
      <c r="R369" t="str">
        <v>FTTE08</v>
      </c>
      <c r="S369" t="str">
        <v>ICT</v>
      </c>
    </row>
    <row r="370" spans="1:19" x14ac:dyDescent="0.4">
      <c r="A370" t="s">
        <v>208</v>
      </c>
      <c r="B370" t="s">
        <v>413</v>
      </c>
      <c r="C370" s="39" t="s">
        <v>390</v>
      </c>
      <c r="M370" t="str">
        <v>Renovación de5 licencias del software ETL Knime.</v>
      </c>
      <c r="N370" t="str">
        <v>SPED02</v>
      </c>
      <c r="O370" t="str">
        <v>ICT</v>
      </c>
      <c r="Q370" t="str">
        <v>Equipos de comunicaciones y sensores Grid Sentinel</v>
      </c>
      <c r="R370" t="str">
        <v>FTTE08</v>
      </c>
      <c r="S370" t="str">
        <v>ICT</v>
      </c>
    </row>
    <row r="371" spans="1:19" x14ac:dyDescent="0.4">
      <c r="A371" t="s">
        <v>149</v>
      </c>
      <c r="B371" t="s">
        <v>488</v>
      </c>
      <c r="C371" s="39" t="s">
        <v>390</v>
      </c>
      <c r="M371" t="str">
        <v xml:space="preserve">Servicio de software para levantamiento y gestión de información técnica </v>
      </c>
      <c r="N371" t="str">
        <v>SPED02</v>
      </c>
      <c r="O371" t="str">
        <v>ICT</v>
      </c>
      <c r="Q371" t="str">
        <v>Renovación de5 licencias del software ETL Knime.</v>
      </c>
      <c r="R371" t="str">
        <v>SPED02</v>
      </c>
      <c r="S371" t="str">
        <v>ICT</v>
      </c>
    </row>
    <row r="372" spans="1:19" x14ac:dyDescent="0.4">
      <c r="A372" t="s">
        <v>192</v>
      </c>
      <c r="B372" t="s">
        <v>488</v>
      </c>
      <c r="C372" s="39" t="s">
        <v>390</v>
      </c>
      <c r="M372" t="str">
        <v>Gestión de Encuestas y Campañas Colombia</v>
      </c>
      <c r="N372" t="str">
        <v>SPED02</v>
      </c>
      <c r="O372" t="str">
        <v>ICT</v>
      </c>
      <c r="Q372" t="str">
        <v xml:space="preserve">Servicio de software para levantamiento y gestión de información técnica </v>
      </c>
      <c r="R372" t="str">
        <v>SPED02</v>
      </c>
      <c r="S372" t="str">
        <v>ICT</v>
      </c>
    </row>
    <row r="373" spans="1:19" x14ac:dyDescent="0.4">
      <c r="A373" t="s">
        <v>233</v>
      </c>
      <c r="B373" t="s">
        <v>488</v>
      </c>
      <c r="C373" s="39" t="s">
        <v>390</v>
      </c>
      <c r="M373" t="str">
        <v>Servicio para el desarrollo e implementación de un algoritmo inteligente y un modelo analítico que permita procesar, interpretar y optimizar la información asociada a las actividades de mantenimiento de la red eléctrica</v>
      </c>
      <c r="N373" t="str">
        <v>SPED02</v>
      </c>
      <c r="O373" t="str">
        <v>ICT</v>
      </c>
      <c r="Q373" t="str">
        <v>Gestión de Encuestas y Campañas Colombia</v>
      </c>
      <c r="R373" t="str">
        <v>SPED02</v>
      </c>
      <c r="S373" t="str">
        <v>ICT</v>
      </c>
    </row>
    <row r="374" spans="1:19" x14ac:dyDescent="0.4">
      <c r="A374" t="s">
        <v>273</v>
      </c>
      <c r="B374" t="s">
        <v>488</v>
      </c>
      <c r="C374" s="39" t="s">
        <v>390</v>
      </c>
      <c r="M374" t="str">
        <v>Alquiler de espacio en Torres y Casetas para la instalación de Equipos de Telecomunicaciones para Enel Colombia S.A.</v>
      </c>
      <c r="N374" t="str">
        <v>SPPI02</v>
      </c>
      <c r="O374" t="str">
        <v>ICT</v>
      </c>
      <c r="Q374" t="str">
        <v>Servicio para el desarrollo e implementación de un algoritmo inteligente y un modelo analítico que permita procesar, interpretar y optimizar la información asociada a las actividades de mantenimiento de la red eléctrica</v>
      </c>
      <c r="R374" t="str">
        <v>SPED02</v>
      </c>
      <c r="S374" t="str">
        <v>ICT</v>
      </c>
    </row>
    <row r="375" spans="1:19" x14ac:dyDescent="0.4">
      <c r="A375" t="s">
        <v>59</v>
      </c>
      <c r="B375" t="s">
        <v>442</v>
      </c>
      <c r="C375" s="39" t="s">
        <v>390</v>
      </c>
      <c r="M375" t="str">
        <v xml:space="preserve">Servicio de homologación y normalizacion de datos de red para la migracion a los nuevos sistemas SCADA - ADMS </v>
      </c>
      <c r="N375" t="str">
        <v>SPPI26</v>
      </c>
      <c r="O375" t="str">
        <v>ICT</v>
      </c>
      <c r="Q375" t="str">
        <v>Alquiler de espacio en Torres y Casetas para la instalación de Equipos de Telecomunicaciones para Enel Colombia S.A.</v>
      </c>
      <c r="R375" t="str">
        <v>SPPI02</v>
      </c>
      <c r="S375" t="str">
        <v>ICT</v>
      </c>
    </row>
    <row r="376" spans="1:19" x14ac:dyDescent="0.4">
      <c r="A376" t="s">
        <v>59</v>
      </c>
      <c r="B376" t="s">
        <v>442</v>
      </c>
      <c r="C376" s="39" t="s">
        <v>390</v>
      </c>
      <c r="M376" t="str">
        <v>SERVICIO COBRO REVERTIDO LINEA 115</v>
      </c>
      <c r="N376" t="str">
        <v>SPTT02</v>
      </c>
      <c r="O376" t="str">
        <v>ICT</v>
      </c>
      <c r="Q376" t="str">
        <v>Alquiler de espacio en Torres y Casetas para la instalación de Equipos de Telecomunicaciones para Enel Colombia S.A.</v>
      </c>
      <c r="R376" t="str">
        <v>SPPI02</v>
      </c>
      <c r="S376" t="str">
        <v>ICT</v>
      </c>
    </row>
    <row r="377" spans="1:19" x14ac:dyDescent="0.4">
      <c r="A377" t="s">
        <v>227</v>
      </c>
      <c r="B377" t="s">
        <v>414</v>
      </c>
      <c r="C377" s="39" t="s">
        <v>390</v>
      </c>
      <c r="M377" t="str">
        <v>OT HARDWARE RENEWALL PA - Resiliency Plan</v>
      </c>
      <c r="N377" t="str">
        <v>FIHD01</v>
      </c>
      <c r="O377" t="str">
        <v>Panama</v>
      </c>
      <c r="Q377" t="str">
        <v xml:space="preserve">Servicio de homologación y normalizacion de datos de red para la migracion a los nuevos sistemas SCADA - ADMS </v>
      </c>
      <c r="R377" t="str">
        <v>SPPI26</v>
      </c>
      <c r="S377" t="str">
        <v>ICT</v>
      </c>
    </row>
    <row r="378" spans="1:19" x14ac:dyDescent="0.4">
      <c r="A378" t="s">
        <v>58</v>
      </c>
      <c r="B378" t="s">
        <v>441</v>
      </c>
      <c r="C378" s="39" t="s">
        <v>390</v>
      </c>
      <c r="M378" t="str">
        <v>IT HARDWARE REFRESH Y ACCESORIOS- PA</v>
      </c>
      <c r="N378" t="str">
        <v>FIHD01</v>
      </c>
      <c r="O378" t="str">
        <v>Panama</v>
      </c>
      <c r="Q378" t="str">
        <v>SERVICIO COBRO REVERTIDO LINEA 115</v>
      </c>
      <c r="R378" t="str">
        <v>SPTT02</v>
      </c>
      <c r="S378" t="str">
        <v>ICT</v>
      </c>
    </row>
    <row r="379" spans="1:19" x14ac:dyDescent="0.4">
      <c r="A379" t="s">
        <v>173</v>
      </c>
      <c r="B379" t="s">
        <v>433</v>
      </c>
      <c r="C379" s="39" t="s">
        <v>25</v>
      </c>
      <c r="M379" t="str">
        <v>Licenciamiento de Productos de Software especializados - PA</v>
      </c>
      <c r="N379" t="str">
        <v>FIPS03</v>
      </c>
      <c r="O379" t="str">
        <v>Panama</v>
      </c>
      <c r="Q379" t="str">
        <v>OT HARDWARE RENEWALL PA - Resiliency Plan</v>
      </c>
      <c r="R379" t="str">
        <v>FIHD01</v>
      </c>
      <c r="S379" t="str">
        <v>Panama</v>
      </c>
    </row>
    <row r="380" spans="1:19" x14ac:dyDescent="0.4">
      <c r="A380" t="s">
        <v>179</v>
      </c>
      <c r="B380" t="s">
        <v>433</v>
      </c>
      <c r="C380" s="39" t="s">
        <v>25</v>
      </c>
      <c r="M380" t="str">
        <v>Licencias Acroba Adobe Pro - PA</v>
      </c>
      <c r="N380" t="str">
        <v>FIPS03</v>
      </c>
      <c r="O380" t="str">
        <v>Panama</v>
      </c>
      <c r="Q380" t="str">
        <v>IT HARDWARE REFRESH Y ACCESORIOS- PA</v>
      </c>
      <c r="R380" t="str">
        <v>FIHD01</v>
      </c>
      <c r="S380" t="str">
        <v>Panama</v>
      </c>
    </row>
    <row r="381" spans="1:19" x14ac:dyDescent="0.4">
      <c r="A381" t="s">
        <v>197</v>
      </c>
      <c r="B381" t="s">
        <v>402</v>
      </c>
      <c r="C381" s="39" t="s">
        <v>25</v>
      </c>
      <c r="M381" t="str">
        <v>Maintenance &amp; Support of Local Data Centers - Power Plants and Corporate Offices</v>
      </c>
      <c r="N381" t="str">
        <v>FTTE08</v>
      </c>
      <c r="O381" t="str">
        <v>Panama</v>
      </c>
      <c r="Q381" t="str">
        <v>Licenciamiento de Productos de Software especializados - PA</v>
      </c>
      <c r="R381" t="str">
        <v>FIPS03</v>
      </c>
      <c r="S381" t="str">
        <v>Panama</v>
      </c>
    </row>
    <row r="382" spans="1:19" x14ac:dyDescent="0.4">
      <c r="A382" t="s">
        <v>228</v>
      </c>
      <c r="B382" t="s">
        <v>402</v>
      </c>
      <c r="C382" s="39" t="s">
        <v>25</v>
      </c>
      <c r="M382" t="str">
        <v>TLC &amp; TSO INFRASTRUCTURE PA - Resiliency Plan</v>
      </c>
      <c r="N382" t="str">
        <v>FTTE08</v>
      </c>
      <c r="O382" t="str">
        <v>Panama</v>
      </c>
      <c r="Q382" t="str">
        <v>Licencias Acroba Adobe Pro - PA</v>
      </c>
      <c r="R382" t="str">
        <v>FIPS03</v>
      </c>
      <c r="S382" t="str">
        <v>Panama</v>
      </c>
    </row>
    <row r="383" spans="1:19" x14ac:dyDescent="0.4">
      <c r="A383" t="s">
        <v>48</v>
      </c>
      <c r="B383" t="s">
        <v>413</v>
      </c>
      <c r="C383" s="39" t="s">
        <v>25</v>
      </c>
      <c r="M383" t="str">
        <v>Servicio Tecnico Help Desk - Power Plants and Corporate Offices</v>
      </c>
      <c r="N383" t="str">
        <v>SPII01</v>
      </c>
      <c r="O383" t="str">
        <v>Panama</v>
      </c>
      <c r="Q383" t="str">
        <v>Maintenance &amp; Support of Local Data Centers - Power Plants and Corporate Offices</v>
      </c>
      <c r="R383" t="str">
        <v>FTTE08</v>
      </c>
      <c r="S383" t="str">
        <v>Panama</v>
      </c>
    </row>
    <row r="384" spans="1:19" x14ac:dyDescent="0.4">
      <c r="A384" t="s">
        <v>169</v>
      </c>
      <c r="B384" t="s">
        <v>413</v>
      </c>
      <c r="C384" s="39" t="s">
        <v>25</v>
      </c>
      <c r="M384" t="str">
        <v>PLATAFORMA DE GESTION IOT</v>
      </c>
      <c r="N384" t="str">
        <v>SPII01</v>
      </c>
      <c r="O384" t="str">
        <v>Panama</v>
      </c>
      <c r="Q384" t="str">
        <v>TLC &amp; TSO INFRASTRUCTURE PA - Resiliency Plan</v>
      </c>
      <c r="R384" t="str">
        <v>FTTE08</v>
      </c>
      <c r="S384" t="str">
        <v>Panama</v>
      </c>
    </row>
    <row r="385" spans="1:19" x14ac:dyDescent="0.4">
      <c r="A385" t="s">
        <v>805</v>
      </c>
      <c r="B385" t="s">
        <v>434</v>
      </c>
      <c r="C385" s="39" t="s">
        <v>25</v>
      </c>
      <c r="M385" t="str">
        <v>SERVICIOS DE TELEFONÍA FIJA - PA</v>
      </c>
      <c r="N385" t="str">
        <v>SPTT02</v>
      </c>
      <c r="O385" t="str">
        <v>Panama</v>
      </c>
      <c r="Q385" t="str">
        <v>Servicio Tecnico Help Desk - Power Plants and Corporate Offices</v>
      </c>
      <c r="R385" t="str">
        <v>SPII01</v>
      </c>
      <c r="S385" t="str">
        <v>Panama</v>
      </c>
    </row>
    <row r="386" spans="1:19" x14ac:dyDescent="0.4">
      <c r="A386" t="s">
        <v>171</v>
      </c>
      <c r="B386" t="s">
        <v>434</v>
      </c>
      <c r="C386" s="39" t="s">
        <v>25</v>
      </c>
      <c r="M386" t="str">
        <v>SUMINISTRO DE COMBUSTIBLE MAMBITA Y UBALÁ</v>
      </c>
      <c r="N386" t="str">
        <v>FCCU01</v>
      </c>
      <c r="O386" t="str">
        <v>Staff &amp; Services</v>
      </c>
      <c r="Q386" t="str">
        <v>PLATAFORMA DE GESTION IOT</v>
      </c>
      <c r="R386" t="str">
        <v>SPII01</v>
      </c>
      <c r="S386" t="str">
        <v>Panama</v>
      </c>
    </row>
    <row r="387" spans="1:19" x14ac:dyDescent="0.4">
      <c r="A387" t="s">
        <v>180</v>
      </c>
      <c r="B387" t="s">
        <v>441</v>
      </c>
      <c r="C387" s="39" t="s">
        <v>25</v>
      </c>
      <c r="M387" t="str">
        <v>SUMINISTRO DE ALIMENTACIÓN PARA LAS PLANTAS DE GENERACIÓN FUNDACION</v>
      </c>
      <c r="N387" t="str">
        <v>FOCU02</v>
      </c>
      <c r="O387" t="str">
        <v>Staff &amp; Services</v>
      </c>
      <c r="Q387" t="str">
        <v>SERVICIOS DE TELEFONÍA FIJA - PA</v>
      </c>
      <c r="R387" t="str">
        <v>SPTT02</v>
      </c>
      <c r="S387" t="str">
        <v>Panama</v>
      </c>
    </row>
    <row r="388" spans="1:19" x14ac:dyDescent="0.4">
      <c r="A388" t="s">
        <v>123</v>
      </c>
      <c r="B388" t="s">
        <v>470</v>
      </c>
      <c r="C388" s="39" t="s">
        <v>392</v>
      </c>
      <c r="M388" t="str">
        <v>Actualización tecnológica  de audio y video Edificio técnico</v>
      </c>
      <c r="N388" t="str">
        <v>FOMO05</v>
      </c>
      <c r="O388" t="str">
        <v>Staff &amp; Services</v>
      </c>
      <c r="Q388" t="str">
        <v>SUMINISTRO DE COMBUSTIBLE MAMBITA Y UBALÁ</v>
      </c>
      <c r="R388" t="str">
        <v>FCCU01</v>
      </c>
      <c r="S388" t="str">
        <v>Staff &amp; Services</v>
      </c>
    </row>
    <row r="389" spans="1:19" x14ac:dyDescent="0.4">
      <c r="A389" t="s">
        <v>122</v>
      </c>
      <c r="B389" t="s">
        <v>469</v>
      </c>
      <c r="C389" s="39" t="s">
        <v>392</v>
      </c>
      <c r="M389" t="str">
        <v>Material Promocional</v>
      </c>
      <c r="N389" t="str">
        <v>FOPA03</v>
      </c>
      <c r="O389" t="str">
        <v>Staff &amp; Services</v>
      </c>
      <c r="Q389" t="str">
        <v>SUMINISTRO DE ALIMENTACIÓN PARA LAS PLANTAS DE GENERACIÓN FUNDACION</v>
      </c>
      <c r="R389" t="str">
        <v>FOCU02</v>
      </c>
      <c r="S389" t="str">
        <v>Staff &amp; Services</v>
      </c>
    </row>
    <row r="390" spans="1:19" x14ac:dyDescent="0.4">
      <c r="A390" t="s">
        <v>320</v>
      </c>
      <c r="B390" t="s">
        <v>536</v>
      </c>
      <c r="C390" s="39" t="s">
        <v>392</v>
      </c>
      <c r="M390" t="str">
        <v>Unificacion Salitre -Fontibón</v>
      </c>
      <c r="N390" t="str">
        <v>LCRI01</v>
      </c>
      <c r="O390" t="str">
        <v>Staff &amp; Services</v>
      </c>
      <c r="Q390" t="str">
        <v>Actualización tecnológica  de audio y video Edificio técnico</v>
      </c>
      <c r="R390" t="str">
        <v>FOMO05</v>
      </c>
      <c r="S390" t="str">
        <v>Staff &amp; Services</v>
      </c>
    </row>
    <row r="391" spans="1:19" x14ac:dyDescent="0.4">
      <c r="A391" t="s">
        <v>281</v>
      </c>
      <c r="B391" t="s">
        <v>528</v>
      </c>
      <c r="C391" s="39" t="s">
        <v>392</v>
      </c>
      <c r="M391" t="str">
        <v>TECNOLOGIAS XA SEGURIDAD</v>
      </c>
      <c r="N391" t="str">
        <v>MESS01</v>
      </c>
      <c r="O391" t="str">
        <v>Staff &amp; Services</v>
      </c>
      <c r="Q391" t="str">
        <v>Material Promocional</v>
      </c>
      <c r="R391" t="str">
        <v>FOPA03</v>
      </c>
      <c r="S391" t="str">
        <v>Staff &amp; Services</v>
      </c>
    </row>
    <row r="392" spans="1:19" x14ac:dyDescent="0.4">
      <c r="A392" t="s">
        <v>281</v>
      </c>
      <c r="B392" t="s">
        <v>528</v>
      </c>
      <c r="C392" s="39" t="s">
        <v>392</v>
      </c>
      <c r="M392" t="str">
        <v xml:space="preserve">SERVICIO DE ADMINISTRACIÓN Y MANTENIMIENTO DE FLOTA PROPIA DE VEHÍCULOS </v>
      </c>
      <c r="N392" t="str">
        <v>SLMT15</v>
      </c>
      <c r="O392" t="str">
        <v>Staff &amp; Services</v>
      </c>
      <c r="Q392" t="str">
        <v>Material Promocional</v>
      </c>
      <c r="R392" t="str">
        <v>FOPA03</v>
      </c>
      <c r="S392" t="str">
        <v>Staff &amp; Services</v>
      </c>
    </row>
    <row r="393" spans="1:19" x14ac:dyDescent="0.4">
      <c r="A393" t="s">
        <v>148</v>
      </c>
      <c r="B393" t="s">
        <v>487</v>
      </c>
      <c r="C393" s="39" t="s">
        <v>392</v>
      </c>
      <c r="M393" t="str">
        <v>SERVICIOS DE SEGURIDAD Y VIGILANCIA  zona centro</v>
      </c>
      <c r="N393" t="str">
        <v>SLSS04</v>
      </c>
      <c r="O393" t="str">
        <v>Staff &amp; Services</v>
      </c>
      <c r="Q393" t="str">
        <v>Unificacion Salitre -Fontibón</v>
      </c>
      <c r="R393" t="str">
        <v>LCRI01</v>
      </c>
      <c r="S393" t="str">
        <v>Staff &amp; Services</v>
      </c>
    </row>
    <row r="394" spans="1:19" x14ac:dyDescent="0.4">
      <c r="A394" t="s">
        <v>356</v>
      </c>
      <c r="B394" t="s">
        <v>549</v>
      </c>
      <c r="C394" s="39" t="s">
        <v>392</v>
      </c>
      <c r="M394" t="str">
        <v>SERVICIOS DE SEGURIDAD Y VIGILANCIA  zona norte</v>
      </c>
      <c r="N394" t="str">
        <v>SLSS04</v>
      </c>
      <c r="O394" t="str">
        <v>Staff &amp; Services</v>
      </c>
      <c r="Q394" t="str">
        <v>TECNOLOGIAS XA SEGURIDAD</v>
      </c>
      <c r="R394" t="str">
        <v>MESS01</v>
      </c>
      <c r="S394" t="str">
        <v>Staff &amp; Services</v>
      </c>
    </row>
    <row r="395" spans="1:19" x14ac:dyDescent="0.4">
      <c r="A395" t="s">
        <v>125</v>
      </c>
      <c r="B395" t="s">
        <v>472</v>
      </c>
      <c r="C395" s="39" t="s">
        <v>392</v>
      </c>
      <c r="M395" t="str">
        <v>Servicio Agencia de Viajes</v>
      </c>
      <c r="N395" t="str">
        <v>SLVI01</v>
      </c>
      <c r="O395" t="str">
        <v>Staff &amp; Services</v>
      </c>
      <c r="Q395" t="str">
        <v xml:space="preserve">SERVICIO DE ADMINISTRACIÓN Y MANTENIMIENTO DE FLOTA PROPIA DE VEHÍCULOS </v>
      </c>
      <c r="R395" t="str">
        <v>SLMT15</v>
      </c>
      <c r="S395" t="str">
        <v>Staff &amp; Services</v>
      </c>
    </row>
    <row r="396" spans="1:19" x14ac:dyDescent="0.4">
      <c r="A396" t="s">
        <v>125</v>
      </c>
      <c r="B396" t="s">
        <v>472</v>
      </c>
      <c r="C396" s="39" t="s">
        <v>392</v>
      </c>
      <c r="M396" t="str">
        <v xml:space="preserve">Servicios de medición de Reputación </v>
      </c>
      <c r="N396" t="str">
        <v>SPBD03</v>
      </c>
      <c r="O396" t="str">
        <v>Staff &amp; Services</v>
      </c>
      <c r="Q396" t="str">
        <v xml:space="preserve">SERVICIO DE ADMINISTRACIÓN Y MANTENIMIENTO DE FLOTA PROPIA DE VEHÍCULOS </v>
      </c>
      <c r="R396" t="str">
        <v>SLMT15</v>
      </c>
      <c r="S396" t="str">
        <v>Staff &amp; Services</v>
      </c>
    </row>
    <row r="397" spans="1:19" x14ac:dyDescent="0.4">
      <c r="A397" t="s">
        <v>353</v>
      </c>
      <c r="B397" t="s">
        <v>548</v>
      </c>
      <c r="C397" s="39" t="s">
        <v>392</v>
      </c>
      <c r="M397" t="str">
        <v>Servicio de Monitoreo de medios</v>
      </c>
      <c r="N397" t="str">
        <v>SPBD03</v>
      </c>
      <c r="O397" t="str">
        <v>Staff &amp; Services</v>
      </c>
      <c r="Q397" t="str">
        <v>SERVICIOS DE SEGURIDAD Y VIGILANCIA  zona centro</v>
      </c>
      <c r="R397" t="str">
        <v>SLSS04</v>
      </c>
      <c r="S397" t="str">
        <v>Staff &amp; Services</v>
      </c>
    </row>
    <row r="398" spans="1:19" x14ac:dyDescent="0.4">
      <c r="A398" t="s">
        <v>353</v>
      </c>
      <c r="B398" t="s">
        <v>548</v>
      </c>
      <c r="C398" s="39" t="s">
        <v>392</v>
      </c>
      <c r="M398" t="str">
        <v>Suministro de personal en misión</v>
      </c>
      <c r="N398" t="str">
        <v>SPCO02</v>
      </c>
      <c r="O398" t="str">
        <v>Staff &amp; Services</v>
      </c>
      <c r="Q398" t="str">
        <v>SERVICIOS DE SEGURIDAD Y VIGILANCIA  zona centro</v>
      </c>
      <c r="R398" t="str">
        <v>SLSS04</v>
      </c>
      <c r="S398" t="str">
        <v>Staff &amp; Services</v>
      </c>
    </row>
    <row r="399" spans="1:19" x14ac:dyDescent="0.4">
      <c r="A399" t="s">
        <v>354</v>
      </c>
      <c r="B399" t="s">
        <v>548</v>
      </c>
      <c r="C399" s="39" t="s">
        <v>392</v>
      </c>
      <c r="M399" t="str">
        <v>Suministro personal en misión</v>
      </c>
      <c r="N399" t="str">
        <v>SPCO02</v>
      </c>
      <c r="O399" t="str">
        <v>Staff &amp; Services</v>
      </c>
      <c r="Q399" t="str">
        <v>SERVICIOS DE SEGURIDAD Y VIGILANCIA  zona norte</v>
      </c>
      <c r="R399" t="str">
        <v>SLSS04</v>
      </c>
      <c r="S399" t="str">
        <v>Staff &amp; Services</v>
      </c>
    </row>
    <row r="400" spans="1:19" x14ac:dyDescent="0.4">
      <c r="A400" t="s">
        <v>354</v>
      </c>
      <c r="B400" t="s">
        <v>548</v>
      </c>
      <c r="C400" s="39" t="s">
        <v>392</v>
      </c>
      <c r="M400" t="str">
        <v>Prestación de los servicios de back office para la operación del Centro de Atención de Servicios Administrativos (CASA) a través del cual se atiende al cliente interno de Enel por los canales telefónico y virtual.</v>
      </c>
      <c r="N400" t="str">
        <v>SPCO03</v>
      </c>
      <c r="O400" t="str">
        <v>Staff &amp; Services</v>
      </c>
      <c r="Q400" t="str">
        <v>SERVICIOS DE SEGURIDAD Y VIGILANCIA  zona norte</v>
      </c>
      <c r="R400" t="str">
        <v>SLSS04</v>
      </c>
      <c r="S400" t="str">
        <v>Staff &amp; Services</v>
      </c>
    </row>
    <row r="401" spans="1:19" x14ac:dyDescent="0.4">
      <c r="A401" t="s">
        <v>50</v>
      </c>
      <c r="B401" t="s">
        <v>436</v>
      </c>
      <c r="C401" s="39" t="s">
        <v>392</v>
      </c>
      <c r="M401" t="str">
        <v>Licitación de Gestión Social - Asuntos Territoriales</v>
      </c>
      <c r="N401" t="str">
        <v>SPFO02</v>
      </c>
      <c r="O401" t="str">
        <v>Staff &amp; Services</v>
      </c>
      <c r="Q401" t="str">
        <v>Servicio Agencia de Viajes</v>
      </c>
      <c r="R401" t="str">
        <v>SLVI01</v>
      </c>
      <c r="S401" t="str">
        <v>Staff &amp; Services</v>
      </c>
    </row>
    <row r="402" spans="1:19" x14ac:dyDescent="0.4">
      <c r="A402" t="s">
        <v>52</v>
      </c>
      <c r="B402" t="s">
        <v>437</v>
      </c>
      <c r="C402" s="39" t="s">
        <v>392</v>
      </c>
      <c r="M402" t="str">
        <v>Servicio de seguimiento médico integral para Enel Colombia S.A. en su línea de negocio GRIDS</v>
      </c>
      <c r="N402" t="str">
        <v>SPIS02</v>
      </c>
      <c r="O402" t="str">
        <v>Staff &amp; Services</v>
      </c>
      <c r="Q402" t="str">
        <v xml:space="preserve">Servicios de medición de Reputación </v>
      </c>
      <c r="R402" t="str">
        <v>SPBD03</v>
      </c>
      <c r="S402" t="str">
        <v>Staff &amp; Services</v>
      </c>
    </row>
    <row r="403" spans="1:19" x14ac:dyDescent="0.4">
      <c r="A403" t="s">
        <v>53</v>
      </c>
      <c r="B403" t="s">
        <v>437</v>
      </c>
      <c r="C403" s="39" t="s">
        <v>392</v>
      </c>
      <c r="M403" t="str">
        <v>SERVICIO DE PREPARACIÓN Y RESPUESTA ANTE EMERGENCIAS: Opción con todas las sedes operativas, Centros de servicio y los edificios corporativos Calle 93 y Q93 (2026 - 2027 - 2028)</v>
      </c>
      <c r="N403" t="str">
        <v>SPIS02</v>
      </c>
      <c r="O403" t="str">
        <v>Staff &amp; Services</v>
      </c>
      <c r="Q403" t="str">
        <v>Servicio de Monitoreo de medios</v>
      </c>
      <c r="R403" t="str">
        <v>SPBD03</v>
      </c>
      <c r="S403" t="str">
        <v>Staff &amp; Services</v>
      </c>
    </row>
    <row r="404" spans="1:19" x14ac:dyDescent="0.4">
      <c r="A404" t="s">
        <v>212</v>
      </c>
      <c r="B404" t="s">
        <v>500</v>
      </c>
      <c r="C404" s="39" t="s">
        <v>392</v>
      </c>
      <c r="M404" t="str">
        <v>Operaciones de terreno en fronteras del mercado no regulado de Enel - Contratos Operativos</v>
      </c>
      <c r="N404" t="str">
        <v>SPLC01</v>
      </c>
      <c r="O404" t="str">
        <v>Staff &amp; Services</v>
      </c>
      <c r="Q404" t="str">
        <v>Suministro de personal en misión</v>
      </c>
      <c r="R404" t="str">
        <v>SPCO02</v>
      </c>
      <c r="S404" t="str">
        <v>Staff &amp; Services</v>
      </c>
    </row>
    <row r="405" spans="1:19" x14ac:dyDescent="0.4">
      <c r="A405" t="s">
        <v>213</v>
      </c>
      <c r="B405" t="s">
        <v>500</v>
      </c>
      <c r="C405" s="39" t="s">
        <v>392</v>
      </c>
      <c r="M405" t="str">
        <v>Revisión renta 2025</v>
      </c>
      <c r="N405" t="str">
        <v>SPPA02</v>
      </c>
      <c r="O405" t="str">
        <v>Staff &amp; Services</v>
      </c>
      <c r="Q405" t="str">
        <v>Suministro personal en misión</v>
      </c>
      <c r="R405" t="str">
        <v>SPCO02</v>
      </c>
      <c r="S405" t="str">
        <v>Staff &amp; Services</v>
      </c>
    </row>
    <row r="406" spans="1:19" x14ac:dyDescent="0.4">
      <c r="A406" t="s">
        <v>39</v>
      </c>
      <c r="B406" t="s">
        <v>428</v>
      </c>
      <c r="C406" s="39" t="s">
        <v>392</v>
      </c>
      <c r="M406" t="str">
        <v>Servicio de Video</v>
      </c>
      <c r="N406" t="str">
        <v>SPPC07</v>
      </c>
      <c r="O406" t="str">
        <v>Staff &amp; Services</v>
      </c>
      <c r="Q406" t="str">
        <v>Prestación de los servicios de back office para la operación del Centro de Atención de Servicios Administrativos (CASA) a través del cual se atiende al cliente interno de Enel por los canales telefónico y virtual.</v>
      </c>
      <c r="R406" t="str">
        <v>SPCO03</v>
      </c>
      <c r="S406" t="str">
        <v>Staff &amp; Services</v>
      </c>
    </row>
    <row r="407" spans="1:19" x14ac:dyDescent="0.4">
      <c r="A407" t="s">
        <v>111</v>
      </c>
      <c r="B407" t="s">
        <v>459</v>
      </c>
      <c r="C407" s="39" t="s">
        <v>392</v>
      </c>
      <c r="M407" t="str">
        <v>ADV Creative Tender</v>
      </c>
      <c r="N407" t="str">
        <v>SPPC29</v>
      </c>
      <c r="O407" t="str">
        <v>Staff &amp; Services</v>
      </c>
      <c r="Q407" t="str">
        <v>Licitación de Gestión Social - Asuntos Territoriales</v>
      </c>
      <c r="R407" t="str">
        <v>SPFO02</v>
      </c>
      <c r="S407" t="str">
        <v>Staff &amp; Services</v>
      </c>
    </row>
    <row r="408" spans="1:19" x14ac:dyDescent="0.4">
      <c r="A408" t="s">
        <v>112</v>
      </c>
      <c r="B408" t="s">
        <v>459</v>
      </c>
      <c r="C408" s="39" t="s">
        <v>392</v>
      </c>
      <c r="M408" t="str">
        <v>Licitación correspondiente a la contratación de servicios de salud - Chequeos ejecutivos Grids - Staff</v>
      </c>
      <c r="N408" t="str">
        <v>SPPP20</v>
      </c>
      <c r="O408" t="str">
        <v>Staff &amp; Services</v>
      </c>
      <c r="Q408" t="str">
        <v>Licitación de gestión social - Asuntos Territoriales</v>
      </c>
      <c r="R408" t="str">
        <v>SPFO02</v>
      </c>
      <c r="S408" t="str">
        <v>Staff &amp; Services</v>
      </c>
    </row>
    <row r="409" spans="1:19" x14ac:dyDescent="0.4">
      <c r="A409" t="s">
        <v>54</v>
      </c>
      <c r="B409" t="s">
        <v>438</v>
      </c>
      <c r="C409" s="39" t="s">
        <v>392</v>
      </c>
      <c r="M409" t="str">
        <v>Agencia BTL</v>
      </c>
      <c r="N409" t="str">
        <v>SPPR03</v>
      </c>
      <c r="O409" t="str">
        <v>Staff &amp; Services</v>
      </c>
      <c r="Q409" t="str">
        <v>Servicio de seguimiento médico integral para Enel Colombia S.A. en su línea de negocio GRIDS</v>
      </c>
      <c r="R409" t="str">
        <v>SPIS02</v>
      </c>
      <c r="S409" t="str">
        <v>Staff &amp; Services</v>
      </c>
    </row>
    <row r="410" spans="1:19" x14ac:dyDescent="0.4">
      <c r="A410" t="s">
        <v>275</v>
      </c>
      <c r="B410" t="s">
        <v>438</v>
      </c>
      <c r="C410" s="39" t="s">
        <v>392</v>
      </c>
      <c r="M410"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N410" t="str">
        <v>SPPR03</v>
      </c>
      <c r="O410" t="str">
        <v>Staff &amp; Services</v>
      </c>
      <c r="Q410" t="str">
        <v>SERVICIO DE PREPARACIÓN Y RESPUESTA ANTE EMERGENCIAS: Opción con todas las sedes operativas, Centros de servicio y los edificios corporativos Calle 93 y Q93 (2026 - 2027 - 2028)</v>
      </c>
      <c r="R410" t="str">
        <v>SPIS02</v>
      </c>
      <c r="S410" t="str">
        <v>Staff &amp; Services</v>
      </c>
    </row>
    <row r="411" spans="1:19" x14ac:dyDescent="0.4">
      <c r="A411" t="s">
        <v>796</v>
      </c>
      <c r="B411" t="s">
        <v>556</v>
      </c>
      <c r="C411" s="39" t="s">
        <v>392</v>
      </c>
      <c r="M411" t="str">
        <v>Agencia Endomarketing</v>
      </c>
      <c r="N411" t="str">
        <v>SPPR09</v>
      </c>
      <c r="O411" t="str">
        <v>Staff &amp; Services</v>
      </c>
      <c r="Q411" t="str">
        <v>Operaciones de terreno en fronteras del mercado no regulado de Enel - Contratos Operativos</v>
      </c>
      <c r="R411" t="str">
        <v>SPLC01</v>
      </c>
      <c r="S411" t="str">
        <v>Staff &amp; Services</v>
      </c>
    </row>
    <row r="412" spans="1:19" x14ac:dyDescent="0.4">
      <c r="A412" t="s">
        <v>349</v>
      </c>
      <c r="B412" t="s">
        <v>547</v>
      </c>
      <c r="C412" s="39" t="s">
        <v>392</v>
      </c>
      <c r="M412" t="str">
        <v>SERVICIO DE TRADUCCIÓN DE TEXTOS</v>
      </c>
      <c r="N412" t="str">
        <v>SPPT08</v>
      </c>
      <c r="O412" t="str">
        <v>Staff &amp; Services</v>
      </c>
      <c r="Q412" t="str">
        <v>Revisión renta 2025</v>
      </c>
      <c r="R412" t="str">
        <v>SPPA02</v>
      </c>
      <c r="S412" t="str">
        <v>Staff &amp; Services</v>
      </c>
    </row>
    <row r="413" spans="1:19" x14ac:dyDescent="0.4">
      <c r="A413" t="s">
        <v>349</v>
      </c>
      <c r="B413" t="s">
        <v>547</v>
      </c>
      <c r="C413" s="39" t="s">
        <v>392</v>
      </c>
      <c r="M413" t="str">
        <v>Back Office para Contract Managers</v>
      </c>
      <c r="N413" t="str">
        <v>SPPT10</v>
      </c>
      <c r="O413" t="str">
        <v>Staff &amp; Services</v>
      </c>
      <c r="Q413" t="str">
        <v>Revisión renta 2025</v>
      </c>
      <c r="R413" t="str">
        <v>SPPA02</v>
      </c>
      <c r="S413" t="str">
        <v>Staff &amp; Services</v>
      </c>
    </row>
    <row r="414" spans="1:19" x14ac:dyDescent="0.4">
      <c r="A414" t="s">
        <v>278</v>
      </c>
      <c r="B414" t="s">
        <v>526</v>
      </c>
      <c r="C414" s="39" t="s">
        <v>392</v>
      </c>
      <c r="M414" t="str">
        <v>SERVICIO DE AUDITORÍAS, MATERIALIZACIONES, CONCEPTOS Y ACTIVIDADES ASOCIADAS EN ASPECTOS JURÍDICO LABORAL/CONTRACTUAL/HSEQ A LAS EMPRESAS CONTRATISTAS DE ENEL COLOMBIA S.A. ESP Y SUBCONTRATISTAS AUTORIZADOS</v>
      </c>
      <c r="N414" t="str">
        <v>SPPT10</v>
      </c>
      <c r="O414" t="str">
        <v>Staff &amp; Services</v>
      </c>
      <c r="Q414" t="str">
        <v>Servicio de Video</v>
      </c>
      <c r="R414" t="str">
        <v>SPPC07</v>
      </c>
      <c r="S414" t="str">
        <v>Staff &amp; Services</v>
      </c>
    </row>
    <row r="415" spans="1:19" x14ac:dyDescent="0.4">
      <c r="A415" t="s">
        <v>278</v>
      </c>
      <c r="B415" t="s">
        <v>526</v>
      </c>
      <c r="C415" s="39" t="s">
        <v>392</v>
      </c>
      <c r="M415" t="str">
        <v>Servicio de Avaluos</v>
      </c>
      <c r="N415" t="str">
        <v>SPPT26</v>
      </c>
      <c r="O415" t="str">
        <v>Staff &amp; Services</v>
      </c>
      <c r="Q415" t="str">
        <v>Servicio de Video</v>
      </c>
      <c r="R415" t="str">
        <v>SPPC07</v>
      </c>
      <c r="S415" t="str">
        <v>Staff &amp; Services</v>
      </c>
    </row>
    <row r="416" spans="1:19" x14ac:dyDescent="0.4">
      <c r="A416" t="s">
        <v>155</v>
      </c>
      <c r="B416" t="s">
        <v>529</v>
      </c>
      <c r="C416" s="39" t="s">
        <v>392</v>
      </c>
      <c r="M416" t="str">
        <v xml:space="preserve">Ejecución del Plan de Gestión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 </v>
      </c>
      <c r="N416" t="str">
        <v>SPPT35</v>
      </c>
      <c r="O416" t="str">
        <v>Staff &amp; Services</v>
      </c>
      <c r="Q416" t="str">
        <v>ADV Creative Tender</v>
      </c>
      <c r="R416" t="str">
        <v>SPPC29</v>
      </c>
      <c r="S416" t="str">
        <v>Staff &amp; Services</v>
      </c>
    </row>
    <row r="417" spans="1:19" x14ac:dyDescent="0.4">
      <c r="A417" t="s">
        <v>155</v>
      </c>
      <c r="B417" t="s">
        <v>529</v>
      </c>
      <c r="C417" s="39" t="s">
        <v>392</v>
      </c>
      <c r="M417" t="str">
        <v>Operaciones comerciales en fronteras del mercado no regulado de Enel - Contrato Comercial</v>
      </c>
      <c r="N417" t="str">
        <v>SPPT35</v>
      </c>
      <c r="O417" t="str">
        <v>Staff &amp; Services</v>
      </c>
      <c r="Q417" t="str">
        <v>ADV Creative Tender</v>
      </c>
      <c r="R417" t="str">
        <v>SPPC29</v>
      </c>
      <c r="S417" t="str">
        <v>Staff &amp; Services</v>
      </c>
    </row>
    <row r="418" spans="1:19" x14ac:dyDescent="0.4">
      <c r="A418" t="s">
        <v>79</v>
      </c>
      <c r="B418" t="s">
        <v>440</v>
      </c>
      <c r="C418" s="39" t="s">
        <v>392</v>
      </c>
      <c r="M418" t="str">
        <v>Estrategias de gestión de conflictos sociales e inteligencia territorial</v>
      </c>
      <c r="N418" t="str">
        <v>SPPT35</v>
      </c>
      <c r="O418" t="str">
        <v>Staff &amp; Services</v>
      </c>
      <c r="Q418" t="str">
        <v>Licitación correspondiente a la contratación de servicios de salud - Chequeos ejecutivos Grids - Staff</v>
      </c>
      <c r="R418" t="str">
        <v>SPPP20</v>
      </c>
      <c r="S418" t="str">
        <v>Staff &amp; Services</v>
      </c>
    </row>
    <row r="419" spans="1:19" x14ac:dyDescent="0.4">
      <c r="A419" t="s">
        <v>24</v>
      </c>
      <c r="B419" t="s">
        <v>418</v>
      </c>
      <c r="C419" s="39" t="s">
        <v>392</v>
      </c>
      <c r="M419" t="str">
        <v>ANALISIS DE CONTRAPARTES</v>
      </c>
      <c r="N419" t="str">
        <v>SPPT40</v>
      </c>
      <c r="O419" t="str">
        <v>Staff &amp; Services</v>
      </c>
      <c r="Q419" t="str">
        <v>Agencia BTL</v>
      </c>
      <c r="R419" t="str">
        <v>SPPR03</v>
      </c>
      <c r="S419" t="str">
        <v>Staff &amp; Services</v>
      </c>
    </row>
    <row r="420" spans="1:19" x14ac:dyDescent="0.4">
      <c r="A420" t="s">
        <v>24</v>
      </c>
      <c r="B420" t="s">
        <v>418</v>
      </c>
      <c r="C420" s="39" t="s">
        <v>392</v>
      </c>
      <c r="M420" t="str">
        <v>Servicio de asesoría y ejecución de actividades relacionadas con el plan estratégico de seguridad víal para Enel Colombia S.A.</v>
      </c>
      <c r="N420" t="str">
        <v>SPPT44</v>
      </c>
      <c r="O420" t="str">
        <v>Staff &amp; Services</v>
      </c>
      <c r="Q420" t="str">
        <v>Agencia BTL</v>
      </c>
      <c r="R420" t="str">
        <v>SPPR03</v>
      </c>
      <c r="S420" t="str">
        <v>Staff &amp; Services</v>
      </c>
    </row>
    <row r="421" spans="1:19" x14ac:dyDescent="0.4">
      <c r="A421" t="s">
        <v>791</v>
      </c>
      <c r="B421" t="s">
        <v>418</v>
      </c>
      <c r="C421" s="39" t="s">
        <v>392</v>
      </c>
      <c r="M421" t="str">
        <v>Administración y ejecución Plan de Emergencia de Enel Grids Col</v>
      </c>
      <c r="N421" t="str">
        <v>SPPT44</v>
      </c>
      <c r="O421" t="str">
        <v>Staff &amp; Services</v>
      </c>
      <c r="Q421"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R421" t="str">
        <v>SPPR03</v>
      </c>
      <c r="S421" t="str">
        <v>Staff &amp; Services</v>
      </c>
    </row>
    <row r="422" spans="1:19" x14ac:dyDescent="0.4">
      <c r="A422" t="s">
        <v>791</v>
      </c>
      <c r="B422" t="s">
        <v>418</v>
      </c>
      <c r="C422" s="39" t="s">
        <v>392</v>
      </c>
      <c r="M422" t="str">
        <v>Plan de emergencias.</v>
      </c>
      <c r="N422" t="str">
        <v>SPPT44</v>
      </c>
      <c r="O422" t="str">
        <v>Staff &amp; Services</v>
      </c>
      <c r="Q422"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R422" t="str">
        <v>SPPR03</v>
      </c>
      <c r="S422" t="str">
        <v>Staff &amp; Services</v>
      </c>
    </row>
    <row r="423" spans="1:19" x14ac:dyDescent="0.4">
      <c r="A423" t="s">
        <v>70</v>
      </c>
      <c r="B423" t="s">
        <v>447</v>
      </c>
      <c r="C423" s="39" t="s">
        <v>392</v>
      </c>
      <c r="M423" t="str">
        <v>- Levantamiento, exploración y análisis de información del contexto político, legislativo y relaciones de poder de los stakeholders nacionales, regionales y municipales focalizados y priorizados en la estrategia institucional de Enel Colombia. - Análisis de tendencias políticas, económicas y sociales, que aporten a nuevas dinámicas y formas de gestionar el relacionamiento. - Acompañamiento y asesoría en la construcción y consolidación de relaciones estratégicas con instituciones</v>
      </c>
      <c r="N423" t="str">
        <v>SPPT71</v>
      </c>
      <c r="O423" t="str">
        <v>Staff &amp; Services</v>
      </c>
      <c r="Q423" t="str">
        <v>Agencia Endomarketing</v>
      </c>
      <c r="R423" t="str">
        <v>SPPR09</v>
      </c>
      <c r="S423" t="str">
        <v>Staff &amp; Services</v>
      </c>
    </row>
    <row r="424" spans="1:19" x14ac:dyDescent="0.4">
      <c r="A424" t="s">
        <v>124</v>
      </c>
      <c r="B424" t="s">
        <v>471</v>
      </c>
      <c r="C424" s="39" t="s">
        <v>392</v>
      </c>
      <c r="M424" t="str">
        <v>Servicios de impresos</v>
      </c>
      <c r="N424" t="str">
        <v>SPTD05</v>
      </c>
      <c r="O424" t="str">
        <v>Staff &amp; Services</v>
      </c>
      <c r="Q424" t="str">
        <v>SERVICIO DE TRADUCCIÓN DE TEXTOS</v>
      </c>
      <c r="R424" t="str">
        <v>SPPT08</v>
      </c>
      <c r="S424" t="str">
        <v>Staff &amp; Services</v>
      </c>
    </row>
    <row r="425" spans="1:19" x14ac:dyDescent="0.4">
      <c r="A425" t="s">
        <v>124</v>
      </c>
      <c r="B425" t="s">
        <v>471</v>
      </c>
      <c r="C425" s="39" t="s">
        <v>392</v>
      </c>
      <c r="M425" t="str">
        <v>Servicios de impresión</v>
      </c>
      <c r="N425" t="str">
        <v>SPTD05</v>
      </c>
      <c r="O425" t="str">
        <v>Staff &amp; Services</v>
      </c>
      <c r="Q425" t="str">
        <v>SERVICIO DE TRADUCCIÓN DE TEXTOS</v>
      </c>
      <c r="R425" t="str">
        <v>SPPT08</v>
      </c>
      <c r="S425" t="str">
        <v>Staff &amp; Services</v>
      </c>
    </row>
    <row r="426" spans="1:19" x14ac:dyDescent="0.4">
      <c r="A426" t="s">
        <v>133</v>
      </c>
      <c r="B426" t="s">
        <v>424</v>
      </c>
      <c r="C426" s="39" t="s">
        <v>392</v>
      </c>
      <c r="Q426" t="str">
        <v>Back Office para Contract Managers</v>
      </c>
      <c r="R426" t="str">
        <v>SPPT10</v>
      </c>
      <c r="S426" t="str">
        <v>Staff &amp; Services</v>
      </c>
    </row>
    <row r="427" spans="1:19" x14ac:dyDescent="0.4">
      <c r="A427" t="s">
        <v>133</v>
      </c>
      <c r="B427" t="s">
        <v>424</v>
      </c>
      <c r="C427" s="39" t="s">
        <v>392</v>
      </c>
      <c r="Q427" t="str">
        <v>Back Office para Contract Managers</v>
      </c>
      <c r="R427" t="str">
        <v>SPPT10</v>
      </c>
      <c r="S427" t="str">
        <v>Staff &amp; Services</v>
      </c>
    </row>
    <row r="428" spans="1:19" x14ac:dyDescent="0.4">
      <c r="A428" t="s">
        <v>134</v>
      </c>
      <c r="B428" t="s">
        <v>424</v>
      </c>
      <c r="C428" s="39" t="s">
        <v>392</v>
      </c>
      <c r="Q428" t="str">
        <v>SERVICIO DE AUDITORÍAS, MATERIALIZACIONES, CONCEPTOS Y ACTIVIDADES ASOCIADAS EN ASPECTOS JURÍDICO LABORAL/CONTRACTUAL/HSEQ A LAS EMPRESAS CONTRATISTAS DE ENEL COLOMBIA S.A. ESP Y SUBCONTRATISTAS AUTORIZADOS</v>
      </c>
      <c r="R428" t="str">
        <v>SPPT10</v>
      </c>
      <c r="S428" t="str">
        <v>Staff &amp; Services</v>
      </c>
    </row>
    <row r="429" spans="1:19" x14ac:dyDescent="0.4">
      <c r="A429" t="s">
        <v>134</v>
      </c>
      <c r="B429" t="s">
        <v>424</v>
      </c>
      <c r="C429" s="39" t="s">
        <v>392</v>
      </c>
      <c r="Q429" t="str">
        <v>SERVICIO DE AUDITORÍAS, MATERIALIZACIONES, CONCEPTOS Y ACTIVIDADES ASOCIADAS EN ASPECTOS JURÍDICO LABORAL/CONTRACTUAL/HSEQ A LAS EMPRESAS CONTRATISTAS DE ENEL COLOMBIA S.A. ESP Y SUBCONTRATISTAS AUTORIZADOS</v>
      </c>
      <c r="R429" t="str">
        <v>SPPT10</v>
      </c>
      <c r="S429" t="str">
        <v>Staff &amp; Services</v>
      </c>
    </row>
    <row r="430" spans="1:19" x14ac:dyDescent="0.4">
      <c r="A430" t="s">
        <v>128</v>
      </c>
      <c r="B430" t="s">
        <v>475</v>
      </c>
      <c r="C430" s="39" t="s">
        <v>392</v>
      </c>
      <c r="Q430" t="str">
        <v>Servicio de Avaluos</v>
      </c>
      <c r="R430" t="str">
        <v>SPPT26</v>
      </c>
      <c r="S430" t="str">
        <v>Staff &amp; Services</v>
      </c>
    </row>
    <row r="431" spans="1:19" x14ac:dyDescent="0.4">
      <c r="A431" t="s">
        <v>220</v>
      </c>
      <c r="B431" t="s">
        <v>397</v>
      </c>
      <c r="C431" s="39" t="s">
        <v>392</v>
      </c>
      <c r="Q431" t="str">
        <v xml:space="preserve">Ejecución del Plan de Gestión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 </v>
      </c>
      <c r="R431" t="str">
        <v>SPPT35</v>
      </c>
      <c r="S431" t="str">
        <v>Staff &amp; Services</v>
      </c>
    </row>
    <row r="432" spans="1:19" x14ac:dyDescent="0.4">
      <c r="A432" t="s">
        <v>795</v>
      </c>
      <c r="B432" t="s">
        <v>397</v>
      </c>
      <c r="C432" s="39" t="s">
        <v>392</v>
      </c>
      <c r="Q432" t="str">
        <v>Operaciones comerciales en fronteras del mercado no regulado de Enel - Contrato Comercial</v>
      </c>
      <c r="R432" t="str">
        <v>SPPT35</v>
      </c>
      <c r="S432" t="str">
        <v>Staff &amp; Services</v>
      </c>
    </row>
    <row r="433" spans="1:19" x14ac:dyDescent="0.4">
      <c r="A433" t="s">
        <v>369</v>
      </c>
      <c r="B433" t="s">
        <v>397</v>
      </c>
      <c r="C433" s="39" t="s">
        <v>392</v>
      </c>
      <c r="Q433" t="str">
        <v>Estrategias de gestión de conflictos sociales e inteligencia territorial</v>
      </c>
      <c r="R433" t="str">
        <v>SPPT35</v>
      </c>
      <c r="S433" t="str">
        <v>Staff &amp; Services</v>
      </c>
    </row>
    <row r="434" spans="1:19" x14ac:dyDescent="0.4">
      <c r="A434" t="s">
        <v>359</v>
      </c>
      <c r="B434" t="s">
        <v>550</v>
      </c>
      <c r="C434" s="39" t="s">
        <v>392</v>
      </c>
      <c r="Q434" t="str">
        <v>ANALISIS DE CONTRAPARTES</v>
      </c>
      <c r="R434" t="str">
        <v>SPPT40</v>
      </c>
      <c r="S434" t="str">
        <v>Staff &amp; Services</v>
      </c>
    </row>
    <row r="435" spans="1:19" x14ac:dyDescent="0.4">
      <c r="A435" t="s">
        <v>14</v>
      </c>
      <c r="B435" t="s">
        <v>399</v>
      </c>
      <c r="C435" s="39" t="s">
        <v>392</v>
      </c>
      <c r="Q435" t="str">
        <v>Servicio de asesoría y ejecución de actividades relacionadas con el plan estratégico de seguridad víal para Enel Colombia S.A.</v>
      </c>
      <c r="R435" t="str">
        <v>SPPT44</v>
      </c>
      <c r="S435" t="str">
        <v>Staff &amp; Services</v>
      </c>
    </row>
    <row r="436" spans="1:19" x14ac:dyDescent="0.4">
      <c r="A436" t="s">
        <v>55</v>
      </c>
      <c r="B436" t="s">
        <v>399</v>
      </c>
      <c r="C436" s="39" t="s">
        <v>392</v>
      </c>
      <c r="Q436" t="str">
        <v>Administración y ejecución Plan de Emergencia de Enel Grids Col</v>
      </c>
      <c r="R436" t="str">
        <v>SPPT44</v>
      </c>
      <c r="S436" t="str">
        <v>Staff &amp; Services</v>
      </c>
    </row>
    <row r="437" spans="1:19" x14ac:dyDescent="0.4">
      <c r="A437" t="s">
        <v>316</v>
      </c>
      <c r="B437" t="s">
        <v>399</v>
      </c>
      <c r="C437" s="39" t="s">
        <v>392</v>
      </c>
      <c r="Q437" t="str">
        <v>Plan de emergencias.</v>
      </c>
      <c r="R437" t="str">
        <v>SPPT44</v>
      </c>
      <c r="S437" t="str">
        <v>Staff &amp; Services</v>
      </c>
    </row>
    <row r="438" spans="1:19" x14ac:dyDescent="0.4">
      <c r="A438" t="s">
        <v>217</v>
      </c>
      <c r="B438" t="s">
        <v>501</v>
      </c>
      <c r="C438" s="39" t="s">
        <v>392</v>
      </c>
      <c r="Q438" t="str">
        <v>- Levantamiento, exploración y análisis de información del contexto político, legislativo y relaciones de poder de los stakeholders nacionales, regionales y municipales focalizados y priorizados en la estrategia institucional de Enel Colombia. - Análisis de tendencias políticas, económicas y sociales, que aporten a nuevas dinámicas y formas de gestionar el relacionamiento. - Acompañamiento y asesoría en la construcción y consolidación de relaciones estratégicas con instituciones</v>
      </c>
      <c r="R438" t="str">
        <v>SPPT71</v>
      </c>
      <c r="S438" t="str">
        <v>Staff &amp; Services</v>
      </c>
    </row>
    <row r="439" spans="1:19" x14ac:dyDescent="0.4">
      <c r="A439" t="s">
        <v>8</v>
      </c>
      <c r="B439" t="s">
        <v>401</v>
      </c>
      <c r="C439" s="39" t="s">
        <v>392</v>
      </c>
      <c r="Q439" t="str">
        <v>Servicios de impresos</v>
      </c>
      <c r="R439" t="str">
        <v>SPTD05</v>
      </c>
      <c r="S439" t="str">
        <v>Staff &amp; Services</v>
      </c>
    </row>
    <row r="440" spans="1:19" x14ac:dyDescent="0.4">
      <c r="A440" t="s">
        <v>9</v>
      </c>
      <c r="B440" t="s">
        <v>401</v>
      </c>
      <c r="C440" s="39" t="s">
        <v>392</v>
      </c>
      <c r="Q440" t="str">
        <v>Servicios de impresión</v>
      </c>
      <c r="R440" t="str">
        <v>SPTD05</v>
      </c>
      <c r="S440" t="str">
        <v>Staff &amp; Services</v>
      </c>
    </row>
  </sheetData>
  <sheetProtection algorithmName="SHA-512" hashValue="PPOKl28n5k2sj4aAW4a6UfcgIXenW6gfw+B8wNv3SEcwhBLXdGOa80spmYwDBgJDuDY1NnP5pOfFkdTz3fIegg==" saltValue="t1CE++v7XLUk4L7XoukX7A==" spinCount="100000" sheet="1" objects="1" scenarios="1" autoFilter="0"/>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78525C06-1992-4249-8F8D-BC6752BE7A1C}">
          <x14:formula1>
            <xm:f>CAT_ESTADOS!$A$2:$A$6</xm:f>
          </x14:formula1>
          <xm:sqref>D2:D440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28E30-EDCC-43B0-AC6F-E93255034105}">
  <sheetPr>
    <tabColor rgb="FFFF0F64"/>
  </sheetPr>
  <dimension ref="A1:G19"/>
  <sheetViews>
    <sheetView workbookViewId="0">
      <selection activeCell="K13" sqref="K13"/>
    </sheetView>
  </sheetViews>
  <sheetFormatPr baseColWidth="10" defaultRowHeight="14.6" x14ac:dyDescent="0.4"/>
  <cols>
    <col min="1" max="1" width="11.3828125" customWidth="1"/>
    <col min="3" max="3" width="19.53515625" customWidth="1"/>
    <col min="4" max="4" width="17.15234375" customWidth="1"/>
    <col min="6" max="6" width="15.23046875" customWidth="1"/>
  </cols>
  <sheetData>
    <row r="1" spans="1:7" x14ac:dyDescent="0.4">
      <c r="A1" t="s">
        <v>803</v>
      </c>
      <c r="F1" t="s">
        <v>393</v>
      </c>
      <c r="G1" t="s">
        <v>939</v>
      </c>
    </row>
    <row r="2" spans="1:7" x14ac:dyDescent="0.4">
      <c r="A2" s="9" t="s">
        <v>804</v>
      </c>
      <c r="F2" t="s">
        <v>7</v>
      </c>
      <c r="G2" t="s">
        <v>940</v>
      </c>
    </row>
    <row r="3" spans="1:7" x14ac:dyDescent="0.4">
      <c r="A3" s="10" t="s">
        <v>806</v>
      </c>
      <c r="F3" t="s">
        <v>391</v>
      </c>
      <c r="G3" t="s">
        <v>945</v>
      </c>
    </row>
    <row r="4" spans="1:7" x14ac:dyDescent="0.4">
      <c r="A4" s="11" t="s">
        <v>807</v>
      </c>
      <c r="F4" t="s">
        <v>0</v>
      </c>
      <c r="G4" t="s">
        <v>941</v>
      </c>
    </row>
    <row r="5" spans="1:7" x14ac:dyDescent="0.4">
      <c r="A5" s="12" t="s">
        <v>808</v>
      </c>
      <c r="F5" t="s">
        <v>389</v>
      </c>
      <c r="G5" t="s">
        <v>942</v>
      </c>
    </row>
    <row r="6" spans="1:7" x14ac:dyDescent="0.4">
      <c r="A6" s="12" t="s">
        <v>809</v>
      </c>
      <c r="F6" t="s">
        <v>31</v>
      </c>
      <c r="G6" t="s">
        <v>941</v>
      </c>
    </row>
    <row r="7" spans="1:7" x14ac:dyDescent="0.4">
      <c r="F7" t="s">
        <v>390</v>
      </c>
      <c r="G7" t="s">
        <v>943</v>
      </c>
    </row>
    <row r="8" spans="1:7" x14ac:dyDescent="0.4">
      <c r="F8" t="s">
        <v>25</v>
      </c>
      <c r="G8" t="s">
        <v>943</v>
      </c>
    </row>
    <row r="9" spans="1:7" x14ac:dyDescent="0.4">
      <c r="F9" t="s">
        <v>392</v>
      </c>
      <c r="G9" t="s">
        <v>944</v>
      </c>
    </row>
    <row r="11" spans="1:7" x14ac:dyDescent="0.4">
      <c r="C11" t="s">
        <v>810</v>
      </c>
      <c r="D11" t="s">
        <v>811</v>
      </c>
    </row>
    <row r="12" spans="1:7" ht="84" customHeight="1" x14ac:dyDescent="0.4">
      <c r="C12" t="s">
        <v>735</v>
      </c>
      <c r="D12" t="e" vm="1">
        <v>#VALUE!</v>
      </c>
    </row>
    <row r="13" spans="1:7" ht="84" customHeight="1" x14ac:dyDescent="0.4">
      <c r="C13" t="s">
        <v>727</v>
      </c>
      <c r="D13" t="e" vm="2">
        <v>#VALUE!</v>
      </c>
    </row>
    <row r="14" spans="1:7" ht="84" customHeight="1" x14ac:dyDescent="0.4">
      <c r="C14" t="s">
        <v>739</v>
      </c>
      <c r="D14" t="e" vm="3">
        <v>#VALUE!</v>
      </c>
    </row>
    <row r="15" spans="1:7" ht="84" customHeight="1" x14ac:dyDescent="0.4">
      <c r="C15" t="s">
        <v>737</v>
      </c>
      <c r="D15" t="e" vm="4">
        <v>#VALUE!</v>
      </c>
    </row>
    <row r="16" spans="1:7" ht="84" customHeight="1" x14ac:dyDescent="0.4">
      <c r="C16" t="s">
        <v>731</v>
      </c>
      <c r="D16" t="e" vm="5">
        <v>#VALUE!</v>
      </c>
    </row>
    <row r="17" spans="3:4" ht="84" customHeight="1" x14ac:dyDescent="0.4">
      <c r="C17" t="s">
        <v>729</v>
      </c>
      <c r="D17" t="e" vm="6">
        <v>#VALUE!</v>
      </c>
    </row>
    <row r="18" spans="3:4" ht="84" customHeight="1" x14ac:dyDescent="0.4">
      <c r="C18" t="s">
        <v>733</v>
      </c>
      <c r="D18" t="e" vm="7">
        <v>#VALUE!</v>
      </c>
    </row>
    <row r="19" spans="3:4" ht="84" customHeight="1" x14ac:dyDescent="0.4">
      <c r="C19" t="s">
        <v>725</v>
      </c>
      <c r="D19" t="e" vm="8">
        <v>#VALUE!</v>
      </c>
    </row>
  </sheetData>
  <sheetProtection algorithmName="SHA-512" hashValue="JYXyatR4VFJ2rKHhCf3Or8fWteQhPeAbclayHpyBfHhdtlWOrfOBlZN+Gwf8jDOreF0cZ/BAQ7eFpK9aoGooxg==" saltValue="4mSZqtbzn5kD/gb+Wn1odQ==" spinCount="100000" sheet="1" objects="1" scenarios="1"/>
  <pageMargins left="0.7" right="0.7" top="0.75" bottom="0.75" header="0.3" footer="0.3"/>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F9789-DFC3-4A5D-92DB-DE4EE8DB9BF8}">
  <sheetPr>
    <tabColor rgb="FF92D050"/>
    <pageSetUpPr fitToPage="1"/>
  </sheetPr>
  <dimension ref="B2:DU446"/>
  <sheetViews>
    <sheetView showGridLines="0" showRowColHeaders="0" tabSelected="1" zoomScaleNormal="100" workbookViewId="0">
      <selection activeCell="C9" sqref="C9"/>
      <extLst>
        <ext xmlns:xlsdti="http://schemas.microsoft.com/office/spreadsheetml/2023/showDataTypeIcons" uri="{77bfe23e-c014-4d31-8a63-9c772dbf06b6}">
          <xlsdti:showDataTypeIcons visible="0"/>
        </ext>
      </extLst>
    </sheetView>
  </sheetViews>
  <sheetFormatPr baseColWidth="10" defaultColWidth="10.69140625" defaultRowHeight="28" customHeight="1" x14ac:dyDescent="0.4"/>
  <cols>
    <col min="1" max="1" width="9.69140625" style="13" customWidth="1"/>
    <col min="2" max="2" width="15.53515625" style="13" customWidth="1"/>
    <col min="3" max="3" width="24.3828125" style="14" customWidth="1"/>
    <col min="4" max="4" width="7.53515625" style="13" customWidth="1"/>
    <col min="5" max="5" width="57.53515625" style="15" customWidth="1"/>
    <col min="6" max="7" width="14.69140625" style="16" customWidth="1"/>
    <col min="8" max="8" width="16.69140625" style="16" customWidth="1"/>
    <col min="9" max="17" width="16.69140625" style="16" hidden="1" customWidth="1"/>
    <col min="18" max="18" width="14.69140625" style="14" customWidth="1"/>
    <col min="19" max="19" width="6.69140625" style="13" customWidth="1"/>
    <col min="20" max="20" width="3.53515625" style="13" customWidth="1"/>
    <col min="21" max="21" width="40.53515625" style="13" customWidth="1"/>
    <col min="22" max="22" width="2" style="17" customWidth="1"/>
    <col min="23" max="23" width="22.3828125" style="13" customWidth="1"/>
    <col min="24" max="24" width="3.53515625" style="13" customWidth="1"/>
    <col min="25" max="25" width="10.69140625" style="13" customWidth="1"/>
    <col min="26" max="26" width="10.69140625" style="13"/>
    <col min="27" max="27" width="10.69140625" style="13" customWidth="1"/>
    <col min="28" max="28" width="10.69140625" style="13" hidden="1" customWidth="1"/>
    <col min="29" max="29" width="63.15234375" style="18" hidden="1" customWidth="1"/>
    <col min="30" max="30" width="11.53515625" style="13" hidden="1" customWidth="1"/>
    <col min="31" max="43" width="10.69140625" style="13" hidden="1" customWidth="1"/>
    <col min="44" max="44" width="57.84375" style="18" hidden="1" customWidth="1"/>
    <col min="45" max="73" width="10.69140625" style="13" hidden="1" customWidth="1"/>
    <col min="74" max="74" width="13.15234375" style="13" hidden="1" customWidth="1"/>
    <col min="75" max="103" width="10.69140625" style="13" hidden="1" customWidth="1"/>
    <col min="104" max="105" width="12.84375" style="13" hidden="1" customWidth="1"/>
    <col min="106" max="119" width="10.69140625" style="13" hidden="1" customWidth="1"/>
    <col min="120" max="120" width="15.15234375" style="19" hidden="1" customWidth="1"/>
    <col min="121" max="121" width="10.69140625" style="13" hidden="1" customWidth="1"/>
    <col min="122" max="122" width="11.84375" style="13" hidden="1" customWidth="1"/>
    <col min="123" max="123" width="10.69140625" style="13" hidden="1" customWidth="1"/>
    <col min="124" max="124" width="13.15234375" style="13" hidden="1" customWidth="1"/>
    <col min="125" max="125" width="10.69140625" style="13" hidden="1" customWidth="1"/>
    <col min="126" max="16384" width="10.69140625" style="13"/>
  </cols>
  <sheetData>
    <row r="2" spans="2:124" ht="28" customHeight="1" x14ac:dyDescent="0.4">
      <c r="AC2" s="18" t="str" cm="1">
        <f t="array" ref="AC2:AP440">_xlfn.HSTACK(
q_Licitaciones_Modelo[Licitacion_OK],
q_Licitaciones_Modelo[GM],
q_Licitaciones_Modelo[Estado],
q_Licitaciones_Modelo[Mes de apertura],
q_Licitaciones_Modelo[Descripción GM],
q_Licitaciones_Modelo[Cartera],
q_Licitaciones_Modelo[Monto_MEUR],
q_Licitaciones_Modelo[Responsable Compras],
q_Licitaciones_Modelo[Correo compras],
q_Licitaciones_Modelo[Responsable Calificación],
q_Licitaciones_Modelo[Correo calificación],
q_Licitaciones_Modelo[Año],
q_Licitaciones_Modelo[Mes_num],
q_Licitaciones_Modelo[Fecha_apertura]
)</f>
        <v>Diseño,suminitros,construccion,montaje,pruebas, puesta en servicio de la subesatcion Guaymaral 115kV y sus obras conexas.</v>
      </c>
      <c r="AD2" s="13" t="str">
        <v>LESC01</v>
      </c>
      <c r="AE2" s="13" t="str">
        <v>Por lanzar</v>
      </c>
      <c r="AF2" s="13" t="str">
        <v>julio</v>
      </c>
      <c r="AG2" s="13" t="str">
        <v xml:space="preserve">Obras y Mantenimiento de subestaciones. </v>
      </c>
      <c r="AH2" s="13" t="str">
        <v>Grids</v>
      </c>
      <c r="AI2" s="13">
        <v>6.3992438899999993</v>
      </c>
      <c r="AJ2" s="13" t="str">
        <v>Francy Boada</v>
      </c>
      <c r="AK2" s="13" t="str">
        <v>francy.boada@enel.com</v>
      </c>
      <c r="AL2" s="13" t="str">
        <v>Jennifer Rubio</v>
      </c>
      <c r="AM2" s="13" t="str">
        <v>jennifer.rubio@enel.com</v>
      </c>
      <c r="AN2" s="13">
        <v>2026</v>
      </c>
      <c r="AO2" s="13">
        <v>7</v>
      </c>
      <c r="AP2" s="13">
        <v>46204</v>
      </c>
      <c r="AR2" s="18" t="str" cm="1">
        <f t="array" ref="AR2:BE440">INDEX(_xlfn.ANCHORARRAY(
$AC$2),
_xlfn.SEQUENCE(ROWS(_xlfn.ANCHORARRAY($AC$2))),
_xlfn.SEQUENCE(1,COLUMNS(_xlfn.ANCHORARRAY($AC$2)))
)</f>
        <v>Diseño,suminitros,construccion,montaje,pruebas, puesta en servicio de la subesatcion Guaymaral 115kV y sus obras conexas.</v>
      </c>
      <c r="AS2" s="13" t="str">
        <v>LESC01</v>
      </c>
      <c r="AT2" s="13" t="str">
        <v>Por lanzar</v>
      </c>
      <c r="AU2" s="13" t="str">
        <v>julio</v>
      </c>
      <c r="AV2" s="13" t="str">
        <v xml:space="preserve">Obras y Mantenimiento de subestaciones. </v>
      </c>
      <c r="AW2" s="13" t="str">
        <v>Grids</v>
      </c>
      <c r="AX2" s="13">
        <v>6.3992438899999993</v>
      </c>
      <c r="AY2" s="13" t="str">
        <v>Francy Boada</v>
      </c>
      <c r="AZ2" s="13" t="str">
        <v>francy.boada@enel.com</v>
      </c>
      <c r="BA2" s="13" t="str">
        <v>Jennifer Rubio</v>
      </c>
      <c r="BB2" s="13" t="str">
        <v>jennifer.rubio@enel.com</v>
      </c>
      <c r="BC2" s="13">
        <v>2026</v>
      </c>
      <c r="BD2" s="13">
        <v>7</v>
      </c>
      <c r="BE2" s="13">
        <v>46204</v>
      </c>
      <c r="BG2" s="13" t="str" cm="1">
        <f t="array" ref="BG2:BT440">_xlfn.LET(
  _xlpm.base,_xlfn.ANCHORARRAY($AR$2),
  _xlpm.gm,TRIM($C$7),
  _xlpm.colGM,INDEX(_xlpm.base,,2),
  _xlpm.rn,_xlfn.SEQUENCE(ROWS(_xlpm.base)),
  _xlpm.m,IF(_xlpm.gm="",_xlpm.colGM=_xlpm.colGM,_xlpm.colGM=_xlpm.gm),
  _xlpm.n,SUM(--_xlpm.m),
  _xlpm.idx,IFERROR(SMALL(IF(_xlpm.m,_xlpm.rn),_xlfn.SEQUENCE(_xlpm.n)),""),
  IF(_xlpm.n=0,"",INDEX(_xlpm.base,_xlpm.idx,_xlfn.SEQUENCE(1,COLUMNS(_xlpm.base))))
)</f>
        <v>Diseño,suminitros,construccion,montaje,pruebas, puesta en servicio de la subesatcion Guaymaral 115kV y sus obras conexas.</v>
      </c>
      <c r="BH2" s="13" t="str">
        <v>LESC01</v>
      </c>
      <c r="BI2" s="13" t="str">
        <v>Por lanzar</v>
      </c>
      <c r="BJ2" s="13" t="str">
        <v>julio</v>
      </c>
      <c r="BK2" s="13" t="str">
        <v xml:space="preserve">Obras y Mantenimiento de subestaciones. </v>
      </c>
      <c r="BL2" s="13" t="str">
        <v>Grids</v>
      </c>
      <c r="BM2" s="13">
        <v>6.3992438899999993</v>
      </c>
      <c r="BN2" s="13" t="str">
        <v>Francy Boada</v>
      </c>
      <c r="BO2" s="13" t="str">
        <v>francy.boada@enel.com</v>
      </c>
      <c r="BP2" s="13" t="str">
        <v>Jennifer Rubio</v>
      </c>
      <c r="BQ2" s="13" t="str">
        <v>jennifer.rubio@enel.com</v>
      </c>
      <c r="BR2" s="13">
        <v>2026</v>
      </c>
      <c r="BS2" s="13">
        <v>7</v>
      </c>
      <c r="BT2" s="13">
        <v>46204</v>
      </c>
      <c r="BV2" s="13" t="str" cm="1">
        <f t="array" ref="BV2:CI440">_xlfn.LET(
  _xlpm.base,_xlfn.ANCHORARRAY($BG$2),
  _xlpm.car,TRIM($C$9),
  IF(
    _xlpm.car="",
    _xlpm.base,
    _xlfn.LET(
      _xlpm.rn,_xlfn.SEQUENCE(ROWS(_xlpm.base)),
      _xlpm.colCar,TRIM(INDEX(_xlpm.base,_xlfn.SEQUENCE(ROWS(_xlpm.base)),6)),
      _xlpm.idx,IFERROR(_xlfn._xlws.FILTER(_xlpm.rn,_xlpm.colCar=_xlpm.car),""),
      IF(
        _xlpm.idx="",
        "",
        INDEX(_xlpm.base,_xlpm.idx,_xlfn.SEQUENCE(1,COLUMNS(_xlpm.base)))
      )
    )
  )
)</f>
        <v>Diseño,suminitros,construccion,montaje,pruebas, puesta en servicio de la subesatcion Guaymaral 115kV y sus obras conexas.</v>
      </c>
      <c r="BW2" s="13" t="str">
        <v>LESC01</v>
      </c>
      <c r="BX2" s="13" t="str">
        <v>Por lanzar</v>
      </c>
      <c r="BY2" s="13" t="str">
        <v>julio</v>
      </c>
      <c r="BZ2" s="13" t="str">
        <v xml:space="preserve">Obras y Mantenimiento de subestaciones. </v>
      </c>
      <c r="CA2" s="13" t="str">
        <v>Grids</v>
      </c>
      <c r="CB2" s="13">
        <v>6.3992438899999993</v>
      </c>
      <c r="CC2" s="13" t="str">
        <v>Francy Boada</v>
      </c>
      <c r="CD2" s="13" t="str">
        <v>francy.boada@enel.com</v>
      </c>
      <c r="CE2" s="13" t="str">
        <v>Jennifer Rubio</v>
      </c>
      <c r="CF2" s="13" t="str">
        <v>jennifer.rubio@enel.com</v>
      </c>
      <c r="CG2" s="13">
        <v>2026</v>
      </c>
      <c r="CH2" s="13">
        <v>7</v>
      </c>
      <c r="CI2" s="13">
        <v>46204</v>
      </c>
      <c r="CK2" s="13" t="str" cm="1">
        <f t="array" ref="CK2:CX440">INDEX(_xlfn.ANCHORARRAY(
$BV$2),
_xlfn.SEQUENCE(ROWS(_xlfn.ANCHORARRAY($BV$2))),
_xlfn.SEQUENCE(1,COLUMNS(_xlfn.ANCHORARRAY($BV$2)))
)</f>
        <v>Diseño,suminitros,construccion,montaje,pruebas, puesta en servicio de la subesatcion Guaymaral 115kV y sus obras conexas.</v>
      </c>
      <c r="CL2" s="13" t="str">
        <v>LESC01</v>
      </c>
      <c r="CM2" s="13" t="str">
        <v>Por lanzar</v>
      </c>
      <c r="CN2" s="13" t="str">
        <v>julio</v>
      </c>
      <c r="CO2" s="13" t="str">
        <v xml:space="preserve">Obras y Mantenimiento de subestaciones. </v>
      </c>
      <c r="CP2" s="13" t="str">
        <v>Grids</v>
      </c>
      <c r="CQ2" s="13">
        <v>6.3992438899999993</v>
      </c>
      <c r="CR2" s="13" t="str">
        <v>Francy Boada</v>
      </c>
      <c r="CS2" s="13" t="str">
        <v>francy.boada@enel.com</v>
      </c>
      <c r="CT2" s="13" t="str">
        <v>Jennifer Rubio</v>
      </c>
      <c r="CU2" s="13" t="str">
        <v>jennifer.rubio@enel.com</v>
      </c>
      <c r="CV2" s="13">
        <v>2026</v>
      </c>
      <c r="CW2" s="13">
        <v>7</v>
      </c>
      <c r="CX2" s="13">
        <v>46204</v>
      </c>
      <c r="CZ2" s="13" t="str" cm="1">
        <f t="array" ref="CZ2:CZ166">_xlfn.LET(
  _xlpm.base,_xlfn.ANCHORARRAY( AC2),
  _xlpm.car, TRIM($C$9),
  _xlpm.q, $DR$2,
  _xlpm.s, UPPER(TRIM($C$6)),
  _xlpm.baseCar, IF(_xlpm.car="", _xlpm.base, _xlfn._xlws.FILTER(_xlpm.base, TRIM(INDEX(_xlpm.base,,6))=_xlpm.car)),
  _xlpm.t, INDEX(_xlpm.baseCar,,1)&amp;" "&amp;INDEX(_xlpm.baseCar,,2)&amp;" "&amp;INDEX(_xlpm.baseCar,,5),
  _xlpm.x, UPPER(TRIM(CLEAN(SUBSTITUTE(_xlpm.t, CHAR(160), " ")))),
  _xlpm.norm, SUBSTITUTE(SUBSTITUTE(SUBSTITUTE(SUBSTITUTE(SUBSTITUTE(SUBSTITUTE(SUBSTITUTE(_xlpm.x,"Á","A"),"É","E"),"Í","I"),"Ó","O"),"Ú","U"),"Ü","U"),"Ñ","N"),
  _xlpm.hits, IFERROR(ISNUMBER(SEARCH(_xlpm.q, _xlpm.norm)), TRUE),
  _xlpm.baseQ, _xlfn._xlws.FILTER(_xlpm.baseCar, _xlpm.hits),
  _xlpm.col, INDEX(_xlpm.baseQ,,2),
  _xlpm.lista, _xlfn._xlws.SORT(_xlfn.UNIQUE(_xlfn._xlws.FILTER(_xlpm.col, _xlpm.col&lt;&gt;""))),
  _xlpm.listaNorm, SUBSTITUTE(SUBSTITUTE(SUBSTITUTE(SUBSTITUTE(SUBSTITUTE(SUBSTITUTE(SUBSTITUTE(UPPER(_xlpm.lista),"Á","A"),"É","E"),"Í","I"),"Ó","O"),"Ú","U"),"Ü","U"),"Ñ","N"),
  _xlpm.ok, IF(_xlpm.s="", TRUE, IFERROR(ISNUMBER(SEARCH(_xlpm.s, _xlpm.listaNorm)), FALSE)),
  _xlfn._xlws.FILTER(_xlpm.lista, _xlpm.ok)
)</f>
        <v>FAAI02</v>
      </c>
      <c r="DA2" s="13" t="str" cm="1">
        <f t="array" ref="DA2:DA9">_xlfn.LET(
  _xlpm.base,_xlfn.ANCHORARRAY( AC2),
  _xlpm.gm, TRIM($C$7),
  _xlpm.q, $DR$2,
  _xlpm.baseGM, IF(_xlpm.gm="", _xlpm.base, _xlfn._xlws.FILTER(_xlpm.base, TRIM(INDEX(_xlpm.base,,2))=_xlpm.gm)),
  _xlpm.t, INDEX(_xlpm.baseGM,,1)&amp;" "&amp;INDEX(_xlpm.baseGM,,2)&amp;" "&amp;INDEX(_xlpm.baseGM,,5),
  _xlpm.x, UPPER(TRIM(CLEAN(SUBSTITUTE(_xlpm.t, CHAR(160), " ")))),
  _xlpm.norm, SUBSTITUTE(SUBSTITUTE(SUBSTITUTE(SUBSTITUTE(SUBSTITUTE(SUBSTITUTE(SUBSTITUTE(_xlpm.x,"Á","A"),"É","E"),"Í","I"),"Ó","O"),"Ú","U"),"Ü","U"),"Ñ","N"),
  _xlpm.hits, IFERROR(ISNUMBER(SEARCH(_xlpm.q, _xlpm.norm)), TRUE),
  _xlpm.baseQ, _xlfn._xlws.FILTER(_xlpm.baseGM, _xlpm.hits),
  _xlpm.col, TRIM(INDEX(_xlpm.baseQ,,6)),
  _xlfn._xlws.SORT(_xlfn.UNIQUE(_xlfn._xlws.FILTER(_xlpm.col, _xlpm.col&lt;&gt;"")))
)</f>
        <v>Costa Rica</v>
      </c>
      <c r="DC2" s="13" t="str" cm="1">
        <f t="array" ref="DC2:DP440">_xlfn.LET( _xlpm.base,_xlfn.ANCHORARRAY($BV$2), _xlpm.q,$DR$2, _xlpm.rn,_xlfn.SEQUENCE(ROWS(_xlpm.base)), _xlpm.hits,IFERROR(ISNUMBER(SEARCH(_xlpm.q,_xlfn.ANCHORARRAY($DS$2))),TRUE), _xlpm.idx,_xlfn._xlws.FILTER(_xlpm.rn,_xlpm.hits), INDEX(_xlpm.base,_xlpm.idx,_xlfn.SEQUENCE(1,COLUMNS(_xlpm.base))) )</f>
        <v>Diseño,suminitros,construccion,montaje,pruebas, puesta en servicio de la subesatcion Guaymaral 115kV y sus obras conexas.</v>
      </c>
      <c r="DD2" s="13" t="str">
        <v>LESC01</v>
      </c>
      <c r="DE2" s="13" t="str">
        <v>Por lanzar</v>
      </c>
      <c r="DF2" s="13" t="str">
        <v>julio</v>
      </c>
      <c r="DG2" s="13" t="str">
        <v xml:space="preserve">Obras y Mantenimiento de subestaciones. </v>
      </c>
      <c r="DH2" s="13" t="str">
        <v>Grids</v>
      </c>
      <c r="DI2" s="13">
        <v>6.3992438899999993</v>
      </c>
      <c r="DJ2" s="13" t="str">
        <v>Francy Boada</v>
      </c>
      <c r="DK2" s="13" t="str">
        <v>francy.boada@enel.com</v>
      </c>
      <c r="DL2" s="13" t="str">
        <v>Jennifer Rubio</v>
      </c>
      <c r="DM2" s="13" t="str">
        <v>jennifer.rubio@enel.com</v>
      </c>
      <c r="DN2" s="13">
        <v>2026</v>
      </c>
      <c r="DO2" s="13">
        <v>7</v>
      </c>
      <c r="DP2" s="19">
        <v>46204</v>
      </c>
      <c r="DR2" s="13" t="str">
        <f>UPPER(
TRIM(
SUBSTITUTE(
SUBSTITUTE(
CLEAN(SUBSTITUTE($C$4,CHAR(160)," ")),
"ó","o"),
"Ó","O")
)
)</f>
        <v/>
      </c>
      <c r="DS2" s="13" t="str" cm="1">
        <f t="array" ref="DS2:DS440">_xlfn.LET(
  _xlpm.base,_xlfn.ANCHORARRAY($BV$2),
  _xlpm.t,INDEX(_xlpm.base,_xlfn.SEQUENCE(ROWS(_xlpm.base)),1)&amp;" "&amp;INDEX(_xlpm.base,_xlfn.SEQUENCE(ROWS(_xlpm.base)),2)&amp;" "&amp;INDEX(_xlpm.base,_xlfn.SEQUENCE(ROWS(_xlpm.base)),5),
  _xlpm.x,UPPER(TRIM(CLEAN(SUBSTITUTE(_xlpm.t,CHAR(160)," ")))),
  TRIM(
    SUBSTITUTE(
      SUBSTITUTE(
        SUBSTITUTE(
          SUBSTITUTE(
            SUBSTITUTE(
              SUBSTITUTE(
                SUBSTITUTE(_xlpm.x,
                "Á","A"),
              "É","E"),
            "Í","I"),
          "Ó","O"),
        "Ú","U"),
      "Ü","U"),
    "Ñ","N")
  )
)</f>
        <v>DISENO,SUMINITROS,CONSTRUCCION,MONTAJE,PRUEBAS, PUESTA EN SERVICIO DE LA SUBESATCION GUAYMARAL 115KV Y SUS OBRAS CONEXAS. LESC01 OBRAS Y MANTENIMIENTO DE SUBESTACIONES.</v>
      </c>
      <c r="DT2" s="13" t="b">
        <f>ROWS(_xlfn.ANCHORARRAY($DS$2))=ROWS(_xlfn.ANCHORARRAY($BV$2))</f>
        <v>1</v>
      </c>
    </row>
    <row r="3" spans="2:124" ht="31" customHeight="1" x14ac:dyDescent="0.4">
      <c r="H3" s="20"/>
      <c r="I3" s="20"/>
      <c r="J3" s="20"/>
      <c r="K3" s="20"/>
      <c r="L3" s="20"/>
      <c r="M3" s="20"/>
      <c r="N3" s="20"/>
      <c r="O3" s="20"/>
      <c r="P3" s="20"/>
      <c r="Q3" s="20"/>
      <c r="AC3" s="18" t="str">
        <v>Prestación de los servicios asociados al proyecto Copilotos, empleados para la grabación de operaciones en terreno y transmisión offline u online, realizadas en la zona de influencia</v>
      </c>
      <c r="AD3" s="13" t="str">
        <v>SPPT35</v>
      </c>
      <c r="AE3" s="13" t="str">
        <v>Por lanzar</v>
      </c>
      <c r="AF3" s="13" t="str">
        <v>febrero</v>
      </c>
      <c r="AG3" s="13" t="str">
        <v xml:space="preserve">Otros servicios profesionales </v>
      </c>
      <c r="AH3" s="13" t="str">
        <v>Grids</v>
      </c>
      <c r="AI3" s="13">
        <v>0.29329958</v>
      </c>
      <c r="AJ3" s="13" t="str">
        <v>Francy Boada</v>
      </c>
      <c r="AK3" s="13" t="str">
        <v>francy.boada@enel.com</v>
      </c>
      <c r="AL3" s="13" t="str">
        <v>Jennifer Rubio</v>
      </c>
      <c r="AM3" s="13" t="str">
        <v>jennifer.rubio@enel.com</v>
      </c>
      <c r="AN3" s="13">
        <v>2026</v>
      </c>
      <c r="AO3" s="13">
        <v>2</v>
      </c>
      <c r="AP3" s="13">
        <v>46054</v>
      </c>
      <c r="AR3" s="18" t="str">
        <v>Prestación de los servicios asociados al proyecto Copilotos, empleados para la grabación de operaciones en terreno y transmisión offline u online, realizadas en la zona de influencia</v>
      </c>
      <c r="AS3" s="13" t="str">
        <v>SPPT35</v>
      </c>
      <c r="AT3" s="13" t="str">
        <v>Por lanzar</v>
      </c>
      <c r="AU3" s="13" t="str">
        <v>febrero</v>
      </c>
      <c r="AV3" s="13" t="str">
        <v xml:space="preserve">Otros servicios profesionales </v>
      </c>
      <c r="AW3" s="13" t="str">
        <v>Grids</v>
      </c>
      <c r="AX3" s="13">
        <v>0.29329958</v>
      </c>
      <c r="AY3" s="13" t="str">
        <v>Francy Boada</v>
      </c>
      <c r="AZ3" s="13" t="str">
        <v>francy.boada@enel.com</v>
      </c>
      <c r="BA3" s="13" t="str">
        <v>Jennifer Rubio</v>
      </c>
      <c r="BB3" s="13" t="str">
        <v>jennifer.rubio@enel.com</v>
      </c>
      <c r="BC3" s="13">
        <v>2026</v>
      </c>
      <c r="BD3" s="13">
        <v>2</v>
      </c>
      <c r="BE3" s="13">
        <v>46054</v>
      </c>
      <c r="BG3" s="13" t="str">
        <v>Prestación de los servicios asociados al proyecto Copilotos, empleados para la grabación de operaciones en terreno y transmisión offline u online, realizadas en la zona de influencia</v>
      </c>
      <c r="BH3" s="13" t="str">
        <v>SPPT35</v>
      </c>
      <c r="BI3" s="13" t="str">
        <v>Por lanzar</v>
      </c>
      <c r="BJ3" s="13" t="str">
        <v>febrero</v>
      </c>
      <c r="BK3" s="13" t="str">
        <v xml:space="preserve">Otros servicios profesionales </v>
      </c>
      <c r="BL3" s="13" t="str">
        <v>Grids</v>
      </c>
      <c r="BM3" s="13">
        <v>0.29329958</v>
      </c>
      <c r="BN3" s="13" t="str">
        <v>Francy Boada</v>
      </c>
      <c r="BO3" s="13" t="str">
        <v>francy.boada@enel.com</v>
      </c>
      <c r="BP3" s="13" t="str">
        <v>Jennifer Rubio</v>
      </c>
      <c r="BQ3" s="13" t="str">
        <v>jennifer.rubio@enel.com</v>
      </c>
      <c r="BR3" s="13">
        <v>2026</v>
      </c>
      <c r="BS3" s="13">
        <v>2</v>
      </c>
      <c r="BT3" s="13">
        <v>46054</v>
      </c>
      <c r="BV3" s="13" t="str">
        <v>Prestación de los servicios asociados al proyecto Copilotos, empleados para la grabación de operaciones en terreno y transmisión offline u online, realizadas en la zona de influencia</v>
      </c>
      <c r="BW3" s="13" t="str">
        <v>SPPT35</v>
      </c>
      <c r="BX3" s="13" t="str">
        <v>Por lanzar</v>
      </c>
      <c r="BY3" s="13" t="str">
        <v>febrero</v>
      </c>
      <c r="BZ3" s="13" t="str">
        <v xml:space="preserve">Otros servicios profesionales </v>
      </c>
      <c r="CA3" s="13" t="str">
        <v>Grids</v>
      </c>
      <c r="CB3" s="13">
        <v>0.29329958</v>
      </c>
      <c r="CC3" s="13" t="str">
        <v>Francy Boada</v>
      </c>
      <c r="CD3" s="13" t="str">
        <v>francy.boada@enel.com</v>
      </c>
      <c r="CE3" s="13" t="str">
        <v>Jennifer Rubio</v>
      </c>
      <c r="CF3" s="13" t="str">
        <v>jennifer.rubio@enel.com</v>
      </c>
      <c r="CG3" s="13">
        <v>2026</v>
      </c>
      <c r="CH3" s="13">
        <v>2</v>
      </c>
      <c r="CI3" s="13">
        <v>46054</v>
      </c>
      <c r="CK3" s="13" t="str">
        <v>Prestación de los servicios asociados al proyecto Copilotos, empleados para la grabación de operaciones en terreno y transmisión offline u online, realizadas en la zona de influencia</v>
      </c>
      <c r="CL3" s="13" t="str">
        <v>SPPT35</v>
      </c>
      <c r="CM3" s="13" t="str">
        <v>Por lanzar</v>
      </c>
      <c r="CN3" s="13" t="str">
        <v>febrero</v>
      </c>
      <c r="CO3" s="13" t="str">
        <v xml:space="preserve">Otros servicios profesionales </v>
      </c>
      <c r="CP3" s="13" t="str">
        <v>Grids</v>
      </c>
      <c r="CQ3" s="13">
        <v>0.29329958</v>
      </c>
      <c r="CR3" s="13" t="str">
        <v>Francy Boada</v>
      </c>
      <c r="CS3" s="13" t="str">
        <v>francy.boada@enel.com</v>
      </c>
      <c r="CT3" s="13" t="str">
        <v>Jennifer Rubio</v>
      </c>
      <c r="CU3" s="13" t="str">
        <v>jennifer.rubio@enel.com</v>
      </c>
      <c r="CV3" s="13">
        <v>2026</v>
      </c>
      <c r="CW3" s="13">
        <v>2</v>
      </c>
      <c r="CX3" s="13">
        <v>46054</v>
      </c>
      <c r="CZ3" s="13" t="str">
        <v>FAAI05</v>
      </c>
      <c r="DA3" s="13" t="str">
        <v>Enel Commercial</v>
      </c>
      <c r="DC3" s="13" t="str">
        <v>Prestación de los servicios asociados al proyecto Copilotos, empleados para la grabación de operaciones en terreno y transmisión offline u online, realizadas en la zona de influencia</v>
      </c>
      <c r="DD3" s="13" t="str">
        <v>SPPT35</v>
      </c>
      <c r="DE3" s="13" t="str">
        <v>Por lanzar</v>
      </c>
      <c r="DF3" s="13" t="str">
        <v>febrero</v>
      </c>
      <c r="DG3" s="13" t="str">
        <v xml:space="preserve">Otros servicios profesionales </v>
      </c>
      <c r="DH3" s="13" t="str">
        <v>Grids</v>
      </c>
      <c r="DI3" s="13">
        <v>0.29329958</v>
      </c>
      <c r="DJ3" s="13" t="str">
        <v>Francy Boada</v>
      </c>
      <c r="DK3" s="13" t="str">
        <v>francy.boada@enel.com</v>
      </c>
      <c r="DL3" s="13" t="str">
        <v>Jennifer Rubio</v>
      </c>
      <c r="DM3" s="13" t="str">
        <v>jennifer.rubio@enel.com</v>
      </c>
      <c r="DN3" s="13">
        <v>2026</v>
      </c>
      <c r="DO3" s="13">
        <v>2</v>
      </c>
      <c r="DP3" s="19">
        <v>46054</v>
      </c>
      <c r="DS3" s="13" t="str">
        <v>PRESTACION DE LOS SERVICIOS ASOCIADOS AL PROYECTO COPILOTOS, EMPLEADOS PARA LA GRABACION DE OPERACIONES EN TERRENO Y TRANSMISION OFFLINE U ONLINE, REALIZADAS EN LA ZONA DE INFLUENCIA SPPT35 OTROS SERVICIOS PROFESIONALES</v>
      </c>
    </row>
    <row r="4" spans="2:124" ht="28" customHeight="1" x14ac:dyDescent="0.4">
      <c r="B4" s="43" t="s">
        <v>816</v>
      </c>
      <c r="C4" s="42"/>
      <c r="AC4" s="18" t="str">
        <v>Cajas para Medidores Metálicas</v>
      </c>
      <c r="AD4" s="13" t="str">
        <v>FEAT01</v>
      </c>
      <c r="AE4" s="13" t="str">
        <v>Por lanzar</v>
      </c>
      <c r="AF4" s="13" t="str">
        <v>marzo</v>
      </c>
      <c r="AG4" s="13" t="str">
        <v xml:space="preserve">Cajas de empalme poliméricas </v>
      </c>
      <c r="AH4" s="13" t="str">
        <v>Grids</v>
      </c>
      <c r="AI4" s="13">
        <v>0.15515846999999999</v>
      </c>
      <c r="AJ4" s="13" t="str">
        <v>Francy Boada</v>
      </c>
      <c r="AK4" s="13" t="str">
        <v>francy.boada@enel.com</v>
      </c>
      <c r="AL4" s="13" t="str">
        <v>Jennifer Rubio</v>
      </c>
      <c r="AM4" s="13" t="str">
        <v>jennifer.rubio@enel.com</v>
      </c>
      <c r="AN4" s="13">
        <v>2026</v>
      </c>
      <c r="AO4" s="13">
        <v>3</v>
      </c>
      <c r="AP4" s="13">
        <v>46082</v>
      </c>
      <c r="AR4" s="18" t="str">
        <v>Cajas para Medidores Metálicas</v>
      </c>
      <c r="AS4" s="13" t="str">
        <v>FEAT01</v>
      </c>
      <c r="AT4" s="13" t="str">
        <v>Por lanzar</v>
      </c>
      <c r="AU4" s="13" t="str">
        <v>marzo</v>
      </c>
      <c r="AV4" s="13" t="str">
        <v xml:space="preserve">Cajas de empalme poliméricas </v>
      </c>
      <c r="AW4" s="13" t="str">
        <v>Grids</v>
      </c>
      <c r="AX4" s="13">
        <v>0.15515846999999999</v>
      </c>
      <c r="AY4" s="13" t="str">
        <v>Francy Boada</v>
      </c>
      <c r="AZ4" s="13" t="str">
        <v>francy.boada@enel.com</v>
      </c>
      <c r="BA4" s="13" t="str">
        <v>Jennifer Rubio</v>
      </c>
      <c r="BB4" s="13" t="str">
        <v>jennifer.rubio@enel.com</v>
      </c>
      <c r="BC4" s="13">
        <v>2026</v>
      </c>
      <c r="BD4" s="13">
        <v>3</v>
      </c>
      <c r="BE4" s="13">
        <v>46082</v>
      </c>
      <c r="BG4" s="13" t="str">
        <v>Cajas para Medidores Metálicas</v>
      </c>
      <c r="BH4" s="13" t="str">
        <v>FEAT01</v>
      </c>
      <c r="BI4" s="13" t="str">
        <v>Por lanzar</v>
      </c>
      <c r="BJ4" s="13" t="str">
        <v>marzo</v>
      </c>
      <c r="BK4" s="13" t="str">
        <v xml:space="preserve">Cajas de empalme poliméricas </v>
      </c>
      <c r="BL4" s="13" t="str">
        <v>Grids</v>
      </c>
      <c r="BM4" s="13">
        <v>0.15515846999999999</v>
      </c>
      <c r="BN4" s="13" t="str">
        <v>Francy Boada</v>
      </c>
      <c r="BO4" s="13" t="str">
        <v>francy.boada@enel.com</v>
      </c>
      <c r="BP4" s="13" t="str">
        <v>Jennifer Rubio</v>
      </c>
      <c r="BQ4" s="13" t="str">
        <v>jennifer.rubio@enel.com</v>
      </c>
      <c r="BR4" s="13">
        <v>2026</v>
      </c>
      <c r="BS4" s="13">
        <v>3</v>
      </c>
      <c r="BT4" s="13">
        <v>46082</v>
      </c>
      <c r="BV4" s="13" t="str">
        <v>Cajas para Medidores Metálicas</v>
      </c>
      <c r="BW4" s="13" t="str">
        <v>FEAT01</v>
      </c>
      <c r="BX4" s="13" t="str">
        <v>Por lanzar</v>
      </c>
      <c r="BY4" s="13" t="str">
        <v>marzo</v>
      </c>
      <c r="BZ4" s="13" t="str">
        <v xml:space="preserve">Cajas de empalme poliméricas </v>
      </c>
      <c r="CA4" s="13" t="str">
        <v>Grids</v>
      </c>
      <c r="CB4" s="13">
        <v>0.15515846999999999</v>
      </c>
      <c r="CC4" s="13" t="str">
        <v>Francy Boada</v>
      </c>
      <c r="CD4" s="13" t="str">
        <v>francy.boada@enel.com</v>
      </c>
      <c r="CE4" s="13" t="str">
        <v>Jennifer Rubio</v>
      </c>
      <c r="CF4" s="13" t="str">
        <v>jennifer.rubio@enel.com</v>
      </c>
      <c r="CG4" s="13">
        <v>2026</v>
      </c>
      <c r="CH4" s="13">
        <v>3</v>
      </c>
      <c r="CI4" s="13">
        <v>46082</v>
      </c>
      <c r="CK4" s="13" t="str">
        <v>Cajas para Medidores Metálicas</v>
      </c>
      <c r="CL4" s="13" t="str">
        <v>FEAT01</v>
      </c>
      <c r="CM4" s="13" t="str">
        <v>Por lanzar</v>
      </c>
      <c r="CN4" s="13" t="str">
        <v>marzo</v>
      </c>
      <c r="CO4" s="13" t="str">
        <v xml:space="preserve">Cajas de empalme poliméricas </v>
      </c>
      <c r="CP4" s="13" t="str">
        <v>Grids</v>
      </c>
      <c r="CQ4" s="13">
        <v>0.15515846999999999</v>
      </c>
      <c r="CR4" s="13" t="str">
        <v>Francy Boada</v>
      </c>
      <c r="CS4" s="13" t="str">
        <v>francy.boada@enel.com</v>
      </c>
      <c r="CT4" s="13" t="str">
        <v>Jennifer Rubio</v>
      </c>
      <c r="CU4" s="13" t="str">
        <v>jennifer.rubio@enel.com</v>
      </c>
      <c r="CV4" s="13">
        <v>2026</v>
      </c>
      <c r="CW4" s="13">
        <v>3</v>
      </c>
      <c r="CX4" s="13">
        <v>46082</v>
      </c>
      <c r="CZ4" s="13" t="str">
        <v>FASS51</v>
      </c>
      <c r="DA4" s="13" t="str">
        <v>GPG</v>
      </c>
      <c r="DC4" s="13" t="str">
        <v>Cajas para Medidores Metálicas</v>
      </c>
      <c r="DD4" s="13" t="str">
        <v>FEAT01</v>
      </c>
      <c r="DE4" s="13" t="str">
        <v>Por lanzar</v>
      </c>
      <c r="DF4" s="13" t="str">
        <v>marzo</v>
      </c>
      <c r="DG4" s="13" t="str">
        <v xml:space="preserve">Cajas de empalme poliméricas </v>
      </c>
      <c r="DH4" s="13" t="str">
        <v>Grids</v>
      </c>
      <c r="DI4" s="13">
        <v>0.15515846999999999</v>
      </c>
      <c r="DJ4" s="13" t="str">
        <v>Francy Boada</v>
      </c>
      <c r="DK4" s="13" t="str">
        <v>francy.boada@enel.com</v>
      </c>
      <c r="DL4" s="13" t="str">
        <v>Jennifer Rubio</v>
      </c>
      <c r="DM4" s="13" t="str">
        <v>jennifer.rubio@enel.com</v>
      </c>
      <c r="DN4" s="13">
        <v>2026</v>
      </c>
      <c r="DO4" s="13">
        <v>3</v>
      </c>
      <c r="DP4" s="19">
        <v>46082</v>
      </c>
      <c r="DS4" s="13" t="str">
        <v>CAJAS PARA MEDIDORES METALICAS FEAT01 CAJAS DE EMPALME POLIMERICAS</v>
      </c>
    </row>
    <row r="5" spans="2:124" ht="34" customHeight="1" x14ac:dyDescent="0.4">
      <c r="AC5" s="18" t="str">
        <v>Servicio de gestión administrativa y operativa HSQ para el control de las empresas colaboradoras que laboran para Enel Grids Colombia</v>
      </c>
      <c r="AD5" s="13" t="str">
        <v>SPPT44</v>
      </c>
      <c r="AE5" s="13" t="str">
        <v>Por lanzar</v>
      </c>
      <c r="AF5" s="13" t="str">
        <v>febrero</v>
      </c>
      <c r="AG5" s="13" t="str">
        <v xml:space="preserve">Servicios de coordinación de la seguridad en el trabajo </v>
      </c>
      <c r="AH5" s="13" t="str">
        <v>Grids</v>
      </c>
      <c r="AI5" s="13">
        <v>2.1309300800000002</v>
      </c>
      <c r="AJ5" s="13" t="str">
        <v>Francy Boada</v>
      </c>
      <c r="AK5" s="13" t="str">
        <v>francy.boada@enel.com</v>
      </c>
      <c r="AL5" s="13" t="str">
        <v>Jennifer Rubio</v>
      </c>
      <c r="AM5" s="13" t="str">
        <v>jennifer.rubio@enel.com</v>
      </c>
      <c r="AN5" s="13">
        <v>2026</v>
      </c>
      <c r="AO5" s="13">
        <v>2</v>
      </c>
      <c r="AP5" s="13">
        <v>46054</v>
      </c>
      <c r="AR5" s="18" t="str">
        <v>Servicio de gestión administrativa y operativa HSQ para el control de las empresas colaboradoras que laboran para Enel Grids Colombia</v>
      </c>
      <c r="AS5" s="13" t="str">
        <v>SPPT44</v>
      </c>
      <c r="AT5" s="13" t="str">
        <v>Por lanzar</v>
      </c>
      <c r="AU5" s="13" t="str">
        <v>febrero</v>
      </c>
      <c r="AV5" s="13" t="str">
        <v xml:space="preserve">Servicios de coordinación de la seguridad en el trabajo </v>
      </c>
      <c r="AW5" s="13" t="str">
        <v>Grids</v>
      </c>
      <c r="AX5" s="13">
        <v>2.1309300800000002</v>
      </c>
      <c r="AY5" s="13" t="str">
        <v>Francy Boada</v>
      </c>
      <c r="AZ5" s="13" t="str">
        <v>francy.boada@enel.com</v>
      </c>
      <c r="BA5" s="13" t="str">
        <v>Jennifer Rubio</v>
      </c>
      <c r="BB5" s="13" t="str">
        <v>jennifer.rubio@enel.com</v>
      </c>
      <c r="BC5" s="13">
        <v>2026</v>
      </c>
      <c r="BD5" s="13">
        <v>2</v>
      </c>
      <c r="BE5" s="13">
        <v>46054</v>
      </c>
      <c r="BG5" s="13" t="str">
        <v>Servicio de gestión administrativa y operativa HSQ para el control de las empresas colaboradoras que laboran para Enel Grids Colombia</v>
      </c>
      <c r="BH5" s="13" t="str">
        <v>SPPT44</v>
      </c>
      <c r="BI5" s="13" t="str">
        <v>Por lanzar</v>
      </c>
      <c r="BJ5" s="13" t="str">
        <v>febrero</v>
      </c>
      <c r="BK5" s="13" t="str">
        <v xml:space="preserve">Servicios de coordinación de la seguridad en el trabajo </v>
      </c>
      <c r="BL5" s="13" t="str">
        <v>Grids</v>
      </c>
      <c r="BM5" s="13">
        <v>2.1309300800000002</v>
      </c>
      <c r="BN5" s="13" t="str">
        <v>Francy Boada</v>
      </c>
      <c r="BO5" s="13" t="str">
        <v>francy.boada@enel.com</v>
      </c>
      <c r="BP5" s="13" t="str">
        <v>Jennifer Rubio</v>
      </c>
      <c r="BQ5" s="13" t="str">
        <v>jennifer.rubio@enel.com</v>
      </c>
      <c r="BR5" s="13">
        <v>2026</v>
      </c>
      <c r="BS5" s="13">
        <v>2</v>
      </c>
      <c r="BT5" s="13">
        <v>46054</v>
      </c>
      <c r="BV5" s="13" t="str">
        <v>Servicio de gestión administrativa y operativa HSQ para el control de las empresas colaboradoras que laboran para Enel Grids Colombia</v>
      </c>
      <c r="BW5" s="13" t="str">
        <v>SPPT44</v>
      </c>
      <c r="BX5" s="13" t="str">
        <v>Por lanzar</v>
      </c>
      <c r="BY5" s="13" t="str">
        <v>febrero</v>
      </c>
      <c r="BZ5" s="13" t="str">
        <v xml:space="preserve">Servicios de coordinación de la seguridad en el trabajo </v>
      </c>
      <c r="CA5" s="13" t="str">
        <v>Grids</v>
      </c>
      <c r="CB5" s="13">
        <v>2.1309300800000002</v>
      </c>
      <c r="CC5" s="13" t="str">
        <v>Francy Boada</v>
      </c>
      <c r="CD5" s="13" t="str">
        <v>francy.boada@enel.com</v>
      </c>
      <c r="CE5" s="13" t="str">
        <v>Jennifer Rubio</v>
      </c>
      <c r="CF5" s="13" t="str">
        <v>jennifer.rubio@enel.com</v>
      </c>
      <c r="CG5" s="13">
        <v>2026</v>
      </c>
      <c r="CH5" s="13">
        <v>2</v>
      </c>
      <c r="CI5" s="13">
        <v>46054</v>
      </c>
      <c r="CK5" s="13" t="str">
        <v>Servicio de gestión administrativa y operativa HSQ para el control de las empresas colaboradoras que laboran para Enel Grids Colombia</v>
      </c>
      <c r="CL5" s="13" t="str">
        <v>SPPT44</v>
      </c>
      <c r="CM5" s="13" t="str">
        <v>Por lanzar</v>
      </c>
      <c r="CN5" s="13" t="str">
        <v>febrero</v>
      </c>
      <c r="CO5" s="13" t="str">
        <v xml:space="preserve">Servicios de coordinación de la seguridad en el trabajo </v>
      </c>
      <c r="CP5" s="13" t="str">
        <v>Grids</v>
      </c>
      <c r="CQ5" s="13">
        <v>2.1309300800000002</v>
      </c>
      <c r="CR5" s="13" t="str">
        <v>Francy Boada</v>
      </c>
      <c r="CS5" s="13" t="str">
        <v>francy.boada@enel.com</v>
      </c>
      <c r="CT5" s="13" t="str">
        <v>Jennifer Rubio</v>
      </c>
      <c r="CU5" s="13" t="str">
        <v>jennifer.rubio@enel.com</v>
      </c>
      <c r="CV5" s="13">
        <v>2026</v>
      </c>
      <c r="CW5" s="13">
        <v>2</v>
      </c>
      <c r="CX5" s="13">
        <v>46054</v>
      </c>
      <c r="CZ5" s="13" t="str">
        <v>FCCU01</v>
      </c>
      <c r="DA5" s="13" t="str">
        <v>Grids</v>
      </c>
      <c r="DC5" s="13" t="str">
        <v>Servicio de gestión administrativa y operativa HSQ para el control de las empresas colaboradoras que laboran para Enel Grids Colombia</v>
      </c>
      <c r="DD5" s="13" t="str">
        <v>SPPT44</v>
      </c>
      <c r="DE5" s="13" t="str">
        <v>Por lanzar</v>
      </c>
      <c r="DF5" s="13" t="str">
        <v>febrero</v>
      </c>
      <c r="DG5" s="13" t="str">
        <v xml:space="preserve">Servicios de coordinación de la seguridad en el trabajo </v>
      </c>
      <c r="DH5" s="13" t="str">
        <v>Grids</v>
      </c>
      <c r="DI5" s="13">
        <v>2.1309300800000002</v>
      </c>
      <c r="DJ5" s="13" t="str">
        <v>Francy Boada</v>
      </c>
      <c r="DK5" s="13" t="str">
        <v>francy.boada@enel.com</v>
      </c>
      <c r="DL5" s="13" t="str">
        <v>Jennifer Rubio</v>
      </c>
      <c r="DM5" s="13" t="str">
        <v>jennifer.rubio@enel.com</v>
      </c>
      <c r="DN5" s="13">
        <v>2026</v>
      </c>
      <c r="DO5" s="13">
        <v>2</v>
      </c>
      <c r="DP5" s="19">
        <v>46054</v>
      </c>
      <c r="DS5" s="13" t="str">
        <v>SERVICIO DE GESTION ADMINISTRATIVA Y OPERATIVA HSQ PARA EL CONTROL DE LAS EMPRESAS COLABORADORAS QUE LABORAN PARA ENEL GRIDS COLOMBIA SPPT44 SERVICIOS DE COORDINACION DE LA SEGURIDAD EN EL TRABAJO</v>
      </c>
    </row>
    <row r="6" spans="2:124" ht="27" customHeight="1" x14ac:dyDescent="0.4">
      <c r="B6" s="44" t="s">
        <v>813</v>
      </c>
      <c r="C6" s="41"/>
      <c r="E6" s="21"/>
      <c r="U6" s="45" t="str" cm="1">
        <f t="array" aca="1" ref="U6" ca="1">IFERROR(
  IF(
    OR(CELL("fila")&lt;ROW($E$8),CELL("fila")&gt;ROW($E$8)+ROWS(_xlfn.ANCHORARRAY($E$8))-1),
    "",
    INDEX(_xlfn.ANCHORARRAY($E$8), CELL("fila")-ROW($E$8)+1, 1)
  ),
"")</f>
        <v>Prestación de los servicios asociados al proyecto Copilotos, empleados para la grabación de operaciones en terreno y transmisión offline u online, realizadas en la zona de influencia</v>
      </c>
      <c r="V6" s="22"/>
      <c r="W6" s="23" t="str" cm="1">
        <f t="array" aca="1" ref="W6" ca="1">IFERROR(
  IF(
    OR(CELL("fila")&lt;ROW($E$8),CELL("fila")&gt;ROW($E$8)+ROWS(_xlfn.ANCHORARRAY($E$8))-1),
    "",
    INDEX(_xlfn.ANCHORARRAY($E$8), CELL("fila")-ROW($E$8)+1, 3)
  ),
"")</f>
        <v>Por lanzar</v>
      </c>
      <c r="AC6" s="18" t="str">
        <v>Censo de la zona Guavio para dimensionar alcance de normalización de medida, caracteristicas socioeconomicas de la comunidad e identificación de proyectos de sostenibilidad</v>
      </c>
      <c r="AD6" s="13" t="str">
        <v>SPPT43</v>
      </c>
      <c r="AE6" s="13" t="str">
        <v>Por lanzar</v>
      </c>
      <c r="AF6" s="13" t="str">
        <v>septiembre</v>
      </c>
      <c r="AG6" s="13" t="str">
        <v>Servicios de expedición y vigilancia especializada de las actividades de fabricación y construcción, evaluación técnica de proveedores, implementación de los sistemas de Gestión de Calidad / Medio Ambiente / Seguridad</v>
      </c>
      <c r="AH6" s="13" t="str">
        <v>Grids</v>
      </c>
      <c r="AI6" s="13">
        <v>0.14551379</v>
      </c>
      <c r="AJ6" s="13" t="str">
        <v>Francy Boada</v>
      </c>
      <c r="AK6" s="13" t="str">
        <v>francy.boada@enel.com</v>
      </c>
      <c r="AL6" s="13" t="str">
        <v>Jennifer Rubio</v>
      </c>
      <c r="AM6" s="13" t="str">
        <v>jennifer.rubio@enel.com</v>
      </c>
      <c r="AN6" s="13">
        <v>2026</v>
      </c>
      <c r="AO6" s="13">
        <v>9</v>
      </c>
      <c r="AP6" s="13">
        <v>46266</v>
      </c>
      <c r="AR6" s="18" t="str">
        <v>Censo de la zona Guavio para dimensionar alcance de normalización de medida, caracteristicas socioeconomicas de la comunidad e identificación de proyectos de sostenibilidad</v>
      </c>
      <c r="AS6" s="13" t="str">
        <v>SPPT43</v>
      </c>
      <c r="AT6" s="13" t="str">
        <v>Por lanzar</v>
      </c>
      <c r="AU6" s="13" t="str">
        <v>septiembre</v>
      </c>
      <c r="AV6" s="13" t="str">
        <v>Servicios de expedición y vigilancia especializada de las actividades de fabricación y construcción, evaluación técnica de proveedores, implementación de los sistemas de Gestión de Calidad / Medio Ambiente / Seguridad</v>
      </c>
      <c r="AW6" s="13" t="str">
        <v>Grids</v>
      </c>
      <c r="AX6" s="13">
        <v>0.14551379</v>
      </c>
      <c r="AY6" s="13" t="str">
        <v>Francy Boada</v>
      </c>
      <c r="AZ6" s="13" t="str">
        <v>francy.boada@enel.com</v>
      </c>
      <c r="BA6" s="13" t="str">
        <v>Jennifer Rubio</v>
      </c>
      <c r="BB6" s="13" t="str">
        <v>jennifer.rubio@enel.com</v>
      </c>
      <c r="BC6" s="13">
        <v>2026</v>
      </c>
      <c r="BD6" s="13">
        <v>9</v>
      </c>
      <c r="BE6" s="13">
        <v>46266</v>
      </c>
      <c r="BG6" s="13" t="str">
        <v>Censo de la zona Guavio para dimensionar alcance de normalización de medida, caracteristicas socioeconomicas de la comunidad e identificación de proyectos de sostenibilidad</v>
      </c>
      <c r="BH6" s="13" t="str">
        <v>SPPT43</v>
      </c>
      <c r="BI6" s="13" t="str">
        <v>Por lanzar</v>
      </c>
      <c r="BJ6" s="13" t="str">
        <v>septiembre</v>
      </c>
      <c r="BK6" s="13" t="str">
        <v>Servicios de expedición y vigilancia especializada de las actividades de fabricación y construcción, evaluación técnica de proveedores, implementación de los sistemas de Gestión de Calidad / Medio Ambiente / Seguridad</v>
      </c>
      <c r="BL6" s="13" t="str">
        <v>Grids</v>
      </c>
      <c r="BM6" s="13">
        <v>0.14551379</v>
      </c>
      <c r="BN6" s="13" t="str">
        <v>Francy Boada</v>
      </c>
      <c r="BO6" s="13" t="str">
        <v>francy.boada@enel.com</v>
      </c>
      <c r="BP6" s="13" t="str">
        <v>Jennifer Rubio</v>
      </c>
      <c r="BQ6" s="13" t="str">
        <v>jennifer.rubio@enel.com</v>
      </c>
      <c r="BR6" s="13">
        <v>2026</v>
      </c>
      <c r="BS6" s="13">
        <v>9</v>
      </c>
      <c r="BT6" s="13">
        <v>46266</v>
      </c>
      <c r="BV6" s="13" t="str">
        <v>Censo de la zona Guavio para dimensionar alcance de normalización de medida, caracteristicas socioeconomicas de la comunidad e identificación de proyectos de sostenibilidad</v>
      </c>
      <c r="BW6" s="13" t="str">
        <v>SPPT43</v>
      </c>
      <c r="BX6" s="13" t="str">
        <v>Por lanzar</v>
      </c>
      <c r="BY6" s="13" t="str">
        <v>septiembre</v>
      </c>
      <c r="BZ6" s="13" t="str">
        <v>Servicios de expedición y vigilancia especializada de las actividades de fabricación y construcción, evaluación técnica de proveedores, implementación de los sistemas de Gestión de Calidad / Medio Ambiente / Seguridad</v>
      </c>
      <c r="CA6" s="13" t="str">
        <v>Grids</v>
      </c>
      <c r="CB6" s="13">
        <v>0.14551379</v>
      </c>
      <c r="CC6" s="13" t="str">
        <v>Francy Boada</v>
      </c>
      <c r="CD6" s="13" t="str">
        <v>francy.boada@enel.com</v>
      </c>
      <c r="CE6" s="13" t="str">
        <v>Jennifer Rubio</v>
      </c>
      <c r="CF6" s="13" t="str">
        <v>jennifer.rubio@enel.com</v>
      </c>
      <c r="CG6" s="13">
        <v>2026</v>
      </c>
      <c r="CH6" s="13">
        <v>9</v>
      </c>
      <c r="CI6" s="13">
        <v>46266</v>
      </c>
      <c r="CK6" s="13" t="str">
        <v>Censo de la zona Guavio para dimensionar alcance de normalización de medida, caracteristicas socioeconomicas de la comunidad e identificación de proyectos de sostenibilidad</v>
      </c>
      <c r="CL6" s="13" t="str">
        <v>SPPT43</v>
      </c>
      <c r="CM6" s="13" t="str">
        <v>Por lanzar</v>
      </c>
      <c r="CN6" s="13" t="str">
        <v>septiembre</v>
      </c>
      <c r="CO6" s="13" t="str">
        <v>Servicios de expedición y vigilancia especializada de las actividades de fabricación y construcción, evaluación técnica de proveedores, implementación de los sistemas de Gestión de Calidad / Medio Ambiente / Seguridad</v>
      </c>
      <c r="CP6" s="13" t="str">
        <v>Grids</v>
      </c>
      <c r="CQ6" s="13">
        <v>0.14551379</v>
      </c>
      <c r="CR6" s="13" t="str">
        <v>Francy Boada</v>
      </c>
      <c r="CS6" s="13" t="str">
        <v>francy.boada@enel.com</v>
      </c>
      <c r="CT6" s="13" t="str">
        <v>Jennifer Rubio</v>
      </c>
      <c r="CU6" s="13" t="str">
        <v>jennifer.rubio@enel.com</v>
      </c>
      <c r="CV6" s="13">
        <v>2026</v>
      </c>
      <c r="CW6" s="13">
        <v>9</v>
      </c>
      <c r="CX6" s="13">
        <v>46266</v>
      </c>
      <c r="CZ6" s="13" t="str">
        <v>FCLU01</v>
      </c>
      <c r="DA6" s="13" t="str">
        <v>Guatemala</v>
      </c>
      <c r="DC6" s="13" t="str">
        <v>Censo de la zona Guavio para dimensionar alcance de normalización de medida, caracteristicas socioeconomicas de la comunidad e identificación de proyectos de sostenibilidad</v>
      </c>
      <c r="DD6" s="13" t="str">
        <v>SPPT43</v>
      </c>
      <c r="DE6" s="13" t="str">
        <v>Por lanzar</v>
      </c>
      <c r="DF6" s="13" t="str">
        <v>septiembre</v>
      </c>
      <c r="DG6" s="13" t="str">
        <v>Servicios de expedición y vigilancia especializada de las actividades de fabricación y construcción, evaluación técnica de proveedores, implementación de los sistemas de Gestión de Calidad / Medio Ambiente / Seguridad</v>
      </c>
      <c r="DH6" s="13" t="str">
        <v>Grids</v>
      </c>
      <c r="DI6" s="13">
        <v>0.14551379</v>
      </c>
      <c r="DJ6" s="13" t="str">
        <v>Francy Boada</v>
      </c>
      <c r="DK6" s="13" t="str">
        <v>francy.boada@enel.com</v>
      </c>
      <c r="DL6" s="13" t="str">
        <v>Jennifer Rubio</v>
      </c>
      <c r="DM6" s="13" t="str">
        <v>jennifer.rubio@enel.com</v>
      </c>
      <c r="DN6" s="13">
        <v>2026</v>
      </c>
      <c r="DO6" s="13">
        <v>9</v>
      </c>
      <c r="DP6" s="19">
        <v>46266</v>
      </c>
      <c r="DS6" s="13" t="str">
        <v>CENSO DE LA ZONA GUAVIO PARA DIMENSIONAR ALCANCE DE NORMALIZACION DE MEDIDA, CARACTERISTICAS SOCIOECONOMICAS DE LA COMUNIDAD E IDENTIFICACION DE PROYECTOS DE SOSTENIBILIDAD SPPT43 SERVICIOS DE EXPEDICION Y VIGILANCIA ESPECIALIZADA DE LAS ACTIVIDADES DE FABRICACION Y CONSTRUCCION, EVALUACION TECNICA DE PROVEEDORES, IMPLEMENTACION DE LOS SISTEMAS DE GESTION DE CALIDAD / MEDIO AMBIENTE / SEGURIDAD</v>
      </c>
    </row>
    <row r="7" spans="2:124" ht="28" customHeight="1" x14ac:dyDescent="0.4">
      <c r="B7" s="44" t="s">
        <v>814</v>
      </c>
      <c r="C7" s="41"/>
      <c r="E7" s="24" t="s">
        <v>394</v>
      </c>
      <c r="F7" s="25" t="s">
        <v>395</v>
      </c>
      <c r="G7" s="25" t="s">
        <v>803</v>
      </c>
      <c r="H7" s="25" t="s">
        <v>812</v>
      </c>
      <c r="I7" s="25"/>
      <c r="J7" s="25"/>
      <c r="K7" s="25"/>
      <c r="L7" s="25"/>
      <c r="M7" s="25"/>
      <c r="N7" s="25"/>
      <c r="O7" s="25"/>
      <c r="P7" s="25"/>
      <c r="Q7" s="25"/>
      <c r="R7" s="25" t="s">
        <v>817</v>
      </c>
      <c r="AC7" s="18" t="str">
        <v>Servicios de impresos</v>
      </c>
      <c r="AD7" s="13" t="str">
        <v>SPTD05</v>
      </c>
      <c r="AE7" s="13" t="str">
        <v>Por lanzar</v>
      </c>
      <c r="AF7" s="13" t="str">
        <v>mayo</v>
      </c>
      <c r="AG7" s="13" t="str">
        <v xml:space="preserve">Publicidad (Agencia BTL). </v>
      </c>
      <c r="AH7" s="13" t="str">
        <v>Staff &amp; Services</v>
      </c>
      <c r="AI7" s="13">
        <v>0.12</v>
      </c>
      <c r="AJ7" s="13" t="str">
        <v>Monica Mesa</v>
      </c>
      <c r="AK7" s="13" t="str">
        <v>monica.mesa@enel.com</v>
      </c>
      <c r="AL7" s="13" t="str">
        <v>Jorge Jamaica</v>
      </c>
      <c r="AM7" s="13" t="str">
        <v>jorge.jamaica@enel.com</v>
      </c>
      <c r="AN7" s="13">
        <v>2026</v>
      </c>
      <c r="AO7" s="13">
        <v>5</v>
      </c>
      <c r="AP7" s="13">
        <v>46143</v>
      </c>
      <c r="AR7" s="18" t="str">
        <v>Servicios de impresos</v>
      </c>
      <c r="AS7" s="13" t="str">
        <v>SPTD05</v>
      </c>
      <c r="AT7" s="13" t="str">
        <v>Por lanzar</v>
      </c>
      <c r="AU7" s="13" t="str">
        <v>mayo</v>
      </c>
      <c r="AV7" s="13" t="str">
        <v xml:space="preserve">Publicidad (Agencia BTL). </v>
      </c>
      <c r="AW7" s="13" t="str">
        <v>Staff &amp; Services</v>
      </c>
      <c r="AX7" s="13">
        <v>0.12</v>
      </c>
      <c r="AY7" s="13" t="str">
        <v>Monica Mesa</v>
      </c>
      <c r="AZ7" s="13" t="str">
        <v>monica.mesa@enel.com</v>
      </c>
      <c r="BA7" s="13" t="str">
        <v>Jorge Jamaica</v>
      </c>
      <c r="BB7" s="13" t="str">
        <v>jorge.jamaica@enel.com</v>
      </c>
      <c r="BC7" s="13">
        <v>2026</v>
      </c>
      <c r="BD7" s="13">
        <v>5</v>
      </c>
      <c r="BE7" s="13">
        <v>46143</v>
      </c>
      <c r="BG7" s="13" t="str">
        <v>Servicios de impresos</v>
      </c>
      <c r="BH7" s="13" t="str">
        <v>SPTD05</v>
      </c>
      <c r="BI7" s="13" t="str">
        <v>Por lanzar</v>
      </c>
      <c r="BJ7" s="13" t="str">
        <v>mayo</v>
      </c>
      <c r="BK7" s="13" t="str">
        <v xml:space="preserve">Publicidad (Agencia BTL). </v>
      </c>
      <c r="BL7" s="13" t="str">
        <v>Staff &amp; Services</v>
      </c>
      <c r="BM7" s="13">
        <v>0.12</v>
      </c>
      <c r="BN7" s="13" t="str">
        <v>Monica Mesa</v>
      </c>
      <c r="BO7" s="13" t="str">
        <v>monica.mesa@enel.com</v>
      </c>
      <c r="BP7" s="13" t="str">
        <v>Jorge Jamaica</v>
      </c>
      <c r="BQ7" s="13" t="str">
        <v>jorge.jamaica@enel.com</v>
      </c>
      <c r="BR7" s="13">
        <v>2026</v>
      </c>
      <c r="BS7" s="13">
        <v>5</v>
      </c>
      <c r="BT7" s="13">
        <v>46143</v>
      </c>
      <c r="BV7" s="13" t="str">
        <v>Servicios de impresos</v>
      </c>
      <c r="BW7" s="13" t="str">
        <v>SPTD05</v>
      </c>
      <c r="BX7" s="13" t="str">
        <v>Por lanzar</v>
      </c>
      <c r="BY7" s="13" t="str">
        <v>mayo</v>
      </c>
      <c r="BZ7" s="13" t="str">
        <v xml:space="preserve">Publicidad (Agencia BTL). </v>
      </c>
      <c r="CA7" s="13" t="str">
        <v>Staff &amp; Services</v>
      </c>
      <c r="CB7" s="13">
        <v>0.12</v>
      </c>
      <c r="CC7" s="13" t="str">
        <v>Monica Mesa</v>
      </c>
      <c r="CD7" s="13" t="str">
        <v>monica.mesa@enel.com</v>
      </c>
      <c r="CE7" s="13" t="str">
        <v>Jorge Jamaica</v>
      </c>
      <c r="CF7" s="13" t="str">
        <v>jorge.jamaica@enel.com</v>
      </c>
      <c r="CG7" s="13">
        <v>2026</v>
      </c>
      <c r="CH7" s="13">
        <v>5</v>
      </c>
      <c r="CI7" s="13">
        <v>46143</v>
      </c>
      <c r="CK7" s="13" t="str">
        <v>Servicios de impresos</v>
      </c>
      <c r="CL7" s="13" t="str">
        <v>SPTD05</v>
      </c>
      <c r="CM7" s="13" t="str">
        <v>Por lanzar</v>
      </c>
      <c r="CN7" s="13" t="str">
        <v>mayo</v>
      </c>
      <c r="CO7" s="13" t="str">
        <v xml:space="preserve">Publicidad (Agencia BTL). </v>
      </c>
      <c r="CP7" s="13" t="str">
        <v>Staff &amp; Services</v>
      </c>
      <c r="CQ7" s="13">
        <v>0.12</v>
      </c>
      <c r="CR7" s="13" t="str">
        <v>Monica Mesa</v>
      </c>
      <c r="CS7" s="13" t="str">
        <v>monica.mesa@enel.com</v>
      </c>
      <c r="CT7" s="13" t="str">
        <v>Jorge Jamaica</v>
      </c>
      <c r="CU7" s="13" t="str">
        <v>jorge.jamaica@enel.com</v>
      </c>
      <c r="CV7" s="13">
        <v>2026</v>
      </c>
      <c r="CW7" s="13">
        <v>5</v>
      </c>
      <c r="CX7" s="13">
        <v>46143</v>
      </c>
      <c r="CZ7" s="13" t="str">
        <v>FCMC04</v>
      </c>
      <c r="DA7" s="13" t="str">
        <v>ICT</v>
      </c>
      <c r="DC7" s="13" t="str">
        <v>Servicios de impresos</v>
      </c>
      <c r="DD7" s="13" t="str">
        <v>SPTD05</v>
      </c>
      <c r="DE7" s="13" t="str">
        <v>Por lanzar</v>
      </c>
      <c r="DF7" s="13" t="str">
        <v>mayo</v>
      </c>
      <c r="DG7" s="13" t="str">
        <v xml:space="preserve">Publicidad (Agencia BTL). </v>
      </c>
      <c r="DH7" s="13" t="str">
        <v>Staff &amp; Services</v>
      </c>
      <c r="DI7" s="13">
        <v>0.12</v>
      </c>
      <c r="DJ7" s="13" t="str">
        <v>Monica Mesa</v>
      </c>
      <c r="DK7" s="13" t="str">
        <v>monica.mesa@enel.com</v>
      </c>
      <c r="DL7" s="13" t="str">
        <v>Jorge Jamaica</v>
      </c>
      <c r="DM7" s="13" t="str">
        <v>jorge.jamaica@enel.com</v>
      </c>
      <c r="DN7" s="13">
        <v>2026</v>
      </c>
      <c r="DO7" s="13">
        <v>5</v>
      </c>
      <c r="DP7" s="19">
        <v>46143</v>
      </c>
      <c r="DS7" s="13" t="str">
        <v>SERVICIOS DE IMPRESOS SPTD05 PUBLICIDAD (AGENCIA BTL).</v>
      </c>
    </row>
    <row r="8" spans="2:124" ht="28" customHeight="1" x14ac:dyDescent="0.45">
      <c r="B8" s="26"/>
      <c r="E8" s="27" t="str" cm="1">
        <f t="array" ref="E8:Q446">INDEX(_xlfn.ANCHORARRAY($DC$2), _xlfn.SEQUENCE(ROWS(_xlfn.ANCHORARRAY($DC$2))), _xlfn.SEQUENCE(1,13))</f>
        <v>Diseño,suminitros,construccion,montaje,pruebas, puesta en servicio de la subesatcion Guaymaral 115kV y sus obras conexas.</v>
      </c>
      <c r="F8" s="23" t="str">
        <v>LESC01</v>
      </c>
      <c r="G8" s="23" t="str">
        <v>Por lanzar</v>
      </c>
      <c r="H8" s="23" t="str">
        <v>julio</v>
      </c>
      <c r="I8" s="23" t="str">
        <v xml:space="preserve">Obras y Mantenimiento de subestaciones. </v>
      </c>
      <c r="J8" s="23" t="str">
        <v>Grids</v>
      </c>
      <c r="K8" s="23">
        <v>6.3992438899999993</v>
      </c>
      <c r="L8" s="23" t="str">
        <v>Francy Boada</v>
      </c>
      <c r="M8" s="23" t="str">
        <v>francy.boada@enel.com</v>
      </c>
      <c r="N8" s="23" t="str">
        <v>Jennifer Rubio</v>
      </c>
      <c r="O8" s="23" t="str">
        <v>jennifer.rubio@enel.com</v>
      </c>
      <c r="P8" s="23">
        <v>2026</v>
      </c>
      <c r="Q8" s="23">
        <v>7</v>
      </c>
      <c r="R8" s="28" t="b">
        <v>0</v>
      </c>
      <c r="U8" s="46" t="str" cm="1">
        <f t="array" aca="1" ref="U8" ca="1">IFERROR(
  IF(
    OR(CELL("fila")&lt;ROW($E$8),CELL("fila")&gt;ROW($E$8)+ROWS(_xlfn.ANCHORARRAY($E$8))-1),
    "",
    "Mes de apertura" &amp; CHAR(10) &amp; INDEX(_xlfn.ANCHORARRAY($E$8), CELL("fila")-ROW($E$8)+1, 4)
  ),
"")</f>
        <v>Mes de apertura
febrero</v>
      </c>
      <c r="V8" s="29"/>
      <c r="AC8" s="18" t="str">
        <v>Servicios de impresión</v>
      </c>
      <c r="AD8" s="13" t="str">
        <v>SPTD05</v>
      </c>
      <c r="AE8" s="13" t="str">
        <v>Por lanzar</v>
      </c>
      <c r="AF8" s="13" t="str">
        <v>mayo</v>
      </c>
      <c r="AG8" s="13" t="str">
        <v xml:space="preserve">Publicidad (Agencia BTL). </v>
      </c>
      <c r="AH8" s="13" t="str">
        <v>Staff &amp; Services</v>
      </c>
      <c r="AI8" s="13">
        <v>0.105</v>
      </c>
      <c r="AJ8" s="13" t="str">
        <v>Monica Mesa</v>
      </c>
      <c r="AK8" s="13" t="str">
        <v>monica.mesa@enel.com</v>
      </c>
      <c r="AL8" s="13" t="str">
        <v>Jorge Jamaica</v>
      </c>
      <c r="AM8" s="13" t="str">
        <v>jorge.jamaica@enel.com</v>
      </c>
      <c r="AN8" s="13">
        <v>2026</v>
      </c>
      <c r="AO8" s="13">
        <v>5</v>
      </c>
      <c r="AP8" s="13">
        <v>46143</v>
      </c>
      <c r="AR8" s="18" t="str">
        <v>Servicios de impresión</v>
      </c>
      <c r="AS8" s="13" t="str">
        <v>SPTD05</v>
      </c>
      <c r="AT8" s="13" t="str">
        <v>Por lanzar</v>
      </c>
      <c r="AU8" s="13" t="str">
        <v>mayo</v>
      </c>
      <c r="AV8" s="13" t="str">
        <v xml:space="preserve">Publicidad (Agencia BTL). </v>
      </c>
      <c r="AW8" s="13" t="str">
        <v>Staff &amp; Services</v>
      </c>
      <c r="AX8" s="13">
        <v>0.105</v>
      </c>
      <c r="AY8" s="13" t="str">
        <v>Monica Mesa</v>
      </c>
      <c r="AZ8" s="13" t="str">
        <v>monica.mesa@enel.com</v>
      </c>
      <c r="BA8" s="13" t="str">
        <v>Jorge Jamaica</v>
      </c>
      <c r="BB8" s="13" t="str">
        <v>jorge.jamaica@enel.com</v>
      </c>
      <c r="BC8" s="13">
        <v>2026</v>
      </c>
      <c r="BD8" s="13">
        <v>5</v>
      </c>
      <c r="BE8" s="13">
        <v>46143</v>
      </c>
      <c r="BG8" s="13" t="str">
        <v>Servicios de impresión</v>
      </c>
      <c r="BH8" s="13" t="str">
        <v>SPTD05</v>
      </c>
      <c r="BI8" s="13" t="str">
        <v>Por lanzar</v>
      </c>
      <c r="BJ8" s="13" t="str">
        <v>mayo</v>
      </c>
      <c r="BK8" s="13" t="str">
        <v xml:space="preserve">Publicidad (Agencia BTL). </v>
      </c>
      <c r="BL8" s="13" t="str">
        <v>Staff &amp; Services</v>
      </c>
      <c r="BM8" s="13">
        <v>0.105</v>
      </c>
      <c r="BN8" s="13" t="str">
        <v>Monica Mesa</v>
      </c>
      <c r="BO8" s="13" t="str">
        <v>monica.mesa@enel.com</v>
      </c>
      <c r="BP8" s="13" t="str">
        <v>Jorge Jamaica</v>
      </c>
      <c r="BQ8" s="13" t="str">
        <v>jorge.jamaica@enel.com</v>
      </c>
      <c r="BR8" s="13">
        <v>2026</v>
      </c>
      <c r="BS8" s="13">
        <v>5</v>
      </c>
      <c r="BT8" s="13">
        <v>46143</v>
      </c>
      <c r="BV8" s="13" t="str">
        <v>Servicios de impresión</v>
      </c>
      <c r="BW8" s="13" t="str">
        <v>SPTD05</v>
      </c>
      <c r="BX8" s="13" t="str">
        <v>Por lanzar</v>
      </c>
      <c r="BY8" s="13" t="str">
        <v>mayo</v>
      </c>
      <c r="BZ8" s="13" t="str">
        <v xml:space="preserve">Publicidad (Agencia BTL). </v>
      </c>
      <c r="CA8" s="13" t="str">
        <v>Staff &amp; Services</v>
      </c>
      <c r="CB8" s="13">
        <v>0.105</v>
      </c>
      <c r="CC8" s="13" t="str">
        <v>Monica Mesa</v>
      </c>
      <c r="CD8" s="13" t="str">
        <v>monica.mesa@enel.com</v>
      </c>
      <c r="CE8" s="13" t="str">
        <v>Jorge Jamaica</v>
      </c>
      <c r="CF8" s="13" t="str">
        <v>jorge.jamaica@enel.com</v>
      </c>
      <c r="CG8" s="13">
        <v>2026</v>
      </c>
      <c r="CH8" s="13">
        <v>5</v>
      </c>
      <c r="CI8" s="13">
        <v>46143</v>
      </c>
      <c r="CK8" s="13" t="str">
        <v>Servicios de impresión</v>
      </c>
      <c r="CL8" s="13" t="str">
        <v>SPTD05</v>
      </c>
      <c r="CM8" s="13" t="str">
        <v>Por lanzar</v>
      </c>
      <c r="CN8" s="13" t="str">
        <v>mayo</v>
      </c>
      <c r="CO8" s="13" t="str">
        <v xml:space="preserve">Publicidad (Agencia BTL). </v>
      </c>
      <c r="CP8" s="13" t="str">
        <v>Staff &amp; Services</v>
      </c>
      <c r="CQ8" s="13">
        <v>0.105</v>
      </c>
      <c r="CR8" s="13" t="str">
        <v>Monica Mesa</v>
      </c>
      <c r="CS8" s="13" t="str">
        <v>monica.mesa@enel.com</v>
      </c>
      <c r="CT8" s="13" t="str">
        <v>Jorge Jamaica</v>
      </c>
      <c r="CU8" s="13" t="str">
        <v>jorge.jamaica@enel.com</v>
      </c>
      <c r="CV8" s="13">
        <v>2026</v>
      </c>
      <c r="CW8" s="13">
        <v>5</v>
      </c>
      <c r="CX8" s="13">
        <v>46143</v>
      </c>
      <c r="CZ8" s="13" t="str">
        <v>FCMS05</v>
      </c>
      <c r="DA8" s="13" t="str">
        <v>Panama</v>
      </c>
      <c r="DC8" s="13" t="str">
        <v>Servicios de impresión</v>
      </c>
      <c r="DD8" s="13" t="str">
        <v>SPTD05</v>
      </c>
      <c r="DE8" s="13" t="str">
        <v>Por lanzar</v>
      </c>
      <c r="DF8" s="13" t="str">
        <v>mayo</v>
      </c>
      <c r="DG8" s="13" t="str">
        <v xml:space="preserve">Publicidad (Agencia BTL). </v>
      </c>
      <c r="DH8" s="13" t="str">
        <v>Staff &amp; Services</v>
      </c>
      <c r="DI8" s="13">
        <v>0.105</v>
      </c>
      <c r="DJ8" s="13" t="str">
        <v>Monica Mesa</v>
      </c>
      <c r="DK8" s="13" t="str">
        <v>monica.mesa@enel.com</v>
      </c>
      <c r="DL8" s="13" t="str">
        <v>Jorge Jamaica</v>
      </c>
      <c r="DM8" s="13" t="str">
        <v>jorge.jamaica@enel.com</v>
      </c>
      <c r="DN8" s="13">
        <v>2026</v>
      </c>
      <c r="DO8" s="13">
        <v>5</v>
      </c>
      <c r="DP8" s="19">
        <v>46143</v>
      </c>
      <c r="DS8" s="13" t="str">
        <v>SERVICIOS DE IMPRESION SPTD05 PUBLICIDAD (AGENCIA BTL).</v>
      </c>
    </row>
    <row r="9" spans="2:124" ht="28" customHeight="1" x14ac:dyDescent="0.4">
      <c r="B9" s="44" t="s">
        <v>815</v>
      </c>
      <c r="C9" s="30"/>
      <c r="E9" s="15" t="str">
        <v>Prestación de los servicios asociados al proyecto Copilotos, empleados para la grabación de operaciones en terreno y transmisión offline u online, realizadas en la zona de influencia</v>
      </c>
      <c r="F9" s="16" t="str">
        <v>SPPT35</v>
      </c>
      <c r="G9" s="16" t="str">
        <v>Por lanzar</v>
      </c>
      <c r="H9" s="16" t="str">
        <v>febrero</v>
      </c>
      <c r="I9" s="16" t="str">
        <v xml:space="preserve">Otros servicios profesionales </v>
      </c>
      <c r="J9" s="16" t="str">
        <v>Grids</v>
      </c>
      <c r="K9" s="16">
        <v>0.29329958</v>
      </c>
      <c r="L9" s="16" t="str">
        <v>Francy Boada</v>
      </c>
      <c r="M9" s="16" t="str">
        <v>francy.boada@enel.com</v>
      </c>
      <c r="N9" s="16" t="str">
        <v>Jennifer Rubio</v>
      </c>
      <c r="O9" s="16" t="str">
        <v>jennifer.rubio@enel.com</v>
      </c>
      <c r="P9" s="16">
        <v>2026</v>
      </c>
      <c r="Q9" s="16">
        <v>2</v>
      </c>
      <c r="R9" s="28" t="b">
        <v>0</v>
      </c>
      <c r="AC9" s="18" t="str">
        <v>Ejecución de construcciones (Civiles y Electromecánicas) en Subestaciones de AT/AT, AT/MT y MT/MT ubicadas en el sistema de Distribución que pertenece y atiende ENELCOLOMBIA S.A. ESP., en toda su área de influencia. Esto incluye entre otros, actividades relacionadas con trenes de celdas MT, módulos de subestación AIS y GIS, transformadores de potencia, control, protección, medida, teleprotección, y telecontrol, entre otros.</v>
      </c>
      <c r="AD9" s="13" t="str">
        <v>LESC01</v>
      </c>
      <c r="AE9" s="13" t="str">
        <v>Por lanzar</v>
      </c>
      <c r="AF9" s="13" t="str">
        <v>marzo</v>
      </c>
      <c r="AG9" s="13" t="str">
        <v xml:space="preserve">Obras y Mantenimiento de subestaciones. </v>
      </c>
      <c r="AH9" s="13" t="str">
        <v>Grids</v>
      </c>
      <c r="AI9" s="13">
        <v>18.507421040000001</v>
      </c>
      <c r="AJ9" s="13" t="str">
        <v>Francy Boada</v>
      </c>
      <c r="AK9" s="13" t="str">
        <v>francy.boada@enel.com</v>
      </c>
      <c r="AL9" s="13" t="str">
        <v>Jennifer Rubio</v>
      </c>
      <c r="AM9" s="13" t="str">
        <v>jennifer.rubio@enel.com</v>
      </c>
      <c r="AN9" s="13">
        <v>2026</v>
      </c>
      <c r="AO9" s="13">
        <v>3</v>
      </c>
      <c r="AP9" s="13">
        <v>46082</v>
      </c>
      <c r="AR9" s="18" t="str">
        <v>Ejecución de construcciones (Civiles y Electromecánicas) en Subestaciones de AT/AT, AT/MT y MT/MT ubicadas en el sistema de Distribución que pertenece y atiende ENELCOLOMBIA S.A. ESP., en toda su área de influencia. Esto incluye entre otros, actividades relacionadas con trenes de celdas MT, módulos de subestación AIS y GIS, transformadores de potencia, control, protección, medida, teleprotección, y telecontrol, entre otros.</v>
      </c>
      <c r="AS9" s="13" t="str">
        <v>LESC01</v>
      </c>
      <c r="AT9" s="13" t="str">
        <v>Por lanzar</v>
      </c>
      <c r="AU9" s="13" t="str">
        <v>marzo</v>
      </c>
      <c r="AV9" s="13" t="str">
        <v xml:space="preserve">Obras y Mantenimiento de subestaciones. </v>
      </c>
      <c r="AW9" s="13" t="str">
        <v>Grids</v>
      </c>
      <c r="AX9" s="13">
        <v>18.507421040000001</v>
      </c>
      <c r="AY9" s="13" t="str">
        <v>Francy Boada</v>
      </c>
      <c r="AZ9" s="13" t="str">
        <v>francy.boada@enel.com</v>
      </c>
      <c r="BA9" s="13" t="str">
        <v>Jennifer Rubio</v>
      </c>
      <c r="BB9" s="13" t="str">
        <v>jennifer.rubio@enel.com</v>
      </c>
      <c r="BC9" s="13">
        <v>2026</v>
      </c>
      <c r="BD9" s="13">
        <v>3</v>
      </c>
      <c r="BE9" s="13">
        <v>46082</v>
      </c>
      <c r="BG9" s="13" t="str">
        <v>Ejecución de construcciones (Civiles y Electromecánicas) en Subestaciones de AT/AT, AT/MT y MT/MT ubicadas en el sistema de Distribución que pertenece y atiende ENELCOLOMBIA S.A. ESP., en toda su área de influencia. Esto incluye entre otros, actividades relacionadas con trenes de celdas MT, módulos de subestación AIS y GIS, transformadores de potencia, control, protección, medida, teleprotección, y telecontrol, entre otros.</v>
      </c>
      <c r="BH9" s="13" t="str">
        <v>LESC01</v>
      </c>
      <c r="BI9" s="13" t="str">
        <v>Por lanzar</v>
      </c>
      <c r="BJ9" s="13" t="str">
        <v>marzo</v>
      </c>
      <c r="BK9" s="13" t="str">
        <v xml:space="preserve">Obras y Mantenimiento de subestaciones. </v>
      </c>
      <c r="BL9" s="13" t="str">
        <v>Grids</v>
      </c>
      <c r="BM9" s="13">
        <v>18.507421040000001</v>
      </c>
      <c r="BN9" s="13" t="str">
        <v>Francy Boada</v>
      </c>
      <c r="BO9" s="13" t="str">
        <v>francy.boada@enel.com</v>
      </c>
      <c r="BP9" s="13" t="str">
        <v>Jennifer Rubio</v>
      </c>
      <c r="BQ9" s="13" t="str">
        <v>jennifer.rubio@enel.com</v>
      </c>
      <c r="BR9" s="13">
        <v>2026</v>
      </c>
      <c r="BS9" s="13">
        <v>3</v>
      </c>
      <c r="BT9" s="13">
        <v>46082</v>
      </c>
      <c r="BV9" s="13" t="str">
        <v>Ejecución de construcciones (Civiles y Electromecánicas) en Subestaciones de AT/AT, AT/MT y MT/MT ubicadas en el sistema de Distribución que pertenece y atiende ENELCOLOMBIA S.A. ESP., en toda su área de influencia. Esto incluye entre otros, actividades relacionadas con trenes de celdas MT, módulos de subestación AIS y GIS, transformadores de potencia, control, protección, medida, teleprotección, y telecontrol, entre otros.</v>
      </c>
      <c r="BW9" s="13" t="str">
        <v>LESC01</v>
      </c>
      <c r="BX9" s="13" t="str">
        <v>Por lanzar</v>
      </c>
      <c r="BY9" s="13" t="str">
        <v>marzo</v>
      </c>
      <c r="BZ9" s="13" t="str">
        <v xml:space="preserve">Obras y Mantenimiento de subestaciones. </v>
      </c>
      <c r="CA9" s="13" t="str">
        <v>Grids</v>
      </c>
      <c r="CB9" s="13">
        <v>18.507421040000001</v>
      </c>
      <c r="CC9" s="13" t="str">
        <v>Francy Boada</v>
      </c>
      <c r="CD9" s="13" t="str">
        <v>francy.boada@enel.com</v>
      </c>
      <c r="CE9" s="13" t="str">
        <v>Jennifer Rubio</v>
      </c>
      <c r="CF9" s="13" t="str">
        <v>jennifer.rubio@enel.com</v>
      </c>
      <c r="CG9" s="13">
        <v>2026</v>
      </c>
      <c r="CH9" s="13">
        <v>3</v>
      </c>
      <c r="CI9" s="13">
        <v>46082</v>
      </c>
      <c r="CK9" s="13" t="str">
        <v>Ejecución de construcciones (Civiles y Electromecánicas) en Subestaciones de AT/AT, AT/MT y MT/MT ubicadas en el sistema de Distribución que pertenece y atiende ENELCOLOMBIA S.A. ESP., en toda su área de influencia. Esto incluye entre otros, actividades relacionadas con trenes de celdas MT, módulos de subestación AIS y GIS, transformadores de potencia, control, protección, medida, teleprotección, y telecontrol, entre otros.</v>
      </c>
      <c r="CL9" s="13" t="str">
        <v>LESC01</v>
      </c>
      <c r="CM9" s="13" t="str">
        <v>Por lanzar</v>
      </c>
      <c r="CN9" s="13" t="str">
        <v>marzo</v>
      </c>
      <c r="CO9" s="13" t="str">
        <v xml:space="preserve">Obras y Mantenimiento de subestaciones. </v>
      </c>
      <c r="CP9" s="13" t="str">
        <v>Grids</v>
      </c>
      <c r="CQ9" s="13">
        <v>18.507421040000001</v>
      </c>
      <c r="CR9" s="13" t="str">
        <v>Francy Boada</v>
      </c>
      <c r="CS9" s="13" t="str">
        <v>francy.boada@enel.com</v>
      </c>
      <c r="CT9" s="13" t="str">
        <v>Jennifer Rubio</v>
      </c>
      <c r="CU9" s="13" t="str">
        <v>jennifer.rubio@enel.com</v>
      </c>
      <c r="CV9" s="13">
        <v>2026</v>
      </c>
      <c r="CW9" s="13">
        <v>3</v>
      </c>
      <c r="CX9" s="13">
        <v>46082</v>
      </c>
      <c r="CZ9" s="13" t="str">
        <v>FEAT01</v>
      </c>
      <c r="DA9" s="13" t="str">
        <v>Staff &amp; Services</v>
      </c>
      <c r="DC9" s="13" t="str">
        <v>Ejecución de construcciones (Civiles y Electromecánicas) en Subestaciones de AT/AT, AT/MT y MT/MT ubicadas en el sistema de Distribución que pertenece y atiende ENELCOLOMBIA S.A. ESP., en toda su área de influencia. Esto incluye entre otros, actividades relacionadas con trenes de celdas MT, módulos de subestación AIS y GIS, transformadores de potencia, control, protección, medida, teleprotección, y telecontrol, entre otros.</v>
      </c>
      <c r="DD9" s="13" t="str">
        <v>LESC01</v>
      </c>
      <c r="DE9" s="13" t="str">
        <v>Por lanzar</v>
      </c>
      <c r="DF9" s="13" t="str">
        <v>marzo</v>
      </c>
      <c r="DG9" s="13" t="str">
        <v xml:space="preserve">Obras y Mantenimiento de subestaciones. </v>
      </c>
      <c r="DH9" s="13" t="str">
        <v>Grids</v>
      </c>
      <c r="DI9" s="13">
        <v>18.507421040000001</v>
      </c>
      <c r="DJ9" s="13" t="str">
        <v>Francy Boada</v>
      </c>
      <c r="DK9" s="13" t="str">
        <v>francy.boada@enel.com</v>
      </c>
      <c r="DL9" s="13" t="str">
        <v>Jennifer Rubio</v>
      </c>
      <c r="DM9" s="13" t="str">
        <v>jennifer.rubio@enel.com</v>
      </c>
      <c r="DN9" s="13">
        <v>2026</v>
      </c>
      <c r="DO9" s="13">
        <v>3</v>
      </c>
      <c r="DP9" s="19">
        <v>46082</v>
      </c>
      <c r="DS9" s="13" t="str">
        <v>EJECUCION DE CONSTRUCCIONES (CIVILES Y ELECTROMECANICAS) EN SUBESTACIONES DE AT/AT, AT/MT Y MT/MT UBICADAS EN EL SISTEMA DE DISTRIBUCION QUE PERTENECE Y ATIENDE ENELCOLOMBIA S.A. ESP., EN TODA SU AREA DE INFLUENCIA. ESTO INCLUYE ENTRE OTROS, ACTIVIDADES RELACIONADAS CON TRENES DE CELDAS MT, MODULOS DE SUBESTACION AIS Y GIS, TRANSFORMADORES DE POTENCIA, CONTROL, PROTECCION, MEDIDA, TELEPROTECCION, Y TELECONTROL, ENTRE OTROS. LESC01 OBRAS Y MANTENIMIENTO DE SUBESTACIONES.</v>
      </c>
    </row>
    <row r="10" spans="2:124" ht="28" customHeight="1" x14ac:dyDescent="0.4">
      <c r="B10" s="26"/>
      <c r="E10" s="15" t="str">
        <v>Cajas para Medidores Metálicas</v>
      </c>
      <c r="F10" s="16" t="str">
        <v>FEAT01</v>
      </c>
      <c r="G10" s="16" t="str">
        <v>Por lanzar</v>
      </c>
      <c r="H10" s="16" t="str">
        <v>marzo</v>
      </c>
      <c r="I10" s="16" t="str">
        <v xml:space="preserve">Cajas de empalme poliméricas </v>
      </c>
      <c r="J10" s="16" t="str">
        <v>Grids</v>
      </c>
      <c r="K10" s="16">
        <v>0.15515846999999999</v>
      </c>
      <c r="L10" s="16" t="str">
        <v>Francy Boada</v>
      </c>
      <c r="M10" s="16" t="str">
        <v>francy.boada@enel.com</v>
      </c>
      <c r="N10" s="16" t="str">
        <v>Jennifer Rubio</v>
      </c>
      <c r="O10" s="16" t="str">
        <v>jennifer.rubio@enel.com</v>
      </c>
      <c r="P10" s="16">
        <v>2026</v>
      </c>
      <c r="Q10" s="16">
        <v>3</v>
      </c>
      <c r="R10" s="28" t="b">
        <v>0</v>
      </c>
      <c r="U10" s="31" t="s">
        <v>946</v>
      </c>
      <c r="V10" s="32"/>
      <c r="W10" s="40" cm="1">
        <f t="array" aca="1" ref="W10" ca="1">IFERROR(
  IF(
    OR(CELL("fila")&lt;ROW($E$8),CELL("fila")&gt;ROW($E$8)+ROWS(_xlfn.ANCHORARRAY($E$8))-1),
    "",
    INDEX(_xlfn.ANCHORARRAY($E$8), CELL("fila")-ROW($E$8)+1, 7)
  ),
"")</f>
        <v>0.29329958</v>
      </c>
      <c r="AC10" s="18" t="str">
        <v>Llaves y Pernos</v>
      </c>
      <c r="AD10" s="13" t="str">
        <v>FEEM07</v>
      </c>
      <c r="AE10" s="13" t="str">
        <v>Por lanzar</v>
      </c>
      <c r="AF10" s="13" t="str">
        <v>marzo</v>
      </c>
      <c r="AG10" s="13" t="str">
        <v xml:space="preserve">Equipos y terminales para líneas aéreas de AT y/o MT </v>
      </c>
      <c r="AH10" s="13" t="str">
        <v>Grids</v>
      </c>
      <c r="AI10" s="13">
        <v>2.2165500000000001E-2</v>
      </c>
      <c r="AJ10" s="13" t="str">
        <v>Francy Boada</v>
      </c>
      <c r="AK10" s="13" t="str">
        <v>francy.boada@enel.com</v>
      </c>
      <c r="AL10" s="13" t="str">
        <v>Jennifer Rubio</v>
      </c>
      <c r="AM10" s="13" t="str">
        <v>jennifer.rubio@enel.com</v>
      </c>
      <c r="AN10" s="13">
        <v>2026</v>
      </c>
      <c r="AO10" s="13">
        <v>3</v>
      </c>
      <c r="AP10" s="13">
        <v>46082</v>
      </c>
      <c r="AR10" s="18" t="str">
        <v>Llaves y Pernos</v>
      </c>
      <c r="AS10" s="13" t="str">
        <v>FEEM07</v>
      </c>
      <c r="AT10" s="13" t="str">
        <v>Por lanzar</v>
      </c>
      <c r="AU10" s="13" t="str">
        <v>marzo</v>
      </c>
      <c r="AV10" s="13" t="str">
        <v xml:space="preserve">Equipos y terminales para líneas aéreas de AT y/o MT </v>
      </c>
      <c r="AW10" s="13" t="str">
        <v>Grids</v>
      </c>
      <c r="AX10" s="13">
        <v>2.2165500000000001E-2</v>
      </c>
      <c r="AY10" s="13" t="str">
        <v>Francy Boada</v>
      </c>
      <c r="AZ10" s="13" t="str">
        <v>francy.boada@enel.com</v>
      </c>
      <c r="BA10" s="13" t="str">
        <v>Jennifer Rubio</v>
      </c>
      <c r="BB10" s="13" t="str">
        <v>jennifer.rubio@enel.com</v>
      </c>
      <c r="BC10" s="13">
        <v>2026</v>
      </c>
      <c r="BD10" s="13">
        <v>3</v>
      </c>
      <c r="BE10" s="13">
        <v>46082</v>
      </c>
      <c r="BG10" s="13" t="str">
        <v>Llaves y Pernos</v>
      </c>
      <c r="BH10" s="13" t="str">
        <v>FEEM07</v>
      </c>
      <c r="BI10" s="13" t="str">
        <v>Por lanzar</v>
      </c>
      <c r="BJ10" s="13" t="str">
        <v>marzo</v>
      </c>
      <c r="BK10" s="13" t="str">
        <v xml:space="preserve">Equipos y terminales para líneas aéreas de AT y/o MT </v>
      </c>
      <c r="BL10" s="13" t="str">
        <v>Grids</v>
      </c>
      <c r="BM10" s="13">
        <v>2.2165500000000001E-2</v>
      </c>
      <c r="BN10" s="13" t="str">
        <v>Francy Boada</v>
      </c>
      <c r="BO10" s="13" t="str">
        <v>francy.boada@enel.com</v>
      </c>
      <c r="BP10" s="13" t="str">
        <v>Jennifer Rubio</v>
      </c>
      <c r="BQ10" s="13" t="str">
        <v>jennifer.rubio@enel.com</v>
      </c>
      <c r="BR10" s="13">
        <v>2026</v>
      </c>
      <c r="BS10" s="13">
        <v>3</v>
      </c>
      <c r="BT10" s="13">
        <v>46082</v>
      </c>
      <c r="BV10" s="13" t="str">
        <v>Llaves y Pernos</v>
      </c>
      <c r="BW10" s="13" t="str">
        <v>FEEM07</v>
      </c>
      <c r="BX10" s="13" t="str">
        <v>Por lanzar</v>
      </c>
      <c r="BY10" s="13" t="str">
        <v>marzo</v>
      </c>
      <c r="BZ10" s="13" t="str">
        <v xml:space="preserve">Equipos y terminales para líneas aéreas de AT y/o MT </v>
      </c>
      <c r="CA10" s="13" t="str">
        <v>Grids</v>
      </c>
      <c r="CB10" s="13">
        <v>2.2165500000000001E-2</v>
      </c>
      <c r="CC10" s="13" t="str">
        <v>Francy Boada</v>
      </c>
      <c r="CD10" s="13" t="str">
        <v>francy.boada@enel.com</v>
      </c>
      <c r="CE10" s="13" t="str">
        <v>Jennifer Rubio</v>
      </c>
      <c r="CF10" s="13" t="str">
        <v>jennifer.rubio@enel.com</v>
      </c>
      <c r="CG10" s="13">
        <v>2026</v>
      </c>
      <c r="CH10" s="13">
        <v>3</v>
      </c>
      <c r="CI10" s="13">
        <v>46082</v>
      </c>
      <c r="CK10" s="13" t="str">
        <v>Llaves y Pernos</v>
      </c>
      <c r="CL10" s="13" t="str">
        <v>FEEM07</v>
      </c>
      <c r="CM10" s="13" t="str">
        <v>Por lanzar</v>
      </c>
      <c r="CN10" s="13" t="str">
        <v>marzo</v>
      </c>
      <c r="CO10" s="13" t="str">
        <v xml:space="preserve">Equipos y terminales para líneas aéreas de AT y/o MT </v>
      </c>
      <c r="CP10" s="13" t="str">
        <v>Grids</v>
      </c>
      <c r="CQ10" s="13">
        <v>2.2165500000000001E-2</v>
      </c>
      <c r="CR10" s="13" t="str">
        <v>Francy Boada</v>
      </c>
      <c r="CS10" s="13" t="str">
        <v>francy.boada@enel.com</v>
      </c>
      <c r="CT10" s="13" t="str">
        <v>Jennifer Rubio</v>
      </c>
      <c r="CU10" s="13" t="str">
        <v>jennifer.rubio@enel.com</v>
      </c>
      <c r="CV10" s="13">
        <v>2026</v>
      </c>
      <c r="CW10" s="13">
        <v>3</v>
      </c>
      <c r="CX10" s="13">
        <v>46082</v>
      </c>
      <c r="CZ10" s="13" t="str">
        <v>FECA03</v>
      </c>
      <c r="DC10" s="13" t="str">
        <v>Llaves y Pernos</v>
      </c>
      <c r="DD10" s="13" t="str">
        <v>FEEM07</v>
      </c>
      <c r="DE10" s="13" t="str">
        <v>Por lanzar</v>
      </c>
      <c r="DF10" s="13" t="str">
        <v>marzo</v>
      </c>
      <c r="DG10" s="13" t="str">
        <v xml:space="preserve">Equipos y terminales para líneas aéreas de AT y/o MT </v>
      </c>
      <c r="DH10" s="13" t="str">
        <v>Grids</v>
      </c>
      <c r="DI10" s="13">
        <v>2.2165500000000001E-2</v>
      </c>
      <c r="DJ10" s="13" t="str">
        <v>Francy Boada</v>
      </c>
      <c r="DK10" s="13" t="str">
        <v>francy.boada@enel.com</v>
      </c>
      <c r="DL10" s="13" t="str">
        <v>Jennifer Rubio</v>
      </c>
      <c r="DM10" s="13" t="str">
        <v>jennifer.rubio@enel.com</v>
      </c>
      <c r="DN10" s="13">
        <v>2026</v>
      </c>
      <c r="DO10" s="13">
        <v>3</v>
      </c>
      <c r="DP10" s="19">
        <v>46082</v>
      </c>
      <c r="DS10" s="13" t="str">
        <v>LLAVES Y PERNOS FEEM07 EQUIPOS Y TERMINALES PARA LINEAS AEREAS DE AT Y/O MT</v>
      </c>
    </row>
    <row r="11" spans="2:124" ht="30" customHeight="1" x14ac:dyDescent="0.4">
      <c r="B11" s="26"/>
      <c r="E11" s="15" t="str">
        <v>Servicio de gestión administrativa y operativa HSQ para el control de las empresas colaboradoras que laboran para Enel Grids Colombia</v>
      </c>
      <c r="F11" s="16" t="str">
        <v>SPPT44</v>
      </c>
      <c r="G11" s="16" t="str">
        <v>Por lanzar</v>
      </c>
      <c r="H11" s="16" t="str">
        <v>febrero</v>
      </c>
      <c r="I11" s="16" t="str">
        <v xml:space="preserve">Servicios de coordinación de la seguridad en el trabajo </v>
      </c>
      <c r="J11" s="16" t="str">
        <v>Grids</v>
      </c>
      <c r="K11" s="16">
        <v>2.1309300800000002</v>
      </c>
      <c r="L11" s="16" t="str">
        <v>Francy Boada</v>
      </c>
      <c r="M11" s="16" t="str">
        <v>francy.boada@enel.com</v>
      </c>
      <c r="N11" s="16" t="str">
        <v>Jennifer Rubio</v>
      </c>
      <c r="O11" s="16" t="str">
        <v>jennifer.rubio@enel.com</v>
      </c>
      <c r="P11" s="16">
        <v>2026</v>
      </c>
      <c r="Q11" s="16">
        <v>2</v>
      </c>
      <c r="R11" s="28" t="b">
        <v>0</v>
      </c>
      <c r="AC11" s="18" t="str">
        <v>Diseño, suministro, construcción, montaje, pruebas y puesta en servicio de la remodelación de la subestación San Facon 115/11.4 kV y obras conexas que se requieren en la subestación Concordía 115kV y Salitre 115kV.</v>
      </c>
      <c r="AD11" s="13" t="str">
        <v>LESC01</v>
      </c>
      <c r="AE11" s="13" t="str">
        <v>Por lanzar</v>
      </c>
      <c r="AF11" s="13" t="str">
        <v>enero</v>
      </c>
      <c r="AG11" s="13" t="str">
        <v xml:space="preserve">Obras y Mantenimiento de subestaciones. </v>
      </c>
      <c r="AH11" s="13" t="str">
        <v>Grids</v>
      </c>
      <c r="AI11" s="13">
        <v>2.7851101000000003</v>
      </c>
      <c r="AJ11" s="13" t="str">
        <v>Francy Boada</v>
      </c>
      <c r="AK11" s="13" t="str">
        <v>francy.boada@enel.com</v>
      </c>
      <c r="AL11" s="13" t="str">
        <v>Jennifer Rubio</v>
      </c>
      <c r="AM11" s="13" t="str">
        <v>jennifer.rubio@enel.com</v>
      </c>
      <c r="AN11" s="13">
        <v>2026</v>
      </c>
      <c r="AO11" s="13">
        <v>1</v>
      </c>
      <c r="AP11" s="13">
        <v>46023</v>
      </c>
      <c r="AR11" s="18" t="str">
        <v>Diseño, suministro, construcción, montaje, pruebas y puesta en servicio de la remodelación de la subestación San Facon 115/11.4 kV y obras conexas que se requieren en la subestación Concordía 115kV y Salitre 115kV.</v>
      </c>
      <c r="AS11" s="13" t="str">
        <v>LESC01</v>
      </c>
      <c r="AT11" s="13" t="str">
        <v>Por lanzar</v>
      </c>
      <c r="AU11" s="13" t="str">
        <v>enero</v>
      </c>
      <c r="AV11" s="13" t="str">
        <v xml:space="preserve">Obras y Mantenimiento de subestaciones. </v>
      </c>
      <c r="AW11" s="13" t="str">
        <v>Grids</v>
      </c>
      <c r="AX11" s="13">
        <v>2.7851101000000003</v>
      </c>
      <c r="AY11" s="13" t="str">
        <v>Francy Boada</v>
      </c>
      <c r="AZ11" s="13" t="str">
        <v>francy.boada@enel.com</v>
      </c>
      <c r="BA11" s="13" t="str">
        <v>Jennifer Rubio</v>
      </c>
      <c r="BB11" s="13" t="str">
        <v>jennifer.rubio@enel.com</v>
      </c>
      <c r="BC11" s="13">
        <v>2026</v>
      </c>
      <c r="BD11" s="13">
        <v>1</v>
      </c>
      <c r="BE11" s="13">
        <v>46023</v>
      </c>
      <c r="BG11" s="13" t="str">
        <v>Diseño, suministro, construcción, montaje, pruebas y puesta en servicio de la remodelación de la subestación San Facon 115/11.4 kV y obras conexas que se requieren en la subestación Concordía 115kV y Salitre 115kV.</v>
      </c>
      <c r="BH11" s="13" t="str">
        <v>LESC01</v>
      </c>
      <c r="BI11" s="13" t="str">
        <v>Por lanzar</v>
      </c>
      <c r="BJ11" s="13" t="str">
        <v>enero</v>
      </c>
      <c r="BK11" s="13" t="str">
        <v xml:space="preserve">Obras y Mantenimiento de subestaciones. </v>
      </c>
      <c r="BL11" s="13" t="str">
        <v>Grids</v>
      </c>
      <c r="BM11" s="13">
        <v>2.7851101000000003</v>
      </c>
      <c r="BN11" s="13" t="str">
        <v>Francy Boada</v>
      </c>
      <c r="BO11" s="13" t="str">
        <v>francy.boada@enel.com</v>
      </c>
      <c r="BP11" s="13" t="str">
        <v>Jennifer Rubio</v>
      </c>
      <c r="BQ11" s="13" t="str">
        <v>jennifer.rubio@enel.com</v>
      </c>
      <c r="BR11" s="13">
        <v>2026</v>
      </c>
      <c r="BS11" s="13">
        <v>1</v>
      </c>
      <c r="BT11" s="13">
        <v>46023</v>
      </c>
      <c r="BV11" s="13" t="str">
        <v>Diseño, suministro, construcción, montaje, pruebas y puesta en servicio de la remodelación de la subestación San Facon 115/11.4 kV y obras conexas que se requieren en la subestación Concordía 115kV y Salitre 115kV.</v>
      </c>
      <c r="BW11" s="13" t="str">
        <v>LESC01</v>
      </c>
      <c r="BX11" s="13" t="str">
        <v>Por lanzar</v>
      </c>
      <c r="BY11" s="13" t="str">
        <v>enero</v>
      </c>
      <c r="BZ11" s="13" t="str">
        <v xml:space="preserve">Obras y Mantenimiento de subestaciones. </v>
      </c>
      <c r="CA11" s="13" t="str">
        <v>Grids</v>
      </c>
      <c r="CB11" s="13">
        <v>2.7851101000000003</v>
      </c>
      <c r="CC11" s="13" t="str">
        <v>Francy Boada</v>
      </c>
      <c r="CD11" s="13" t="str">
        <v>francy.boada@enel.com</v>
      </c>
      <c r="CE11" s="13" t="str">
        <v>Jennifer Rubio</v>
      </c>
      <c r="CF11" s="13" t="str">
        <v>jennifer.rubio@enel.com</v>
      </c>
      <c r="CG11" s="13">
        <v>2026</v>
      </c>
      <c r="CH11" s="13">
        <v>1</v>
      </c>
      <c r="CI11" s="13">
        <v>46023</v>
      </c>
      <c r="CK11" s="13" t="str">
        <v>Diseño, suministro, construcción, montaje, pruebas y puesta en servicio de la remodelación de la subestación San Facon 115/11.4 kV y obras conexas que se requieren en la subestación Concordía 115kV y Salitre 115kV.</v>
      </c>
      <c r="CL11" s="13" t="str">
        <v>LESC01</v>
      </c>
      <c r="CM11" s="13" t="str">
        <v>Por lanzar</v>
      </c>
      <c r="CN11" s="13" t="str">
        <v>enero</v>
      </c>
      <c r="CO11" s="13" t="str">
        <v xml:space="preserve">Obras y Mantenimiento de subestaciones. </v>
      </c>
      <c r="CP11" s="13" t="str">
        <v>Grids</v>
      </c>
      <c r="CQ11" s="13">
        <v>2.7851101000000003</v>
      </c>
      <c r="CR11" s="13" t="str">
        <v>Francy Boada</v>
      </c>
      <c r="CS11" s="13" t="str">
        <v>francy.boada@enel.com</v>
      </c>
      <c r="CT11" s="13" t="str">
        <v>Jennifer Rubio</v>
      </c>
      <c r="CU11" s="13" t="str">
        <v>jennifer.rubio@enel.com</v>
      </c>
      <c r="CV11" s="13">
        <v>2026</v>
      </c>
      <c r="CW11" s="13">
        <v>1</v>
      </c>
      <c r="CX11" s="13">
        <v>46023</v>
      </c>
      <c r="CZ11" s="13" t="str">
        <v>FECA10</v>
      </c>
      <c r="DC11" s="13" t="str">
        <v>Diseño, suministro, construcción, montaje, pruebas y puesta en servicio de la remodelación de la subestación San Facon 115/11.4 kV y obras conexas que se requieren en la subestación Concordía 115kV y Salitre 115kV.</v>
      </c>
      <c r="DD11" s="13" t="str">
        <v>LESC01</v>
      </c>
      <c r="DE11" s="13" t="str">
        <v>Por lanzar</v>
      </c>
      <c r="DF11" s="13" t="str">
        <v>enero</v>
      </c>
      <c r="DG11" s="13" t="str">
        <v xml:space="preserve">Obras y Mantenimiento de subestaciones. </v>
      </c>
      <c r="DH11" s="13" t="str">
        <v>Grids</v>
      </c>
      <c r="DI11" s="13">
        <v>2.7851101000000003</v>
      </c>
      <c r="DJ11" s="13" t="str">
        <v>Francy Boada</v>
      </c>
      <c r="DK11" s="13" t="str">
        <v>francy.boada@enel.com</v>
      </c>
      <c r="DL11" s="13" t="str">
        <v>Jennifer Rubio</v>
      </c>
      <c r="DM11" s="13" t="str">
        <v>jennifer.rubio@enel.com</v>
      </c>
      <c r="DN11" s="13">
        <v>2026</v>
      </c>
      <c r="DO11" s="13">
        <v>1</v>
      </c>
      <c r="DP11" s="19">
        <v>46023</v>
      </c>
      <c r="DS11" s="13" t="str">
        <v>DISENO, SUMINISTRO, CONSTRUCCION, MONTAJE, PRUEBAS Y PUESTA EN SERVICIO DE LA REMODELACION DE LA SUBESTACION SAN FACON 115/11.4 KV Y OBRAS CONEXAS QUE SE REQUIEREN EN LA SUBESTACION CONCORDIA 115KV Y SALITRE 115KV. LESC01 OBRAS Y MANTENIMIENTO DE SUBESTACIONES.</v>
      </c>
    </row>
    <row r="12" spans="2:124" ht="30" customHeight="1" x14ac:dyDescent="0.4">
      <c r="E12" s="15" t="str">
        <v>Censo de la zona Guavio para dimensionar alcance de normalización de medida, caracteristicas socioeconomicas de la comunidad e identificación de proyectos de sostenibilidad</v>
      </c>
      <c r="F12" s="16" t="str">
        <v>SPPT43</v>
      </c>
      <c r="G12" s="16" t="str">
        <v>Por lanzar</v>
      </c>
      <c r="H12" s="16" t="str">
        <v>septiembre</v>
      </c>
      <c r="I12" s="16" t="str">
        <v>Servicios de expedición y vigilancia especializada de las actividades de fabricación y construcción, evaluación técnica de proveedores, implementación de los sistemas de Gestión de Calidad / Medio Ambiente / Seguridad</v>
      </c>
      <c r="J12" s="16" t="str">
        <v>Grids</v>
      </c>
      <c r="K12" s="16">
        <v>0.14551379</v>
      </c>
      <c r="L12" s="16" t="str">
        <v>Francy Boada</v>
      </c>
      <c r="M12" s="16" t="str">
        <v>francy.boada@enel.com</v>
      </c>
      <c r="N12" s="16" t="str">
        <v>Jennifer Rubio</v>
      </c>
      <c r="O12" s="16" t="str">
        <v>jennifer.rubio@enel.com</v>
      </c>
      <c r="P12" s="16">
        <v>2026</v>
      </c>
      <c r="Q12" s="16">
        <v>9</v>
      </c>
      <c r="R12" s="28" t="b">
        <v>0</v>
      </c>
      <c r="U12" s="31" t="str" cm="1">
        <f t="array" aca="1" ref="U12" ca="1">IFERROR(
  IF(
    OR(CELL("fila")&lt;ROW($E$8),CELL("fila")&gt;ROW($E$8)+ROWS(_xlfn.ANCHORARRAY($E$8))-1),
    "",
    "Cartera - " &amp; INDEX(_xlfn.ANCHORARRAY($E$8), CELL("fila")-ROW($E$8)+1, 6)
  ),
"")</f>
        <v>Cartera - Grids</v>
      </c>
      <c r="V12" s="32"/>
      <c r="W12" s="33"/>
      <c r="AC12" s="18" t="str">
        <v>Servicio de asesoría y ejecución de actividades relacionadas con el plan estratégico de seguridad víal para Enel Colombia S.A.</v>
      </c>
      <c r="AD12" s="13" t="str">
        <v>SPPT44</v>
      </c>
      <c r="AE12" s="13" t="str">
        <v>Por lanzar</v>
      </c>
      <c r="AF12" s="13" t="str">
        <v>enero</v>
      </c>
      <c r="AG12" s="13" t="str">
        <v xml:space="preserve">Servicios de coordinación de la seguridad en el trabajo </v>
      </c>
      <c r="AH12" s="13" t="str">
        <v>Staff &amp; Services</v>
      </c>
      <c r="AI12" s="13">
        <v>5.1954760000000003E-2</v>
      </c>
      <c r="AJ12" s="13" t="str">
        <v>Monica Mesa</v>
      </c>
      <c r="AK12" s="13" t="str">
        <v>monica.mesa@enel.com</v>
      </c>
      <c r="AL12" s="13" t="str">
        <v>Jorge Jamaica</v>
      </c>
      <c r="AM12" s="13" t="str">
        <v>jorge.jamaica@enel.com</v>
      </c>
      <c r="AN12" s="13">
        <v>2026</v>
      </c>
      <c r="AO12" s="13">
        <v>1</v>
      </c>
      <c r="AP12" s="13">
        <v>46023</v>
      </c>
      <c r="AR12" s="18" t="str">
        <v>Servicio de asesoría y ejecución de actividades relacionadas con el plan estratégico de seguridad víal para Enel Colombia S.A.</v>
      </c>
      <c r="AS12" s="13" t="str">
        <v>SPPT44</v>
      </c>
      <c r="AT12" s="13" t="str">
        <v>Por lanzar</v>
      </c>
      <c r="AU12" s="13" t="str">
        <v>enero</v>
      </c>
      <c r="AV12" s="13" t="str">
        <v xml:space="preserve">Servicios de coordinación de la seguridad en el trabajo </v>
      </c>
      <c r="AW12" s="13" t="str">
        <v>Staff &amp; Services</v>
      </c>
      <c r="AX12" s="13">
        <v>5.1954760000000003E-2</v>
      </c>
      <c r="AY12" s="13" t="str">
        <v>Monica Mesa</v>
      </c>
      <c r="AZ12" s="13" t="str">
        <v>monica.mesa@enel.com</v>
      </c>
      <c r="BA12" s="13" t="str">
        <v>Jorge Jamaica</v>
      </c>
      <c r="BB12" s="13" t="str">
        <v>jorge.jamaica@enel.com</v>
      </c>
      <c r="BC12" s="13">
        <v>2026</v>
      </c>
      <c r="BD12" s="13">
        <v>1</v>
      </c>
      <c r="BE12" s="13">
        <v>46023</v>
      </c>
      <c r="BG12" s="13" t="str">
        <v>Servicio de asesoría y ejecución de actividades relacionadas con el plan estratégico de seguridad víal para Enel Colombia S.A.</v>
      </c>
      <c r="BH12" s="13" t="str">
        <v>SPPT44</v>
      </c>
      <c r="BI12" s="13" t="str">
        <v>Por lanzar</v>
      </c>
      <c r="BJ12" s="13" t="str">
        <v>enero</v>
      </c>
      <c r="BK12" s="13" t="str">
        <v xml:space="preserve">Servicios de coordinación de la seguridad en el trabajo </v>
      </c>
      <c r="BL12" s="13" t="str">
        <v>Staff &amp; Services</v>
      </c>
      <c r="BM12" s="13">
        <v>5.1954760000000003E-2</v>
      </c>
      <c r="BN12" s="13" t="str">
        <v>Monica Mesa</v>
      </c>
      <c r="BO12" s="13" t="str">
        <v>monica.mesa@enel.com</v>
      </c>
      <c r="BP12" s="13" t="str">
        <v>Jorge Jamaica</v>
      </c>
      <c r="BQ12" s="13" t="str">
        <v>jorge.jamaica@enel.com</v>
      </c>
      <c r="BR12" s="13">
        <v>2026</v>
      </c>
      <c r="BS12" s="13">
        <v>1</v>
      </c>
      <c r="BT12" s="13">
        <v>46023</v>
      </c>
      <c r="BV12" s="13" t="str">
        <v>Servicio de asesoría y ejecución de actividades relacionadas con el plan estratégico de seguridad víal para Enel Colombia S.A.</v>
      </c>
      <c r="BW12" s="13" t="str">
        <v>SPPT44</v>
      </c>
      <c r="BX12" s="13" t="str">
        <v>Por lanzar</v>
      </c>
      <c r="BY12" s="13" t="str">
        <v>enero</v>
      </c>
      <c r="BZ12" s="13" t="str">
        <v xml:space="preserve">Servicios de coordinación de la seguridad en el trabajo </v>
      </c>
      <c r="CA12" s="13" t="str">
        <v>Staff &amp; Services</v>
      </c>
      <c r="CB12" s="13">
        <v>5.1954760000000003E-2</v>
      </c>
      <c r="CC12" s="13" t="str">
        <v>Monica Mesa</v>
      </c>
      <c r="CD12" s="13" t="str">
        <v>monica.mesa@enel.com</v>
      </c>
      <c r="CE12" s="13" t="str">
        <v>Jorge Jamaica</v>
      </c>
      <c r="CF12" s="13" t="str">
        <v>jorge.jamaica@enel.com</v>
      </c>
      <c r="CG12" s="13">
        <v>2026</v>
      </c>
      <c r="CH12" s="13">
        <v>1</v>
      </c>
      <c r="CI12" s="13">
        <v>46023</v>
      </c>
      <c r="CK12" s="13" t="str">
        <v>Servicio de asesoría y ejecución de actividades relacionadas con el plan estratégico de seguridad víal para Enel Colombia S.A.</v>
      </c>
      <c r="CL12" s="13" t="str">
        <v>SPPT44</v>
      </c>
      <c r="CM12" s="13" t="str">
        <v>Por lanzar</v>
      </c>
      <c r="CN12" s="13" t="str">
        <v>enero</v>
      </c>
      <c r="CO12" s="13" t="str">
        <v xml:space="preserve">Servicios de coordinación de la seguridad en el trabajo </v>
      </c>
      <c r="CP12" s="13" t="str">
        <v>Staff &amp; Services</v>
      </c>
      <c r="CQ12" s="13">
        <v>5.1954760000000003E-2</v>
      </c>
      <c r="CR12" s="13" t="str">
        <v>Monica Mesa</v>
      </c>
      <c r="CS12" s="13" t="str">
        <v>monica.mesa@enel.com</v>
      </c>
      <c r="CT12" s="13" t="str">
        <v>Jorge Jamaica</v>
      </c>
      <c r="CU12" s="13" t="str">
        <v>jorge.jamaica@enel.com</v>
      </c>
      <c r="CV12" s="13">
        <v>2026</v>
      </c>
      <c r="CW12" s="13">
        <v>1</v>
      </c>
      <c r="CX12" s="13">
        <v>46023</v>
      </c>
      <c r="CZ12" s="13" t="str">
        <v>FECE01</v>
      </c>
      <c r="DC12" s="13" t="str">
        <v>Servicio de asesoría y ejecución de actividades relacionadas con el plan estratégico de seguridad víal para Enel Colombia S.A.</v>
      </c>
      <c r="DD12" s="13" t="str">
        <v>SPPT44</v>
      </c>
      <c r="DE12" s="13" t="str">
        <v>Por lanzar</v>
      </c>
      <c r="DF12" s="13" t="str">
        <v>enero</v>
      </c>
      <c r="DG12" s="13" t="str">
        <v xml:space="preserve">Servicios de coordinación de la seguridad en el trabajo </v>
      </c>
      <c r="DH12" s="13" t="str">
        <v>Staff &amp; Services</v>
      </c>
      <c r="DI12" s="13">
        <v>5.1954760000000003E-2</v>
      </c>
      <c r="DJ12" s="13" t="str">
        <v>Monica Mesa</v>
      </c>
      <c r="DK12" s="13" t="str">
        <v>monica.mesa@enel.com</v>
      </c>
      <c r="DL12" s="13" t="str">
        <v>Jorge Jamaica</v>
      </c>
      <c r="DM12" s="13" t="str">
        <v>jorge.jamaica@enel.com</v>
      </c>
      <c r="DN12" s="13">
        <v>2026</v>
      </c>
      <c r="DO12" s="13">
        <v>1</v>
      </c>
      <c r="DP12" s="19">
        <v>46023</v>
      </c>
      <c r="DS12" s="13" t="str">
        <v>SERVICIO DE ASESORIA Y EJECUCION DE ACTIVIDADES RELACIONADAS CON EL PLAN ESTRATEGICO DE SEGURIDAD VIAL PARA ENEL COLOMBIA S.A. SPPT44 SERVICIOS DE COORDINACION DE LA SEGURIDAD EN EL TRABAJO</v>
      </c>
    </row>
    <row r="13" spans="2:124" ht="28" customHeight="1" x14ac:dyDescent="0.4">
      <c r="E13" s="15" t="str">
        <v>Servicios de impresos</v>
      </c>
      <c r="F13" s="16" t="str">
        <v>SPTD05</v>
      </c>
      <c r="G13" s="16" t="str">
        <v>Por lanzar</v>
      </c>
      <c r="H13" s="16" t="str">
        <v>mayo</v>
      </c>
      <c r="I13" s="16" t="str">
        <v xml:space="preserve">Publicidad (Agencia BTL). </v>
      </c>
      <c r="J13" s="16" t="str">
        <v>Staff &amp; Services</v>
      </c>
      <c r="K13" s="16">
        <v>0.12</v>
      </c>
      <c r="L13" s="16" t="str">
        <v>Monica Mesa</v>
      </c>
      <c r="M13" s="16" t="str">
        <v>monica.mesa@enel.com</v>
      </c>
      <c r="N13" s="16" t="str">
        <v>Jorge Jamaica</v>
      </c>
      <c r="O13" s="16" t="str">
        <v>jorge.jamaica@enel.com</v>
      </c>
      <c r="P13" s="16">
        <v>2026</v>
      </c>
      <c r="Q13" s="16">
        <v>5</v>
      </c>
      <c r="R13" s="28" t="b">
        <v>0</v>
      </c>
      <c r="AC13" s="18" t="str">
        <v>Cajas Polimericas</v>
      </c>
      <c r="AD13" s="13" t="str">
        <v>FEAT01</v>
      </c>
      <c r="AE13" s="13" t="str">
        <v>Por lanzar</v>
      </c>
      <c r="AF13" s="13" t="str">
        <v>abril</v>
      </c>
      <c r="AG13" s="13" t="str">
        <v xml:space="preserve">Cajas de empalme poliméricas </v>
      </c>
      <c r="AH13" s="13" t="str">
        <v>Grids</v>
      </c>
      <c r="AI13" s="13">
        <v>0.44295468999999998</v>
      </c>
      <c r="AJ13" s="13" t="str">
        <v>Francy Boada</v>
      </c>
      <c r="AK13" s="13" t="str">
        <v>francy.boada@enel.com</v>
      </c>
      <c r="AL13" s="13" t="str">
        <v>Jennifer Rubio</v>
      </c>
      <c r="AM13" s="13" t="str">
        <v>jennifer.rubio@enel.com</v>
      </c>
      <c r="AN13" s="13">
        <v>2026</v>
      </c>
      <c r="AO13" s="13">
        <v>4</v>
      </c>
      <c r="AP13" s="13">
        <v>46113</v>
      </c>
      <c r="AR13" s="18" t="str">
        <v>Cajas Polimericas</v>
      </c>
      <c r="AS13" s="13" t="str">
        <v>FEAT01</v>
      </c>
      <c r="AT13" s="13" t="str">
        <v>Por lanzar</v>
      </c>
      <c r="AU13" s="13" t="str">
        <v>abril</v>
      </c>
      <c r="AV13" s="13" t="str">
        <v xml:space="preserve">Cajas de empalme poliméricas </v>
      </c>
      <c r="AW13" s="13" t="str">
        <v>Grids</v>
      </c>
      <c r="AX13" s="13">
        <v>0.44295468999999998</v>
      </c>
      <c r="AY13" s="13" t="str">
        <v>Francy Boada</v>
      </c>
      <c r="AZ13" s="13" t="str">
        <v>francy.boada@enel.com</v>
      </c>
      <c r="BA13" s="13" t="str">
        <v>Jennifer Rubio</v>
      </c>
      <c r="BB13" s="13" t="str">
        <v>jennifer.rubio@enel.com</v>
      </c>
      <c r="BC13" s="13">
        <v>2026</v>
      </c>
      <c r="BD13" s="13">
        <v>4</v>
      </c>
      <c r="BE13" s="13">
        <v>46113</v>
      </c>
      <c r="BG13" s="13" t="str">
        <v>Cajas Polimericas</v>
      </c>
      <c r="BH13" s="13" t="str">
        <v>FEAT01</v>
      </c>
      <c r="BI13" s="13" t="str">
        <v>Por lanzar</v>
      </c>
      <c r="BJ13" s="13" t="str">
        <v>abril</v>
      </c>
      <c r="BK13" s="13" t="str">
        <v xml:space="preserve">Cajas de empalme poliméricas </v>
      </c>
      <c r="BL13" s="13" t="str">
        <v>Grids</v>
      </c>
      <c r="BM13" s="13">
        <v>0.44295468999999998</v>
      </c>
      <c r="BN13" s="13" t="str">
        <v>Francy Boada</v>
      </c>
      <c r="BO13" s="13" t="str">
        <v>francy.boada@enel.com</v>
      </c>
      <c r="BP13" s="13" t="str">
        <v>Jennifer Rubio</v>
      </c>
      <c r="BQ13" s="13" t="str">
        <v>jennifer.rubio@enel.com</v>
      </c>
      <c r="BR13" s="13">
        <v>2026</v>
      </c>
      <c r="BS13" s="13">
        <v>4</v>
      </c>
      <c r="BT13" s="13">
        <v>46113</v>
      </c>
      <c r="BV13" s="13" t="str">
        <v>Cajas Polimericas</v>
      </c>
      <c r="BW13" s="13" t="str">
        <v>FEAT01</v>
      </c>
      <c r="BX13" s="13" t="str">
        <v>Por lanzar</v>
      </c>
      <c r="BY13" s="13" t="str">
        <v>abril</v>
      </c>
      <c r="BZ13" s="13" t="str">
        <v xml:space="preserve">Cajas de empalme poliméricas </v>
      </c>
      <c r="CA13" s="13" t="str">
        <v>Grids</v>
      </c>
      <c r="CB13" s="13">
        <v>0.44295468999999998</v>
      </c>
      <c r="CC13" s="13" t="str">
        <v>Francy Boada</v>
      </c>
      <c r="CD13" s="13" t="str">
        <v>francy.boada@enel.com</v>
      </c>
      <c r="CE13" s="13" t="str">
        <v>Jennifer Rubio</v>
      </c>
      <c r="CF13" s="13" t="str">
        <v>jennifer.rubio@enel.com</v>
      </c>
      <c r="CG13" s="13">
        <v>2026</v>
      </c>
      <c r="CH13" s="13">
        <v>4</v>
      </c>
      <c r="CI13" s="13">
        <v>46113</v>
      </c>
      <c r="CK13" s="13" t="str">
        <v>Cajas Polimericas</v>
      </c>
      <c r="CL13" s="13" t="str">
        <v>FEAT01</v>
      </c>
      <c r="CM13" s="13" t="str">
        <v>Por lanzar</v>
      </c>
      <c r="CN13" s="13" t="str">
        <v>abril</v>
      </c>
      <c r="CO13" s="13" t="str">
        <v xml:space="preserve">Cajas de empalme poliméricas </v>
      </c>
      <c r="CP13" s="13" t="str">
        <v>Grids</v>
      </c>
      <c r="CQ13" s="13">
        <v>0.44295468999999998</v>
      </c>
      <c r="CR13" s="13" t="str">
        <v>Francy Boada</v>
      </c>
      <c r="CS13" s="13" t="str">
        <v>francy.boada@enel.com</v>
      </c>
      <c r="CT13" s="13" t="str">
        <v>Jennifer Rubio</v>
      </c>
      <c r="CU13" s="13" t="str">
        <v>jennifer.rubio@enel.com</v>
      </c>
      <c r="CV13" s="13">
        <v>2026</v>
      </c>
      <c r="CW13" s="13">
        <v>4</v>
      </c>
      <c r="CX13" s="13">
        <v>46113</v>
      </c>
      <c r="CZ13" s="13" t="str">
        <v>FEEM03</v>
      </c>
      <c r="DC13" s="13" t="str">
        <v>Cajas Polimericas</v>
      </c>
      <c r="DD13" s="13" t="str">
        <v>FEAT01</v>
      </c>
      <c r="DE13" s="13" t="str">
        <v>Por lanzar</v>
      </c>
      <c r="DF13" s="13" t="str">
        <v>abril</v>
      </c>
      <c r="DG13" s="13" t="str">
        <v xml:space="preserve">Cajas de empalme poliméricas </v>
      </c>
      <c r="DH13" s="13" t="str">
        <v>Grids</v>
      </c>
      <c r="DI13" s="13">
        <v>0.44295468999999998</v>
      </c>
      <c r="DJ13" s="13" t="str">
        <v>Francy Boada</v>
      </c>
      <c r="DK13" s="13" t="str">
        <v>francy.boada@enel.com</v>
      </c>
      <c r="DL13" s="13" t="str">
        <v>Jennifer Rubio</v>
      </c>
      <c r="DM13" s="13" t="str">
        <v>jennifer.rubio@enel.com</v>
      </c>
      <c r="DN13" s="13">
        <v>2026</v>
      </c>
      <c r="DO13" s="13">
        <v>4</v>
      </c>
      <c r="DP13" s="19">
        <v>46113</v>
      </c>
      <c r="DS13" s="13" t="str">
        <v>CAJAS POLIMERICAS FEAT01 CAJAS DE EMPALME POLIMERICAS</v>
      </c>
    </row>
    <row r="14" spans="2:124" ht="28" customHeight="1" x14ac:dyDescent="0.4">
      <c r="E14" s="15" t="str">
        <v>Servicios de impresión</v>
      </c>
      <c r="F14" s="16" t="str">
        <v>SPTD05</v>
      </c>
      <c r="G14" s="16" t="str">
        <v>Por lanzar</v>
      </c>
      <c r="H14" s="16" t="str">
        <v>mayo</v>
      </c>
      <c r="I14" s="16" t="str">
        <v xml:space="preserve">Publicidad (Agencia BTL). </v>
      </c>
      <c r="J14" s="16" t="str">
        <v>Staff &amp; Services</v>
      </c>
      <c r="K14" s="16">
        <v>0.105</v>
      </c>
      <c r="L14" s="16" t="str">
        <v>Monica Mesa</v>
      </c>
      <c r="M14" s="16" t="str">
        <v>monica.mesa@enel.com</v>
      </c>
      <c r="N14" s="16" t="str">
        <v>Jorge Jamaica</v>
      </c>
      <c r="O14" s="16" t="str">
        <v>jorge.jamaica@enel.com</v>
      </c>
      <c r="P14" s="16">
        <v>2026</v>
      </c>
      <c r="Q14" s="16">
        <v>5</v>
      </c>
      <c r="R14" s="28" t="b">
        <v>0</v>
      </c>
      <c r="U14" s="34" t="str" cm="1">
        <f t="array" aca="1" ref="U14" ca="1">IFERROR(
  IF(
    OR(CELL("fila")&lt;ROW($E$8),CELL("fila")&gt;ROW($E$8)+ROWS(_xlfn.ANCHORARRAY($E$8))-1),
    "",
    "GM - " &amp; INDEX(_xlfn.ANCHORARRAY($E$8), CELL("fila")-ROW($E$8)+1, 2)
  ),
"")</f>
        <v>GM - SPPT35</v>
      </c>
      <c r="V14" s="35"/>
      <c r="AC14" s="18" t="str">
        <v>Impedancias de puestas a tierra</v>
      </c>
      <c r="AD14" s="13" t="str">
        <v>FZDS01</v>
      </c>
      <c r="AE14" s="13" t="str">
        <v>Por lanzar</v>
      </c>
      <c r="AF14" s="13" t="str">
        <v>junio</v>
      </c>
      <c r="AG14" s="13" t="str">
        <v xml:space="preserve">Dispositivos de toma a tierra y de cortocircuito </v>
      </c>
      <c r="AH14" s="13" t="str">
        <v>Grids</v>
      </c>
      <c r="AI14" s="13">
        <v>0.53484745999999994</v>
      </c>
      <c r="AJ14" s="13" t="str">
        <v>Francy Boada</v>
      </c>
      <c r="AK14" s="13" t="str">
        <v>francy.boada@enel.com</v>
      </c>
      <c r="AL14" s="13" t="str">
        <v>Jennifer Rubio</v>
      </c>
      <c r="AM14" s="13" t="str">
        <v>jennifer.rubio@enel.com</v>
      </c>
      <c r="AN14" s="13">
        <v>2026</v>
      </c>
      <c r="AO14" s="13">
        <v>6</v>
      </c>
      <c r="AP14" s="13">
        <v>46174</v>
      </c>
      <c r="AR14" s="18" t="str">
        <v>Impedancias de puestas a tierra</v>
      </c>
      <c r="AS14" s="13" t="str">
        <v>FZDS01</v>
      </c>
      <c r="AT14" s="13" t="str">
        <v>Por lanzar</v>
      </c>
      <c r="AU14" s="13" t="str">
        <v>junio</v>
      </c>
      <c r="AV14" s="13" t="str">
        <v xml:space="preserve">Dispositivos de toma a tierra y de cortocircuito </v>
      </c>
      <c r="AW14" s="13" t="str">
        <v>Grids</v>
      </c>
      <c r="AX14" s="13">
        <v>0.53484745999999994</v>
      </c>
      <c r="AY14" s="13" t="str">
        <v>Francy Boada</v>
      </c>
      <c r="AZ14" s="13" t="str">
        <v>francy.boada@enel.com</v>
      </c>
      <c r="BA14" s="13" t="str">
        <v>Jennifer Rubio</v>
      </c>
      <c r="BB14" s="13" t="str">
        <v>jennifer.rubio@enel.com</v>
      </c>
      <c r="BC14" s="13">
        <v>2026</v>
      </c>
      <c r="BD14" s="13">
        <v>6</v>
      </c>
      <c r="BE14" s="13">
        <v>46174</v>
      </c>
      <c r="BG14" s="13" t="str">
        <v>Impedancias de puestas a tierra</v>
      </c>
      <c r="BH14" s="13" t="str">
        <v>FZDS01</v>
      </c>
      <c r="BI14" s="13" t="str">
        <v>Por lanzar</v>
      </c>
      <c r="BJ14" s="13" t="str">
        <v>junio</v>
      </c>
      <c r="BK14" s="13" t="str">
        <v xml:space="preserve">Dispositivos de toma a tierra y de cortocircuito </v>
      </c>
      <c r="BL14" s="13" t="str">
        <v>Grids</v>
      </c>
      <c r="BM14" s="13">
        <v>0.53484745999999994</v>
      </c>
      <c r="BN14" s="13" t="str">
        <v>Francy Boada</v>
      </c>
      <c r="BO14" s="13" t="str">
        <v>francy.boada@enel.com</v>
      </c>
      <c r="BP14" s="13" t="str">
        <v>Jennifer Rubio</v>
      </c>
      <c r="BQ14" s="13" t="str">
        <v>jennifer.rubio@enel.com</v>
      </c>
      <c r="BR14" s="13">
        <v>2026</v>
      </c>
      <c r="BS14" s="13">
        <v>6</v>
      </c>
      <c r="BT14" s="13">
        <v>46174</v>
      </c>
      <c r="BV14" s="13" t="str">
        <v>Impedancias de puestas a tierra</v>
      </c>
      <c r="BW14" s="13" t="str">
        <v>FZDS01</v>
      </c>
      <c r="BX14" s="13" t="str">
        <v>Por lanzar</v>
      </c>
      <c r="BY14" s="13" t="str">
        <v>junio</v>
      </c>
      <c r="BZ14" s="13" t="str">
        <v xml:space="preserve">Dispositivos de toma a tierra y de cortocircuito </v>
      </c>
      <c r="CA14" s="13" t="str">
        <v>Grids</v>
      </c>
      <c r="CB14" s="13">
        <v>0.53484745999999994</v>
      </c>
      <c r="CC14" s="13" t="str">
        <v>Francy Boada</v>
      </c>
      <c r="CD14" s="13" t="str">
        <v>francy.boada@enel.com</v>
      </c>
      <c r="CE14" s="13" t="str">
        <v>Jennifer Rubio</v>
      </c>
      <c r="CF14" s="13" t="str">
        <v>jennifer.rubio@enel.com</v>
      </c>
      <c r="CG14" s="13">
        <v>2026</v>
      </c>
      <c r="CH14" s="13">
        <v>6</v>
      </c>
      <c r="CI14" s="13">
        <v>46174</v>
      </c>
      <c r="CK14" s="13" t="str">
        <v>Impedancias de puestas a tierra</v>
      </c>
      <c r="CL14" s="13" t="str">
        <v>FZDS01</v>
      </c>
      <c r="CM14" s="13" t="str">
        <v>Por lanzar</v>
      </c>
      <c r="CN14" s="13" t="str">
        <v>junio</v>
      </c>
      <c r="CO14" s="13" t="str">
        <v xml:space="preserve">Dispositivos de toma a tierra y de cortocircuito </v>
      </c>
      <c r="CP14" s="13" t="str">
        <v>Grids</v>
      </c>
      <c r="CQ14" s="13">
        <v>0.53484745999999994</v>
      </c>
      <c r="CR14" s="13" t="str">
        <v>Francy Boada</v>
      </c>
      <c r="CS14" s="13" t="str">
        <v>francy.boada@enel.com</v>
      </c>
      <c r="CT14" s="13" t="str">
        <v>Jennifer Rubio</v>
      </c>
      <c r="CU14" s="13" t="str">
        <v>jennifer.rubio@enel.com</v>
      </c>
      <c r="CV14" s="13">
        <v>2026</v>
      </c>
      <c r="CW14" s="13">
        <v>6</v>
      </c>
      <c r="CX14" s="13">
        <v>46174</v>
      </c>
      <c r="CZ14" s="13" t="str">
        <v>FEEM07</v>
      </c>
      <c r="DC14" s="13" t="str">
        <v>Impedancias de puestas a tierra</v>
      </c>
      <c r="DD14" s="13" t="str">
        <v>FZDS01</v>
      </c>
      <c r="DE14" s="13" t="str">
        <v>Por lanzar</v>
      </c>
      <c r="DF14" s="13" t="str">
        <v>junio</v>
      </c>
      <c r="DG14" s="13" t="str">
        <v xml:space="preserve">Dispositivos de toma a tierra y de cortocircuito </v>
      </c>
      <c r="DH14" s="13" t="str">
        <v>Grids</v>
      </c>
      <c r="DI14" s="13">
        <v>0.53484745999999994</v>
      </c>
      <c r="DJ14" s="13" t="str">
        <v>Francy Boada</v>
      </c>
      <c r="DK14" s="13" t="str">
        <v>francy.boada@enel.com</v>
      </c>
      <c r="DL14" s="13" t="str">
        <v>Jennifer Rubio</v>
      </c>
      <c r="DM14" s="13" t="str">
        <v>jennifer.rubio@enel.com</v>
      </c>
      <c r="DN14" s="13">
        <v>2026</v>
      </c>
      <c r="DO14" s="13">
        <v>6</v>
      </c>
      <c r="DP14" s="19">
        <v>46174</v>
      </c>
      <c r="DS14" s="13" t="str">
        <v>IMPEDANCIAS DE PUESTAS A TIERRA FZDS01 DISPOSITIVOS DE TOMA A TIERRA Y DE CORTOCIRCUITO</v>
      </c>
    </row>
    <row r="15" spans="2:124" ht="28" customHeight="1" x14ac:dyDescent="0.4">
      <c r="E15" s="15" t="str">
        <v>Ejecución de construcciones (Civiles y Electromecánicas) en Subestaciones de AT/AT, AT/MT y MT/MT ubicadas en el sistema de Distribución que pertenece y atiende ENELCOLOMBIA S.A. ESP., en toda su área de influencia. Esto incluye entre otros, actividades relacionadas con trenes de celdas MT, módulos de subestación AIS y GIS, transformadores de potencia, control, protección, medida, teleprotección, y telecontrol, entre otros.</v>
      </c>
      <c r="F15" s="16" t="str">
        <v>LESC01</v>
      </c>
      <c r="G15" s="16" t="str">
        <v>Por lanzar</v>
      </c>
      <c r="H15" s="16" t="str">
        <v>marzo</v>
      </c>
      <c r="I15" s="16" t="str">
        <v xml:space="preserve">Obras y Mantenimiento de subestaciones. </v>
      </c>
      <c r="J15" s="16" t="str">
        <v>Grids</v>
      </c>
      <c r="K15" s="16">
        <v>18.507421040000001</v>
      </c>
      <c r="L15" s="16" t="str">
        <v>Francy Boada</v>
      </c>
      <c r="M15" s="16" t="str">
        <v>francy.boada@enel.com</v>
      </c>
      <c r="N15" s="16" t="str">
        <v>Jennifer Rubio</v>
      </c>
      <c r="O15" s="16" t="str">
        <v>jennifer.rubio@enel.com</v>
      </c>
      <c r="P15" s="16">
        <v>2026</v>
      </c>
      <c r="Q15" s="16">
        <v>3</v>
      </c>
      <c r="R15" s="28" t="b">
        <v>0</v>
      </c>
      <c r="U15" s="47" t="str" cm="1">
        <f t="array" aca="1" ref="U15" ca="1">IFERROR(
  IF(
    OR(CELL("fila")&lt;ROW($E$8),CELL("fila")&gt;ROW($E$8)+ROWS(_xlfn.ANCHORARRAY($E$8))-1),
    "",
    INDEX(_xlfn.ANCHORARRAY($E$8), CELL("fila")-ROW($E$8)+1, 5)
  ),
"")</f>
        <v xml:space="preserve">Otros servicios profesionales </v>
      </c>
      <c r="V15" s="47"/>
      <c r="W15" s="47"/>
      <c r="AC15" s="18" t="str">
        <v>Tapas de Concreto</v>
      </c>
      <c r="AD15" s="13" t="str">
        <v>FCMC04</v>
      </c>
      <c r="AE15" s="13" t="str">
        <v>Por lanzar</v>
      </c>
      <c r="AF15" s="13" t="str">
        <v>marzo</v>
      </c>
      <c r="AG15" s="13" t="str">
        <v xml:space="preserve">Tapas de registro para cables subterráneos </v>
      </c>
      <c r="AH15" s="13" t="str">
        <v>Grids</v>
      </c>
      <c r="AI15" s="13">
        <v>0.83715255</v>
      </c>
      <c r="AJ15" s="13" t="str">
        <v>Francy Boada</v>
      </c>
      <c r="AK15" s="13" t="str">
        <v>francy.boada@enel.com</v>
      </c>
      <c r="AL15" s="13" t="str">
        <v>Jennifer Rubio</v>
      </c>
      <c r="AM15" s="13" t="str">
        <v>jennifer.rubio@enel.com</v>
      </c>
      <c r="AN15" s="13">
        <v>2026</v>
      </c>
      <c r="AO15" s="13">
        <v>3</v>
      </c>
      <c r="AP15" s="13">
        <v>46082</v>
      </c>
      <c r="AR15" s="18" t="str">
        <v>Tapas de Concreto</v>
      </c>
      <c r="AS15" s="13" t="str">
        <v>FCMC04</v>
      </c>
      <c r="AT15" s="13" t="str">
        <v>Por lanzar</v>
      </c>
      <c r="AU15" s="13" t="str">
        <v>marzo</v>
      </c>
      <c r="AV15" s="13" t="str">
        <v xml:space="preserve">Tapas de registro para cables subterráneos </v>
      </c>
      <c r="AW15" s="13" t="str">
        <v>Grids</v>
      </c>
      <c r="AX15" s="13">
        <v>0.83715255</v>
      </c>
      <c r="AY15" s="13" t="str">
        <v>Francy Boada</v>
      </c>
      <c r="AZ15" s="13" t="str">
        <v>francy.boada@enel.com</v>
      </c>
      <c r="BA15" s="13" t="str">
        <v>Jennifer Rubio</v>
      </c>
      <c r="BB15" s="13" t="str">
        <v>jennifer.rubio@enel.com</v>
      </c>
      <c r="BC15" s="13">
        <v>2026</v>
      </c>
      <c r="BD15" s="13">
        <v>3</v>
      </c>
      <c r="BE15" s="13">
        <v>46082</v>
      </c>
      <c r="BG15" s="13" t="str">
        <v>Tapas de Concreto</v>
      </c>
      <c r="BH15" s="13" t="str">
        <v>FCMC04</v>
      </c>
      <c r="BI15" s="13" t="str">
        <v>Por lanzar</v>
      </c>
      <c r="BJ15" s="13" t="str">
        <v>marzo</v>
      </c>
      <c r="BK15" s="13" t="str">
        <v xml:space="preserve">Tapas de registro para cables subterráneos </v>
      </c>
      <c r="BL15" s="13" t="str">
        <v>Grids</v>
      </c>
      <c r="BM15" s="13">
        <v>0.83715255</v>
      </c>
      <c r="BN15" s="13" t="str">
        <v>Francy Boada</v>
      </c>
      <c r="BO15" s="13" t="str">
        <v>francy.boada@enel.com</v>
      </c>
      <c r="BP15" s="13" t="str">
        <v>Jennifer Rubio</v>
      </c>
      <c r="BQ15" s="13" t="str">
        <v>jennifer.rubio@enel.com</v>
      </c>
      <c r="BR15" s="13">
        <v>2026</v>
      </c>
      <c r="BS15" s="13">
        <v>3</v>
      </c>
      <c r="BT15" s="13">
        <v>46082</v>
      </c>
      <c r="BV15" s="13" t="str">
        <v>Tapas de Concreto</v>
      </c>
      <c r="BW15" s="13" t="str">
        <v>FCMC04</v>
      </c>
      <c r="BX15" s="13" t="str">
        <v>Por lanzar</v>
      </c>
      <c r="BY15" s="13" t="str">
        <v>marzo</v>
      </c>
      <c r="BZ15" s="13" t="str">
        <v xml:space="preserve">Tapas de registro para cables subterráneos </v>
      </c>
      <c r="CA15" s="13" t="str">
        <v>Grids</v>
      </c>
      <c r="CB15" s="13">
        <v>0.83715255</v>
      </c>
      <c r="CC15" s="13" t="str">
        <v>Francy Boada</v>
      </c>
      <c r="CD15" s="13" t="str">
        <v>francy.boada@enel.com</v>
      </c>
      <c r="CE15" s="13" t="str">
        <v>Jennifer Rubio</v>
      </c>
      <c r="CF15" s="13" t="str">
        <v>jennifer.rubio@enel.com</v>
      </c>
      <c r="CG15" s="13">
        <v>2026</v>
      </c>
      <c r="CH15" s="13">
        <v>3</v>
      </c>
      <c r="CI15" s="13">
        <v>46082</v>
      </c>
      <c r="CK15" s="13" t="str">
        <v>Tapas de Concreto</v>
      </c>
      <c r="CL15" s="13" t="str">
        <v>FCMC04</v>
      </c>
      <c r="CM15" s="13" t="str">
        <v>Por lanzar</v>
      </c>
      <c r="CN15" s="13" t="str">
        <v>marzo</v>
      </c>
      <c r="CO15" s="13" t="str">
        <v xml:space="preserve">Tapas de registro para cables subterráneos </v>
      </c>
      <c r="CP15" s="13" t="str">
        <v>Grids</v>
      </c>
      <c r="CQ15" s="13">
        <v>0.83715255</v>
      </c>
      <c r="CR15" s="13" t="str">
        <v>Francy Boada</v>
      </c>
      <c r="CS15" s="13" t="str">
        <v>francy.boada@enel.com</v>
      </c>
      <c r="CT15" s="13" t="str">
        <v>Jennifer Rubio</v>
      </c>
      <c r="CU15" s="13" t="str">
        <v>jennifer.rubio@enel.com</v>
      </c>
      <c r="CV15" s="13">
        <v>2026</v>
      </c>
      <c r="CW15" s="13">
        <v>3</v>
      </c>
      <c r="CX15" s="13">
        <v>46082</v>
      </c>
      <c r="CZ15" s="13" t="str">
        <v>FEEM09</v>
      </c>
      <c r="DC15" s="13" t="str">
        <v>Tapas de Concreto</v>
      </c>
      <c r="DD15" s="13" t="str">
        <v>FCMC04</v>
      </c>
      <c r="DE15" s="13" t="str">
        <v>Por lanzar</v>
      </c>
      <c r="DF15" s="13" t="str">
        <v>marzo</v>
      </c>
      <c r="DG15" s="13" t="str">
        <v xml:space="preserve">Tapas de registro para cables subterráneos </v>
      </c>
      <c r="DH15" s="13" t="str">
        <v>Grids</v>
      </c>
      <c r="DI15" s="13">
        <v>0.83715255</v>
      </c>
      <c r="DJ15" s="13" t="str">
        <v>Francy Boada</v>
      </c>
      <c r="DK15" s="13" t="str">
        <v>francy.boada@enel.com</v>
      </c>
      <c r="DL15" s="13" t="str">
        <v>Jennifer Rubio</v>
      </c>
      <c r="DM15" s="13" t="str">
        <v>jennifer.rubio@enel.com</v>
      </c>
      <c r="DN15" s="13">
        <v>2026</v>
      </c>
      <c r="DO15" s="13">
        <v>3</v>
      </c>
      <c r="DP15" s="19">
        <v>46082</v>
      </c>
      <c r="DS15" s="13" t="str">
        <v>TAPAS DE CONCRETO FCMC04 TAPAS DE REGISTRO PARA CABLES SUBTERRANEOS</v>
      </c>
    </row>
    <row r="16" spans="2:124" ht="28" customHeight="1" x14ac:dyDescent="0.4">
      <c r="E16" s="15" t="str">
        <v>Llaves y Pernos</v>
      </c>
      <c r="F16" s="16" t="str">
        <v>FEEM07</v>
      </c>
      <c r="G16" s="16" t="str">
        <v>Por lanzar</v>
      </c>
      <c r="H16" s="16" t="str">
        <v>marzo</v>
      </c>
      <c r="I16" s="16" t="str">
        <v xml:space="preserve">Equipos y terminales para líneas aéreas de AT y/o MT </v>
      </c>
      <c r="J16" s="16" t="str">
        <v>Grids</v>
      </c>
      <c r="K16" s="16">
        <v>2.2165500000000001E-2</v>
      </c>
      <c r="L16" s="16" t="str">
        <v>Francy Boada</v>
      </c>
      <c r="M16" s="16" t="str">
        <v>francy.boada@enel.com</v>
      </c>
      <c r="N16" s="16" t="str">
        <v>Jennifer Rubio</v>
      </c>
      <c r="O16" s="16" t="str">
        <v>jennifer.rubio@enel.com</v>
      </c>
      <c r="P16" s="16">
        <v>2026</v>
      </c>
      <c r="Q16" s="16">
        <v>3</v>
      </c>
      <c r="R16" s="28" t="b">
        <v>0</v>
      </c>
      <c r="AC16" s="18" t="str">
        <v>EL SERVICIO DE OPERADOR LOGÍSTICO INTEGRAL DE CARGA Y AGENCIAMIENTO ADUANERO PARA LAS OPERACIONES DE IMPORTACIÓN Y/O EXPORTACIÓN DE ENEL COLOMBIA S.A. E.S.P.</v>
      </c>
      <c r="AD16" s="13" t="str">
        <v>LEII09</v>
      </c>
      <c r="AE16" s="13" t="str">
        <v>Por lanzar</v>
      </c>
      <c r="AF16" s="13" t="str">
        <v>enero</v>
      </c>
      <c r="AG16" s="13" t="str">
        <v xml:space="preserve">Mantenimiento electrico e instrumental </v>
      </c>
      <c r="AH16" s="13" t="str">
        <v>GPG</v>
      </c>
      <c r="AI16" s="13">
        <v>1.2</v>
      </c>
      <c r="AJ16" s="13" t="str">
        <v>Luis Aparicio</v>
      </c>
      <c r="AK16" s="13" t="str">
        <v>luis.aparicio@enel.com</v>
      </c>
      <c r="AL16" s="13" t="str">
        <v>Anny Leal</v>
      </c>
      <c r="AM16" s="13" t="str">
        <v>anny.leal@enel.com</v>
      </c>
      <c r="AN16" s="13">
        <v>2026</v>
      </c>
      <c r="AO16" s="13">
        <v>1</v>
      </c>
      <c r="AP16" s="13">
        <v>46023</v>
      </c>
      <c r="AR16" s="18" t="str">
        <v>EL SERVICIO DE OPERADOR LOGÍSTICO INTEGRAL DE CARGA Y AGENCIAMIENTO ADUANERO PARA LAS OPERACIONES DE IMPORTACIÓN Y/O EXPORTACIÓN DE ENEL COLOMBIA S.A. E.S.P.</v>
      </c>
      <c r="AS16" s="13" t="str">
        <v>LEII09</v>
      </c>
      <c r="AT16" s="13" t="str">
        <v>Por lanzar</v>
      </c>
      <c r="AU16" s="13" t="str">
        <v>enero</v>
      </c>
      <c r="AV16" s="13" t="str">
        <v xml:space="preserve">Mantenimiento electrico e instrumental </v>
      </c>
      <c r="AW16" s="13" t="str">
        <v>GPG</v>
      </c>
      <c r="AX16" s="13">
        <v>1.2</v>
      </c>
      <c r="AY16" s="13" t="str">
        <v>Luis Aparicio</v>
      </c>
      <c r="AZ16" s="13" t="str">
        <v>luis.aparicio@enel.com</v>
      </c>
      <c r="BA16" s="13" t="str">
        <v>Anny Leal</v>
      </c>
      <c r="BB16" s="13" t="str">
        <v>anny.leal@enel.com</v>
      </c>
      <c r="BC16" s="13">
        <v>2026</v>
      </c>
      <c r="BD16" s="13">
        <v>1</v>
      </c>
      <c r="BE16" s="13">
        <v>46023</v>
      </c>
      <c r="BG16" s="13" t="str">
        <v>EL SERVICIO DE OPERADOR LOGÍSTICO INTEGRAL DE CARGA Y AGENCIAMIENTO ADUANERO PARA LAS OPERACIONES DE IMPORTACIÓN Y/O EXPORTACIÓN DE ENEL COLOMBIA S.A. E.S.P.</v>
      </c>
      <c r="BH16" s="13" t="str">
        <v>LEII09</v>
      </c>
      <c r="BI16" s="13" t="str">
        <v>Por lanzar</v>
      </c>
      <c r="BJ16" s="13" t="str">
        <v>enero</v>
      </c>
      <c r="BK16" s="13" t="str">
        <v xml:space="preserve">Mantenimiento electrico e instrumental </v>
      </c>
      <c r="BL16" s="13" t="str">
        <v>GPG</v>
      </c>
      <c r="BM16" s="13">
        <v>1.2</v>
      </c>
      <c r="BN16" s="13" t="str">
        <v>Luis Aparicio</v>
      </c>
      <c r="BO16" s="13" t="str">
        <v>luis.aparicio@enel.com</v>
      </c>
      <c r="BP16" s="13" t="str">
        <v>Anny Leal</v>
      </c>
      <c r="BQ16" s="13" t="str">
        <v>anny.leal@enel.com</v>
      </c>
      <c r="BR16" s="13">
        <v>2026</v>
      </c>
      <c r="BS16" s="13">
        <v>1</v>
      </c>
      <c r="BT16" s="13">
        <v>46023</v>
      </c>
      <c r="BV16" s="13" t="str">
        <v>EL SERVICIO DE OPERADOR LOGÍSTICO INTEGRAL DE CARGA Y AGENCIAMIENTO ADUANERO PARA LAS OPERACIONES DE IMPORTACIÓN Y/O EXPORTACIÓN DE ENEL COLOMBIA S.A. E.S.P.</v>
      </c>
      <c r="BW16" s="13" t="str">
        <v>LEII09</v>
      </c>
      <c r="BX16" s="13" t="str">
        <v>Por lanzar</v>
      </c>
      <c r="BY16" s="13" t="str">
        <v>enero</v>
      </c>
      <c r="BZ16" s="13" t="str">
        <v xml:space="preserve">Mantenimiento electrico e instrumental </v>
      </c>
      <c r="CA16" s="13" t="str">
        <v>GPG</v>
      </c>
      <c r="CB16" s="13">
        <v>1.2</v>
      </c>
      <c r="CC16" s="13" t="str">
        <v>Luis Aparicio</v>
      </c>
      <c r="CD16" s="13" t="str">
        <v>luis.aparicio@enel.com</v>
      </c>
      <c r="CE16" s="13" t="str">
        <v>Anny Leal</v>
      </c>
      <c r="CF16" s="13" t="str">
        <v>anny.leal@enel.com</v>
      </c>
      <c r="CG16" s="13">
        <v>2026</v>
      </c>
      <c r="CH16" s="13">
        <v>1</v>
      </c>
      <c r="CI16" s="13">
        <v>46023</v>
      </c>
      <c r="CK16" s="13" t="str">
        <v>EL SERVICIO DE OPERADOR LOGÍSTICO INTEGRAL DE CARGA Y AGENCIAMIENTO ADUANERO PARA LAS OPERACIONES DE IMPORTACIÓN Y/O EXPORTACIÓN DE ENEL COLOMBIA S.A. E.S.P.</v>
      </c>
      <c r="CL16" s="13" t="str">
        <v>LEII09</v>
      </c>
      <c r="CM16" s="13" t="str">
        <v>Por lanzar</v>
      </c>
      <c r="CN16" s="13" t="str">
        <v>enero</v>
      </c>
      <c r="CO16" s="13" t="str">
        <v xml:space="preserve">Mantenimiento electrico e instrumental </v>
      </c>
      <c r="CP16" s="13" t="str">
        <v>GPG</v>
      </c>
      <c r="CQ16" s="13">
        <v>1.2</v>
      </c>
      <c r="CR16" s="13" t="str">
        <v>Luis Aparicio</v>
      </c>
      <c r="CS16" s="13" t="str">
        <v>luis.aparicio@enel.com</v>
      </c>
      <c r="CT16" s="13" t="str">
        <v>Anny Leal</v>
      </c>
      <c r="CU16" s="13" t="str">
        <v>anny.leal@enel.com</v>
      </c>
      <c r="CV16" s="13">
        <v>2026</v>
      </c>
      <c r="CW16" s="13">
        <v>1</v>
      </c>
      <c r="CX16" s="13">
        <v>46023</v>
      </c>
      <c r="CZ16" s="13" t="str">
        <v>FEEM15</v>
      </c>
      <c r="DC16" s="13" t="str">
        <v>EL SERVICIO DE OPERADOR LOGÍSTICO INTEGRAL DE CARGA Y AGENCIAMIENTO ADUANERO PARA LAS OPERACIONES DE IMPORTACIÓN Y/O EXPORTACIÓN DE ENEL COLOMBIA S.A. E.S.P.</v>
      </c>
      <c r="DD16" s="13" t="str">
        <v>LEII09</v>
      </c>
      <c r="DE16" s="13" t="str">
        <v>Por lanzar</v>
      </c>
      <c r="DF16" s="13" t="str">
        <v>enero</v>
      </c>
      <c r="DG16" s="13" t="str">
        <v xml:space="preserve">Mantenimiento electrico e instrumental </v>
      </c>
      <c r="DH16" s="13" t="str">
        <v>GPG</v>
      </c>
      <c r="DI16" s="13">
        <v>1.2</v>
      </c>
      <c r="DJ16" s="13" t="str">
        <v>Luis Aparicio</v>
      </c>
      <c r="DK16" s="13" t="str">
        <v>luis.aparicio@enel.com</v>
      </c>
      <c r="DL16" s="13" t="str">
        <v>Anny Leal</v>
      </c>
      <c r="DM16" s="13" t="str">
        <v>anny.leal@enel.com</v>
      </c>
      <c r="DN16" s="13">
        <v>2026</v>
      </c>
      <c r="DO16" s="13">
        <v>1</v>
      </c>
      <c r="DP16" s="19">
        <v>46023</v>
      </c>
      <c r="DS16" s="13" t="str">
        <v>EL SERVICIO DE OPERADOR LOGISTICO INTEGRAL DE CARGA Y AGENCIAMIENTO ADUANERO PARA LAS OPERACIONES DE IMPORTACION Y/O EXPORTACION DE ENEL COLOMBIA S.A. E.S.P. LEII09 MANTENIMIENTO ELECTRICO E INSTRUMENTAL</v>
      </c>
    </row>
    <row r="17" spans="5:123" ht="28" customHeight="1" x14ac:dyDescent="0.4">
      <c r="E17" s="15" t="str">
        <v>Diseño, suministro, construcción, montaje, pruebas y puesta en servicio de la remodelación de la subestación San Facon 115/11.4 kV y obras conexas que se requieren en la subestación Concordía 115kV y Salitre 115kV.</v>
      </c>
      <c r="F17" s="16" t="str">
        <v>LESC01</v>
      </c>
      <c r="G17" s="16" t="str">
        <v>Por lanzar</v>
      </c>
      <c r="H17" s="16" t="str">
        <v>enero</v>
      </c>
      <c r="I17" s="16" t="str">
        <v xml:space="preserve">Obras y Mantenimiento de subestaciones. </v>
      </c>
      <c r="J17" s="16" t="str">
        <v>Grids</v>
      </c>
      <c r="K17" s="16">
        <v>2.7851101000000003</v>
      </c>
      <c r="L17" s="16" t="str">
        <v>Francy Boada</v>
      </c>
      <c r="M17" s="16" t="str">
        <v>francy.boada@enel.com</v>
      </c>
      <c r="N17" s="16" t="str">
        <v>Jennifer Rubio</v>
      </c>
      <c r="O17" s="16" t="str">
        <v>jennifer.rubio@enel.com</v>
      </c>
      <c r="P17" s="16">
        <v>2026</v>
      </c>
      <c r="Q17" s="16">
        <v>1</v>
      </c>
      <c r="R17" s="28" t="b">
        <v>0</v>
      </c>
      <c r="AC17" s="18" t="str">
        <v>Suministro de baterias para central solar Guayepo 1 y 2</v>
      </c>
      <c r="AD17" s="13" t="str">
        <v>FEER01</v>
      </c>
      <c r="AE17" s="13" t="str">
        <v>Por lanzar</v>
      </c>
      <c r="AF17" s="13" t="str">
        <v>febrero</v>
      </c>
      <c r="AG17" s="13" t="str">
        <v xml:space="preserve">Componentes o piezas para Planta de energia Solar </v>
      </c>
      <c r="AH17" s="13" t="str">
        <v>GPG</v>
      </c>
      <c r="AI17" s="13">
        <v>0.22</v>
      </c>
      <c r="AJ17" s="13" t="str">
        <v>Luis Aparicio</v>
      </c>
      <c r="AK17" s="13" t="str">
        <v>luis.aparicio@enel.com</v>
      </c>
      <c r="AL17" s="13" t="str">
        <v>Anny Leal</v>
      </c>
      <c r="AM17" s="13" t="str">
        <v>anny.leal@enel.com</v>
      </c>
      <c r="AN17" s="13">
        <v>2026</v>
      </c>
      <c r="AO17" s="13">
        <v>2</v>
      </c>
      <c r="AP17" s="13">
        <v>46054</v>
      </c>
      <c r="AR17" s="18" t="str">
        <v>Suministro de baterias para central solar Guayepo 1 y 2</v>
      </c>
      <c r="AS17" s="13" t="str">
        <v>FEER01</v>
      </c>
      <c r="AT17" s="13" t="str">
        <v>Por lanzar</v>
      </c>
      <c r="AU17" s="13" t="str">
        <v>febrero</v>
      </c>
      <c r="AV17" s="13" t="str">
        <v xml:space="preserve">Componentes o piezas para Planta de energia Solar </v>
      </c>
      <c r="AW17" s="13" t="str">
        <v>GPG</v>
      </c>
      <c r="AX17" s="13">
        <v>0.22</v>
      </c>
      <c r="AY17" s="13" t="str">
        <v>Luis Aparicio</v>
      </c>
      <c r="AZ17" s="13" t="str">
        <v>luis.aparicio@enel.com</v>
      </c>
      <c r="BA17" s="13" t="str">
        <v>Anny Leal</v>
      </c>
      <c r="BB17" s="13" t="str">
        <v>anny.leal@enel.com</v>
      </c>
      <c r="BC17" s="13">
        <v>2026</v>
      </c>
      <c r="BD17" s="13">
        <v>2</v>
      </c>
      <c r="BE17" s="13">
        <v>46054</v>
      </c>
      <c r="BG17" s="13" t="str">
        <v>Suministro de baterias para central solar Guayepo 1 y 2</v>
      </c>
      <c r="BH17" s="13" t="str">
        <v>FEER01</v>
      </c>
      <c r="BI17" s="13" t="str">
        <v>Por lanzar</v>
      </c>
      <c r="BJ17" s="13" t="str">
        <v>febrero</v>
      </c>
      <c r="BK17" s="13" t="str">
        <v xml:space="preserve">Componentes o piezas para Planta de energia Solar </v>
      </c>
      <c r="BL17" s="13" t="str">
        <v>GPG</v>
      </c>
      <c r="BM17" s="13">
        <v>0.22</v>
      </c>
      <c r="BN17" s="13" t="str">
        <v>Luis Aparicio</v>
      </c>
      <c r="BO17" s="13" t="str">
        <v>luis.aparicio@enel.com</v>
      </c>
      <c r="BP17" s="13" t="str">
        <v>Anny Leal</v>
      </c>
      <c r="BQ17" s="13" t="str">
        <v>anny.leal@enel.com</v>
      </c>
      <c r="BR17" s="13">
        <v>2026</v>
      </c>
      <c r="BS17" s="13">
        <v>2</v>
      </c>
      <c r="BT17" s="13">
        <v>46054</v>
      </c>
      <c r="BV17" s="13" t="str">
        <v>Suministro de baterias para central solar Guayepo 1 y 2</v>
      </c>
      <c r="BW17" s="13" t="str">
        <v>FEER01</v>
      </c>
      <c r="BX17" s="13" t="str">
        <v>Por lanzar</v>
      </c>
      <c r="BY17" s="13" t="str">
        <v>febrero</v>
      </c>
      <c r="BZ17" s="13" t="str">
        <v xml:space="preserve">Componentes o piezas para Planta de energia Solar </v>
      </c>
      <c r="CA17" s="13" t="str">
        <v>GPG</v>
      </c>
      <c r="CB17" s="13">
        <v>0.22</v>
      </c>
      <c r="CC17" s="13" t="str">
        <v>Luis Aparicio</v>
      </c>
      <c r="CD17" s="13" t="str">
        <v>luis.aparicio@enel.com</v>
      </c>
      <c r="CE17" s="13" t="str">
        <v>Anny Leal</v>
      </c>
      <c r="CF17" s="13" t="str">
        <v>anny.leal@enel.com</v>
      </c>
      <c r="CG17" s="13">
        <v>2026</v>
      </c>
      <c r="CH17" s="13">
        <v>2</v>
      </c>
      <c r="CI17" s="13">
        <v>46054</v>
      </c>
      <c r="CK17" s="13" t="str">
        <v>Suministro de baterias para central solar Guayepo 1 y 2</v>
      </c>
      <c r="CL17" s="13" t="str">
        <v>FEER01</v>
      </c>
      <c r="CM17" s="13" t="str">
        <v>Por lanzar</v>
      </c>
      <c r="CN17" s="13" t="str">
        <v>febrero</v>
      </c>
      <c r="CO17" s="13" t="str">
        <v xml:space="preserve">Componentes o piezas para Planta de energia Solar </v>
      </c>
      <c r="CP17" s="13" t="str">
        <v>GPG</v>
      </c>
      <c r="CQ17" s="13">
        <v>0.22</v>
      </c>
      <c r="CR17" s="13" t="str">
        <v>Luis Aparicio</v>
      </c>
      <c r="CS17" s="13" t="str">
        <v>luis.aparicio@enel.com</v>
      </c>
      <c r="CT17" s="13" t="str">
        <v>Anny Leal</v>
      </c>
      <c r="CU17" s="13" t="str">
        <v>anny.leal@enel.com</v>
      </c>
      <c r="CV17" s="13">
        <v>2026</v>
      </c>
      <c r="CW17" s="13">
        <v>2</v>
      </c>
      <c r="CX17" s="13">
        <v>46054</v>
      </c>
      <c r="CZ17" s="13" t="str">
        <v>FEER01</v>
      </c>
      <c r="DC17" s="13" t="str">
        <v>Suministro de baterias para central solar Guayepo 1 y 2</v>
      </c>
      <c r="DD17" s="13" t="str">
        <v>FEER01</v>
      </c>
      <c r="DE17" s="13" t="str">
        <v>Por lanzar</v>
      </c>
      <c r="DF17" s="13" t="str">
        <v>febrero</v>
      </c>
      <c r="DG17" s="13" t="str">
        <v xml:space="preserve">Componentes o piezas para Planta de energia Solar </v>
      </c>
      <c r="DH17" s="13" t="str">
        <v>GPG</v>
      </c>
      <c r="DI17" s="13">
        <v>0.22</v>
      </c>
      <c r="DJ17" s="13" t="str">
        <v>Luis Aparicio</v>
      </c>
      <c r="DK17" s="13" t="str">
        <v>luis.aparicio@enel.com</v>
      </c>
      <c r="DL17" s="13" t="str">
        <v>Anny Leal</v>
      </c>
      <c r="DM17" s="13" t="str">
        <v>anny.leal@enel.com</v>
      </c>
      <c r="DN17" s="13">
        <v>2026</v>
      </c>
      <c r="DO17" s="13">
        <v>2</v>
      </c>
      <c r="DP17" s="19">
        <v>46054</v>
      </c>
      <c r="DS17" s="13" t="str">
        <v>SUMINISTRO DE BATERIAS PARA CENTRAL SOLAR GUAYEPO 1 Y 2 FEER01 COMPONENTES O PIEZAS PARA PLANTA DE ENERGIA SOLAR</v>
      </c>
    </row>
    <row r="18" spans="5:123" ht="28" customHeight="1" x14ac:dyDescent="0.4">
      <c r="E18" s="15" t="str">
        <v>Servicio de asesoría y ejecución de actividades relacionadas con el plan estratégico de seguridad víal para Enel Colombia S.A.</v>
      </c>
      <c r="F18" s="16" t="str">
        <v>SPPT44</v>
      </c>
      <c r="G18" s="16" t="str">
        <v>Por lanzar</v>
      </c>
      <c r="H18" s="16" t="str">
        <v>enero</v>
      </c>
      <c r="I18" s="16" t="str">
        <v xml:space="preserve">Servicios de coordinación de la seguridad en el trabajo </v>
      </c>
      <c r="J18" s="16" t="str">
        <v>Staff &amp; Services</v>
      </c>
      <c r="K18" s="16">
        <v>5.1954760000000003E-2</v>
      </c>
      <c r="L18" s="16" t="str">
        <v>Monica Mesa</v>
      </c>
      <c r="M18" s="16" t="str">
        <v>monica.mesa@enel.com</v>
      </c>
      <c r="N18" s="16" t="str">
        <v>Jorge Jamaica</v>
      </c>
      <c r="O18" s="16" t="str">
        <v>jorge.jamaica@enel.com</v>
      </c>
      <c r="P18" s="16">
        <v>2026</v>
      </c>
      <c r="Q18" s="16">
        <v>1</v>
      </c>
      <c r="R18" s="28" t="b">
        <v>0</v>
      </c>
      <c r="AC18" s="18" t="str">
        <v>Suministro de equipos y/o accesorios de la red de radio móvil digital (DMR) para Enel Colombia S.A. ESP.</v>
      </c>
      <c r="AD18" s="13" t="str">
        <v>FTTE08</v>
      </c>
      <c r="AE18" s="13" t="str">
        <v>Por lanzar</v>
      </c>
      <c r="AF18" s="13" t="str">
        <v>febrero</v>
      </c>
      <c r="AG18" s="13" t="str">
        <v xml:space="preserve">Equipos de telecomunicaciones para equipos de control, medida o concentradores (Gsm/UMTS/HSDPA, WIFI,Ethernet,etc). </v>
      </c>
      <c r="AH18" s="13" t="str">
        <v>ICT</v>
      </c>
      <c r="AI18" s="13">
        <v>0.7</v>
      </c>
      <c r="AJ18" s="13" t="str">
        <v>Marcela Maldonado</v>
      </c>
      <c r="AK18" s="13" t="str">
        <v>marcela.maldonado@enel.com</v>
      </c>
      <c r="AL18" s="13" t="str">
        <v>Jennifer Rubio</v>
      </c>
      <c r="AM18" s="13" t="str">
        <v>jennifer.rubio@enel.com</v>
      </c>
      <c r="AN18" s="13">
        <v>2026</v>
      </c>
      <c r="AO18" s="13">
        <v>2</v>
      </c>
      <c r="AP18" s="13">
        <v>46054</v>
      </c>
      <c r="AR18" s="18" t="str">
        <v>Suministro de equipos y/o accesorios de la red de radio móvil digital (DMR) para Enel Colombia S.A. ESP.</v>
      </c>
      <c r="AS18" s="13" t="str">
        <v>FTTE08</v>
      </c>
      <c r="AT18" s="13" t="str">
        <v>Por lanzar</v>
      </c>
      <c r="AU18" s="13" t="str">
        <v>febrero</v>
      </c>
      <c r="AV18" s="13" t="str">
        <v xml:space="preserve">Equipos de telecomunicaciones para equipos de control, medida o concentradores (Gsm/UMTS/HSDPA, WIFI,Ethernet,etc). </v>
      </c>
      <c r="AW18" s="13" t="str">
        <v>ICT</v>
      </c>
      <c r="AX18" s="13">
        <v>0.7</v>
      </c>
      <c r="AY18" s="13" t="str">
        <v>Marcela Maldonado</v>
      </c>
      <c r="AZ18" s="13" t="str">
        <v>marcela.maldonado@enel.com</v>
      </c>
      <c r="BA18" s="13" t="str">
        <v>Jennifer Rubio</v>
      </c>
      <c r="BB18" s="13" t="str">
        <v>jennifer.rubio@enel.com</v>
      </c>
      <c r="BC18" s="13">
        <v>2026</v>
      </c>
      <c r="BD18" s="13">
        <v>2</v>
      </c>
      <c r="BE18" s="13">
        <v>46054</v>
      </c>
      <c r="BG18" s="13" t="str">
        <v>Suministro de equipos y/o accesorios de la red de radio móvil digital (DMR) para Enel Colombia S.A. ESP.</v>
      </c>
      <c r="BH18" s="13" t="str">
        <v>FTTE08</v>
      </c>
      <c r="BI18" s="13" t="str">
        <v>Por lanzar</v>
      </c>
      <c r="BJ18" s="13" t="str">
        <v>febrero</v>
      </c>
      <c r="BK18" s="13" t="str">
        <v xml:space="preserve">Equipos de telecomunicaciones para equipos de control, medida o concentradores (Gsm/UMTS/HSDPA, WIFI,Ethernet,etc). </v>
      </c>
      <c r="BL18" s="13" t="str">
        <v>ICT</v>
      </c>
      <c r="BM18" s="13">
        <v>0.7</v>
      </c>
      <c r="BN18" s="13" t="str">
        <v>Marcela Maldonado</v>
      </c>
      <c r="BO18" s="13" t="str">
        <v>marcela.maldonado@enel.com</v>
      </c>
      <c r="BP18" s="13" t="str">
        <v>Jennifer Rubio</v>
      </c>
      <c r="BQ18" s="13" t="str">
        <v>jennifer.rubio@enel.com</v>
      </c>
      <c r="BR18" s="13">
        <v>2026</v>
      </c>
      <c r="BS18" s="13">
        <v>2</v>
      </c>
      <c r="BT18" s="13">
        <v>46054</v>
      </c>
      <c r="BV18" s="13" t="str">
        <v>Suministro de equipos y/o accesorios de la red de radio móvil digital (DMR) para Enel Colombia S.A. ESP.</v>
      </c>
      <c r="BW18" s="13" t="str">
        <v>FTTE08</v>
      </c>
      <c r="BX18" s="13" t="str">
        <v>Por lanzar</v>
      </c>
      <c r="BY18" s="13" t="str">
        <v>febrero</v>
      </c>
      <c r="BZ18" s="13" t="str">
        <v xml:space="preserve">Equipos de telecomunicaciones para equipos de control, medida o concentradores (Gsm/UMTS/HSDPA, WIFI,Ethernet,etc). </v>
      </c>
      <c r="CA18" s="13" t="str">
        <v>ICT</v>
      </c>
      <c r="CB18" s="13">
        <v>0.7</v>
      </c>
      <c r="CC18" s="13" t="str">
        <v>Marcela Maldonado</v>
      </c>
      <c r="CD18" s="13" t="str">
        <v>marcela.maldonado@enel.com</v>
      </c>
      <c r="CE18" s="13" t="str">
        <v>Jennifer Rubio</v>
      </c>
      <c r="CF18" s="13" t="str">
        <v>jennifer.rubio@enel.com</v>
      </c>
      <c r="CG18" s="13">
        <v>2026</v>
      </c>
      <c r="CH18" s="13">
        <v>2</v>
      </c>
      <c r="CI18" s="13">
        <v>46054</v>
      </c>
      <c r="CK18" s="13" t="str">
        <v>Suministro de equipos y/o accesorios de la red de radio móvil digital (DMR) para Enel Colombia S.A. ESP.</v>
      </c>
      <c r="CL18" s="13" t="str">
        <v>FTTE08</v>
      </c>
      <c r="CM18" s="13" t="str">
        <v>Por lanzar</v>
      </c>
      <c r="CN18" s="13" t="str">
        <v>febrero</v>
      </c>
      <c r="CO18" s="13" t="str">
        <v xml:space="preserve">Equipos de telecomunicaciones para equipos de control, medida o concentradores (Gsm/UMTS/HSDPA, WIFI,Ethernet,etc). </v>
      </c>
      <c r="CP18" s="13" t="str">
        <v>ICT</v>
      </c>
      <c r="CQ18" s="13">
        <v>0.7</v>
      </c>
      <c r="CR18" s="13" t="str">
        <v>Marcela Maldonado</v>
      </c>
      <c r="CS18" s="13" t="str">
        <v>marcela.maldonado@enel.com</v>
      </c>
      <c r="CT18" s="13" t="str">
        <v>Jennifer Rubio</v>
      </c>
      <c r="CU18" s="13" t="str">
        <v>jennifer.rubio@enel.com</v>
      </c>
      <c r="CV18" s="13">
        <v>2026</v>
      </c>
      <c r="CW18" s="13">
        <v>2</v>
      </c>
      <c r="CX18" s="13">
        <v>46054</v>
      </c>
      <c r="CZ18" s="13" t="str">
        <v>FEFU01</v>
      </c>
      <c r="DC18" s="13" t="str">
        <v>Suministro de equipos y/o accesorios de la red de radio móvil digital (DMR) para Enel Colombia S.A. ESP.</v>
      </c>
      <c r="DD18" s="13" t="str">
        <v>FTTE08</v>
      </c>
      <c r="DE18" s="13" t="str">
        <v>Por lanzar</v>
      </c>
      <c r="DF18" s="13" t="str">
        <v>febrero</v>
      </c>
      <c r="DG18" s="13" t="str">
        <v xml:space="preserve">Equipos de telecomunicaciones para equipos de control, medida o concentradores (Gsm/UMTS/HSDPA, WIFI,Ethernet,etc). </v>
      </c>
      <c r="DH18" s="13" t="str">
        <v>ICT</v>
      </c>
      <c r="DI18" s="13">
        <v>0.7</v>
      </c>
      <c r="DJ18" s="13" t="str">
        <v>Marcela Maldonado</v>
      </c>
      <c r="DK18" s="13" t="str">
        <v>marcela.maldonado@enel.com</v>
      </c>
      <c r="DL18" s="13" t="str">
        <v>Jennifer Rubio</v>
      </c>
      <c r="DM18" s="13" t="str">
        <v>jennifer.rubio@enel.com</v>
      </c>
      <c r="DN18" s="13">
        <v>2026</v>
      </c>
      <c r="DO18" s="13">
        <v>2</v>
      </c>
      <c r="DP18" s="19">
        <v>46054</v>
      </c>
      <c r="DS18" s="13" t="str">
        <v>SUMINISTRO DE EQUIPOS Y/O ACCESORIOS DE LA RED DE RADIO MOVIL DIGITAL (DMR) PARA ENEL COLOMBIA S.A. ESP. FTTE08 EQUIPOS DE TELECOMUNICACIONES PARA EQUIPOS DE CONTROL, MEDIDA O CONCENTRADORES (GSM/UMTS/HSDPA, WIFI,ETHERNET,ETC).</v>
      </c>
    </row>
    <row r="19" spans="5:123" ht="28" customHeight="1" x14ac:dyDescent="0.4">
      <c r="E19" s="15" t="str">
        <v>Cajas Polimericas</v>
      </c>
      <c r="F19" s="16" t="str">
        <v>FEAT01</v>
      </c>
      <c r="G19" s="16" t="str">
        <v>Por lanzar</v>
      </c>
      <c r="H19" s="16" t="str">
        <v>abril</v>
      </c>
      <c r="I19" s="16" t="str">
        <v xml:space="preserve">Cajas de empalme poliméricas </v>
      </c>
      <c r="J19" s="16" t="str">
        <v>Grids</v>
      </c>
      <c r="K19" s="16">
        <v>0.44295468999999998</v>
      </c>
      <c r="L19" s="16" t="str">
        <v>Francy Boada</v>
      </c>
      <c r="M19" s="16" t="str">
        <v>francy.boada@enel.com</v>
      </c>
      <c r="N19" s="16" t="str">
        <v>Jennifer Rubio</v>
      </c>
      <c r="O19" s="16" t="str">
        <v>jennifer.rubio@enel.com</v>
      </c>
      <c r="P19" s="16">
        <v>2026</v>
      </c>
      <c r="Q19" s="16">
        <v>4</v>
      </c>
      <c r="R19" s="28" t="b">
        <v>0</v>
      </c>
      <c r="U19" s="36" t="s">
        <v>937</v>
      </c>
      <c r="V19" s="37"/>
      <c r="W19" s="37"/>
      <c r="AC19" s="18" t="str">
        <v>RELOJ NTP SE MT</v>
      </c>
      <c r="AD19" s="13" t="str">
        <v>FSME01</v>
      </c>
      <c r="AE19" s="13" t="str">
        <v>Por lanzar</v>
      </c>
      <c r="AF19" s="13" t="str">
        <v>marzo</v>
      </c>
      <c r="AG19" s="13" t="str">
        <v xml:space="preserve">Instrumentos de medición de la cantidad eléctrica </v>
      </c>
      <c r="AH19" s="13" t="str">
        <v>ICT</v>
      </c>
      <c r="AI19" s="13">
        <v>4.2671779999999999E-2</v>
      </c>
      <c r="AJ19" s="13" t="str">
        <v>Marcela Maldonado</v>
      </c>
      <c r="AK19" s="13" t="str">
        <v>marcela.maldonado@enel.com</v>
      </c>
      <c r="AL19" s="13" t="str">
        <v>Jennifer Rubio</v>
      </c>
      <c r="AM19" s="13" t="str">
        <v>jennifer.rubio@enel.com</v>
      </c>
      <c r="AN19" s="13">
        <v>2026</v>
      </c>
      <c r="AO19" s="13">
        <v>3</v>
      </c>
      <c r="AP19" s="13">
        <v>46082</v>
      </c>
      <c r="AR19" s="18" t="str">
        <v>RELOJ NTP SE MT</v>
      </c>
      <c r="AS19" s="13" t="str">
        <v>FSME01</v>
      </c>
      <c r="AT19" s="13" t="str">
        <v>Por lanzar</v>
      </c>
      <c r="AU19" s="13" t="str">
        <v>marzo</v>
      </c>
      <c r="AV19" s="13" t="str">
        <v xml:space="preserve">Instrumentos de medición de la cantidad eléctrica </v>
      </c>
      <c r="AW19" s="13" t="str">
        <v>ICT</v>
      </c>
      <c r="AX19" s="13">
        <v>4.2671779999999999E-2</v>
      </c>
      <c r="AY19" s="13" t="str">
        <v>Marcela Maldonado</v>
      </c>
      <c r="AZ19" s="13" t="str">
        <v>marcela.maldonado@enel.com</v>
      </c>
      <c r="BA19" s="13" t="str">
        <v>Jennifer Rubio</v>
      </c>
      <c r="BB19" s="13" t="str">
        <v>jennifer.rubio@enel.com</v>
      </c>
      <c r="BC19" s="13">
        <v>2026</v>
      </c>
      <c r="BD19" s="13">
        <v>3</v>
      </c>
      <c r="BE19" s="13">
        <v>46082</v>
      </c>
      <c r="BG19" s="13" t="str">
        <v>RELOJ NTP SE MT</v>
      </c>
      <c r="BH19" s="13" t="str">
        <v>FSME01</v>
      </c>
      <c r="BI19" s="13" t="str">
        <v>Por lanzar</v>
      </c>
      <c r="BJ19" s="13" t="str">
        <v>marzo</v>
      </c>
      <c r="BK19" s="13" t="str">
        <v xml:space="preserve">Instrumentos de medición de la cantidad eléctrica </v>
      </c>
      <c r="BL19" s="13" t="str">
        <v>ICT</v>
      </c>
      <c r="BM19" s="13">
        <v>4.2671779999999999E-2</v>
      </c>
      <c r="BN19" s="13" t="str">
        <v>Marcela Maldonado</v>
      </c>
      <c r="BO19" s="13" t="str">
        <v>marcela.maldonado@enel.com</v>
      </c>
      <c r="BP19" s="13" t="str">
        <v>Jennifer Rubio</v>
      </c>
      <c r="BQ19" s="13" t="str">
        <v>jennifer.rubio@enel.com</v>
      </c>
      <c r="BR19" s="13">
        <v>2026</v>
      </c>
      <c r="BS19" s="13">
        <v>3</v>
      </c>
      <c r="BT19" s="13">
        <v>46082</v>
      </c>
      <c r="BV19" s="13" t="str">
        <v>RELOJ NTP SE MT</v>
      </c>
      <c r="BW19" s="13" t="str">
        <v>FSME01</v>
      </c>
      <c r="BX19" s="13" t="str">
        <v>Por lanzar</v>
      </c>
      <c r="BY19" s="13" t="str">
        <v>marzo</v>
      </c>
      <c r="BZ19" s="13" t="str">
        <v xml:space="preserve">Instrumentos de medición de la cantidad eléctrica </v>
      </c>
      <c r="CA19" s="13" t="str">
        <v>ICT</v>
      </c>
      <c r="CB19" s="13">
        <v>4.2671779999999999E-2</v>
      </c>
      <c r="CC19" s="13" t="str">
        <v>Marcela Maldonado</v>
      </c>
      <c r="CD19" s="13" t="str">
        <v>marcela.maldonado@enel.com</v>
      </c>
      <c r="CE19" s="13" t="str">
        <v>Jennifer Rubio</v>
      </c>
      <c r="CF19" s="13" t="str">
        <v>jennifer.rubio@enel.com</v>
      </c>
      <c r="CG19" s="13">
        <v>2026</v>
      </c>
      <c r="CH19" s="13">
        <v>3</v>
      </c>
      <c r="CI19" s="13">
        <v>46082</v>
      </c>
      <c r="CK19" s="13" t="str">
        <v>RELOJ NTP SE MT</v>
      </c>
      <c r="CL19" s="13" t="str">
        <v>FSME01</v>
      </c>
      <c r="CM19" s="13" t="str">
        <v>Por lanzar</v>
      </c>
      <c r="CN19" s="13" t="str">
        <v>marzo</v>
      </c>
      <c r="CO19" s="13" t="str">
        <v xml:space="preserve">Instrumentos de medición de la cantidad eléctrica </v>
      </c>
      <c r="CP19" s="13" t="str">
        <v>ICT</v>
      </c>
      <c r="CQ19" s="13">
        <v>4.2671779999999999E-2</v>
      </c>
      <c r="CR19" s="13" t="str">
        <v>Marcela Maldonado</v>
      </c>
      <c r="CS19" s="13" t="str">
        <v>marcela.maldonado@enel.com</v>
      </c>
      <c r="CT19" s="13" t="str">
        <v>Jennifer Rubio</v>
      </c>
      <c r="CU19" s="13" t="str">
        <v>jennifer.rubio@enel.com</v>
      </c>
      <c r="CV19" s="13">
        <v>2026</v>
      </c>
      <c r="CW19" s="13">
        <v>3</v>
      </c>
      <c r="CX19" s="13">
        <v>46082</v>
      </c>
      <c r="CZ19" s="13" t="str">
        <v>FEFU02</v>
      </c>
      <c r="DC19" s="13" t="str">
        <v>RELOJ NTP SE MT</v>
      </c>
      <c r="DD19" s="13" t="str">
        <v>FSME01</v>
      </c>
      <c r="DE19" s="13" t="str">
        <v>Por lanzar</v>
      </c>
      <c r="DF19" s="13" t="str">
        <v>marzo</v>
      </c>
      <c r="DG19" s="13" t="str">
        <v xml:space="preserve">Instrumentos de medición de la cantidad eléctrica </v>
      </c>
      <c r="DH19" s="13" t="str">
        <v>ICT</v>
      </c>
      <c r="DI19" s="13">
        <v>4.2671779999999999E-2</v>
      </c>
      <c r="DJ19" s="13" t="str">
        <v>Marcela Maldonado</v>
      </c>
      <c r="DK19" s="13" t="str">
        <v>marcela.maldonado@enel.com</v>
      </c>
      <c r="DL19" s="13" t="str">
        <v>Jennifer Rubio</v>
      </c>
      <c r="DM19" s="13" t="str">
        <v>jennifer.rubio@enel.com</v>
      </c>
      <c r="DN19" s="13">
        <v>2026</v>
      </c>
      <c r="DO19" s="13">
        <v>3</v>
      </c>
      <c r="DP19" s="19">
        <v>46082</v>
      </c>
      <c r="DS19" s="13" t="str">
        <v>RELOJ NTP SE MT FSME01 INSTRUMENTOS DE MEDICION DE LA CANTIDAD ELECTRICA</v>
      </c>
    </row>
    <row r="20" spans="5:123" ht="28" customHeight="1" x14ac:dyDescent="0.4">
      <c r="E20" s="15" t="str">
        <v>Impedancias de puestas a tierra</v>
      </c>
      <c r="F20" s="16" t="str">
        <v>FZDS01</v>
      </c>
      <c r="G20" s="16" t="str">
        <v>Por lanzar</v>
      </c>
      <c r="H20" s="16" t="str">
        <v>junio</v>
      </c>
      <c r="I20" s="16" t="str">
        <v xml:space="preserve">Dispositivos de toma a tierra y de cortocircuito </v>
      </c>
      <c r="J20" s="16" t="str">
        <v>Grids</v>
      </c>
      <c r="K20" s="16">
        <v>0.53484745999999994</v>
      </c>
      <c r="L20" s="16" t="str">
        <v>Francy Boada</v>
      </c>
      <c r="M20" s="16" t="str">
        <v>francy.boada@enel.com</v>
      </c>
      <c r="N20" s="16" t="str">
        <v>Jennifer Rubio</v>
      </c>
      <c r="O20" s="16" t="str">
        <v>jennifer.rubio@enel.com</v>
      </c>
      <c r="P20" s="16">
        <v>2026</v>
      </c>
      <c r="Q20" s="16">
        <v>6</v>
      </c>
      <c r="R20" s="28" t="b">
        <v>0</v>
      </c>
      <c r="AC20" s="18" t="str">
        <v>Barraje Preforma BT 500A - BT 175A</v>
      </c>
      <c r="AD20" s="13" t="str">
        <v>FELC10</v>
      </c>
      <c r="AE20" s="13" t="str">
        <v>Por lanzar</v>
      </c>
      <c r="AF20" s="13" t="str">
        <v>febrero</v>
      </c>
      <c r="AG20" s="13" t="str">
        <v xml:space="preserve">Empalmes y terminales para cables de BT aislados en caucho </v>
      </c>
      <c r="AH20" s="13" t="str">
        <v>Grids</v>
      </c>
      <c r="AI20" s="13">
        <v>0.15788560000000001</v>
      </c>
      <c r="AJ20" s="13" t="str">
        <v>Francy Boada</v>
      </c>
      <c r="AK20" s="13" t="str">
        <v>francy.boada@enel.com</v>
      </c>
      <c r="AL20" s="13" t="str">
        <v>Jennifer Rubio</v>
      </c>
      <c r="AM20" s="13" t="str">
        <v>jennifer.rubio@enel.com</v>
      </c>
      <c r="AN20" s="13">
        <v>2026</v>
      </c>
      <c r="AO20" s="13">
        <v>2</v>
      </c>
      <c r="AP20" s="13">
        <v>46054</v>
      </c>
      <c r="AR20" s="18" t="str">
        <v>Barraje Preforma BT 500A - BT 175A</v>
      </c>
      <c r="AS20" s="13" t="str">
        <v>FELC10</v>
      </c>
      <c r="AT20" s="13" t="str">
        <v>Por lanzar</v>
      </c>
      <c r="AU20" s="13" t="str">
        <v>febrero</v>
      </c>
      <c r="AV20" s="13" t="str">
        <v xml:space="preserve">Empalmes y terminales para cables de BT aislados en caucho </v>
      </c>
      <c r="AW20" s="13" t="str">
        <v>Grids</v>
      </c>
      <c r="AX20" s="13">
        <v>0.15788560000000001</v>
      </c>
      <c r="AY20" s="13" t="str">
        <v>Francy Boada</v>
      </c>
      <c r="AZ20" s="13" t="str">
        <v>francy.boada@enel.com</v>
      </c>
      <c r="BA20" s="13" t="str">
        <v>Jennifer Rubio</v>
      </c>
      <c r="BB20" s="13" t="str">
        <v>jennifer.rubio@enel.com</v>
      </c>
      <c r="BC20" s="13">
        <v>2026</v>
      </c>
      <c r="BD20" s="13">
        <v>2</v>
      </c>
      <c r="BE20" s="13">
        <v>46054</v>
      </c>
      <c r="BG20" s="13" t="str">
        <v>Barraje Preforma BT 500A - BT 175A</v>
      </c>
      <c r="BH20" s="13" t="str">
        <v>FELC10</v>
      </c>
      <c r="BI20" s="13" t="str">
        <v>Por lanzar</v>
      </c>
      <c r="BJ20" s="13" t="str">
        <v>febrero</v>
      </c>
      <c r="BK20" s="13" t="str">
        <v xml:space="preserve">Empalmes y terminales para cables de BT aislados en caucho </v>
      </c>
      <c r="BL20" s="13" t="str">
        <v>Grids</v>
      </c>
      <c r="BM20" s="13">
        <v>0.15788560000000001</v>
      </c>
      <c r="BN20" s="13" t="str">
        <v>Francy Boada</v>
      </c>
      <c r="BO20" s="13" t="str">
        <v>francy.boada@enel.com</v>
      </c>
      <c r="BP20" s="13" t="str">
        <v>Jennifer Rubio</v>
      </c>
      <c r="BQ20" s="13" t="str">
        <v>jennifer.rubio@enel.com</v>
      </c>
      <c r="BR20" s="13">
        <v>2026</v>
      </c>
      <c r="BS20" s="13">
        <v>2</v>
      </c>
      <c r="BT20" s="13">
        <v>46054</v>
      </c>
      <c r="BV20" s="13" t="str">
        <v>Barraje Preforma BT 500A - BT 175A</v>
      </c>
      <c r="BW20" s="13" t="str">
        <v>FELC10</v>
      </c>
      <c r="BX20" s="13" t="str">
        <v>Por lanzar</v>
      </c>
      <c r="BY20" s="13" t="str">
        <v>febrero</v>
      </c>
      <c r="BZ20" s="13" t="str">
        <v xml:space="preserve">Empalmes y terminales para cables de BT aislados en caucho </v>
      </c>
      <c r="CA20" s="13" t="str">
        <v>Grids</v>
      </c>
      <c r="CB20" s="13">
        <v>0.15788560000000001</v>
      </c>
      <c r="CC20" s="13" t="str">
        <v>Francy Boada</v>
      </c>
      <c r="CD20" s="13" t="str">
        <v>francy.boada@enel.com</v>
      </c>
      <c r="CE20" s="13" t="str">
        <v>Jennifer Rubio</v>
      </c>
      <c r="CF20" s="13" t="str">
        <v>jennifer.rubio@enel.com</v>
      </c>
      <c r="CG20" s="13">
        <v>2026</v>
      </c>
      <c r="CH20" s="13">
        <v>2</v>
      </c>
      <c r="CI20" s="13">
        <v>46054</v>
      </c>
      <c r="CK20" s="13" t="str">
        <v>Barraje Preforma BT 500A - BT 175A</v>
      </c>
      <c r="CL20" s="13" t="str">
        <v>FELC10</v>
      </c>
      <c r="CM20" s="13" t="str">
        <v>Por lanzar</v>
      </c>
      <c r="CN20" s="13" t="str">
        <v>febrero</v>
      </c>
      <c r="CO20" s="13" t="str">
        <v xml:space="preserve">Empalmes y terminales para cables de BT aislados en caucho </v>
      </c>
      <c r="CP20" s="13" t="str">
        <v>Grids</v>
      </c>
      <c r="CQ20" s="13">
        <v>0.15788560000000001</v>
      </c>
      <c r="CR20" s="13" t="str">
        <v>Francy Boada</v>
      </c>
      <c r="CS20" s="13" t="str">
        <v>francy.boada@enel.com</v>
      </c>
      <c r="CT20" s="13" t="str">
        <v>Jennifer Rubio</v>
      </c>
      <c r="CU20" s="13" t="str">
        <v>jennifer.rubio@enel.com</v>
      </c>
      <c r="CV20" s="13">
        <v>2026</v>
      </c>
      <c r="CW20" s="13">
        <v>2</v>
      </c>
      <c r="CX20" s="13">
        <v>46054</v>
      </c>
      <c r="CZ20" s="13" t="str">
        <v>FEGE02</v>
      </c>
      <c r="DC20" s="13" t="str">
        <v>Barraje Preforma BT 500A - BT 175A</v>
      </c>
      <c r="DD20" s="13" t="str">
        <v>FELC10</v>
      </c>
      <c r="DE20" s="13" t="str">
        <v>Por lanzar</v>
      </c>
      <c r="DF20" s="13" t="str">
        <v>febrero</v>
      </c>
      <c r="DG20" s="13" t="str">
        <v xml:space="preserve">Empalmes y terminales para cables de BT aislados en caucho </v>
      </c>
      <c r="DH20" s="13" t="str">
        <v>Grids</v>
      </c>
      <c r="DI20" s="13">
        <v>0.15788560000000001</v>
      </c>
      <c r="DJ20" s="13" t="str">
        <v>Francy Boada</v>
      </c>
      <c r="DK20" s="13" t="str">
        <v>francy.boada@enel.com</v>
      </c>
      <c r="DL20" s="13" t="str">
        <v>Jennifer Rubio</v>
      </c>
      <c r="DM20" s="13" t="str">
        <v>jennifer.rubio@enel.com</v>
      </c>
      <c r="DN20" s="13">
        <v>2026</v>
      </c>
      <c r="DO20" s="13">
        <v>2</v>
      </c>
      <c r="DP20" s="19">
        <v>46054</v>
      </c>
      <c r="DS20" s="13" t="str">
        <v>BARRAJE PREFORMA BT 500A - BT 175A FELC10 EMPALMES Y TERMINALES PARA CABLES DE BT AISLADOS EN CAUCHO</v>
      </c>
    </row>
    <row r="21" spans="5:123" ht="28" customHeight="1" x14ac:dyDescent="0.4">
      <c r="E21" s="15" t="str">
        <v>Tapas de Concreto</v>
      </c>
      <c r="F21" s="16" t="str">
        <v>FCMC04</v>
      </c>
      <c r="G21" s="16" t="str">
        <v>Por lanzar</v>
      </c>
      <c r="H21" s="16" t="str">
        <v>marzo</v>
      </c>
      <c r="I21" s="16" t="str">
        <v xml:space="preserve">Tapas de registro para cables subterráneos </v>
      </c>
      <c r="J21" s="16" t="str">
        <v>Grids</v>
      </c>
      <c r="K21" s="16">
        <v>0.83715255</v>
      </c>
      <c r="L21" s="16" t="str">
        <v>Francy Boada</v>
      </c>
      <c r="M21" s="16" t="str">
        <v>francy.boada@enel.com</v>
      </c>
      <c r="N21" s="16" t="str">
        <v>Jennifer Rubio</v>
      </c>
      <c r="O21" s="16" t="str">
        <v>jennifer.rubio@enel.com</v>
      </c>
      <c r="P21" s="16">
        <v>2026</v>
      </c>
      <c r="Q21" s="16">
        <v>3</v>
      </c>
      <c r="R21" s="28" t="b">
        <v>0</v>
      </c>
      <c r="U21" s="31" t="str" cm="1">
        <f t="array" aca="1" ref="U21" ca="1">IFERROR(
  IF(
    OR(CELL("fila")&lt;ROW($E$8),CELL("fila")&gt;ROW($E$8)+ROWS(_xlfn.ANCHORARRAY($E$8))-1),
    "",
    INDEX(_xlfn.ANCHORARRAY($E$8), CELL("fila")-ROW($E$8)+1, 8)
  ),
"")</f>
        <v>Francy Boada</v>
      </c>
      <c r="V21" s="48" t="e" cm="1" vm="9">
        <f t="array" aca="1" ref="V21" ca="1">IFERROR(
  _xlfn.XLOOKUP(
    INDEX(_xlfn.ANCHORARRAY($E$8), CELL("fila")-ROW($E$8)+1, 8),
    tbl_fotos[Nombre],
    tbl_fotos[Foto],
    ""
  ),
"")</f>
        <v>#VALUE!</v>
      </c>
      <c r="W21" s="48"/>
      <c r="AC21" s="18" t="str">
        <v>CAÑUELA PARA CORTACIRCUITOS 15KV</v>
      </c>
      <c r="AD21" s="13" t="str">
        <v>FEFU02</v>
      </c>
      <c r="AE21" s="13" t="str">
        <v>Por lanzar</v>
      </c>
      <c r="AF21" s="13" t="str">
        <v>mayo</v>
      </c>
      <c r="AG21" s="13" t="str">
        <v xml:space="preserve">Fusibles y equipo de protección con fusible MT </v>
      </c>
      <c r="AH21" s="13" t="str">
        <v>Grids</v>
      </c>
      <c r="AI21" s="13">
        <v>0.14935124</v>
      </c>
      <c r="AJ21" s="13" t="str">
        <v>Francy Boada</v>
      </c>
      <c r="AK21" s="13" t="str">
        <v>francy.boada@enel.com</v>
      </c>
      <c r="AL21" s="13" t="str">
        <v>Jennifer Rubio</v>
      </c>
      <c r="AM21" s="13" t="str">
        <v>jennifer.rubio@enel.com</v>
      </c>
      <c r="AN21" s="13">
        <v>2026</v>
      </c>
      <c r="AO21" s="13">
        <v>5</v>
      </c>
      <c r="AP21" s="13">
        <v>46143</v>
      </c>
      <c r="AR21" s="18" t="str">
        <v>CAÑUELA PARA CORTACIRCUITOS 15KV</v>
      </c>
      <c r="AS21" s="13" t="str">
        <v>FEFU02</v>
      </c>
      <c r="AT21" s="13" t="str">
        <v>Por lanzar</v>
      </c>
      <c r="AU21" s="13" t="str">
        <v>mayo</v>
      </c>
      <c r="AV21" s="13" t="str">
        <v xml:space="preserve">Fusibles y equipo de protección con fusible MT </v>
      </c>
      <c r="AW21" s="13" t="str">
        <v>Grids</v>
      </c>
      <c r="AX21" s="13">
        <v>0.14935124</v>
      </c>
      <c r="AY21" s="13" t="str">
        <v>Francy Boada</v>
      </c>
      <c r="AZ21" s="13" t="str">
        <v>francy.boada@enel.com</v>
      </c>
      <c r="BA21" s="13" t="str">
        <v>Jennifer Rubio</v>
      </c>
      <c r="BB21" s="13" t="str">
        <v>jennifer.rubio@enel.com</v>
      </c>
      <c r="BC21" s="13">
        <v>2026</v>
      </c>
      <c r="BD21" s="13">
        <v>5</v>
      </c>
      <c r="BE21" s="13">
        <v>46143</v>
      </c>
      <c r="BG21" s="13" t="str">
        <v>CAÑUELA PARA CORTACIRCUITOS 15KV</v>
      </c>
      <c r="BH21" s="13" t="str">
        <v>FEFU02</v>
      </c>
      <c r="BI21" s="13" t="str">
        <v>Por lanzar</v>
      </c>
      <c r="BJ21" s="13" t="str">
        <v>mayo</v>
      </c>
      <c r="BK21" s="13" t="str">
        <v xml:space="preserve">Fusibles y equipo de protección con fusible MT </v>
      </c>
      <c r="BL21" s="13" t="str">
        <v>Grids</v>
      </c>
      <c r="BM21" s="13">
        <v>0.14935124</v>
      </c>
      <c r="BN21" s="13" t="str">
        <v>Francy Boada</v>
      </c>
      <c r="BO21" s="13" t="str">
        <v>francy.boada@enel.com</v>
      </c>
      <c r="BP21" s="13" t="str">
        <v>Jennifer Rubio</v>
      </c>
      <c r="BQ21" s="13" t="str">
        <v>jennifer.rubio@enel.com</v>
      </c>
      <c r="BR21" s="13">
        <v>2026</v>
      </c>
      <c r="BS21" s="13">
        <v>5</v>
      </c>
      <c r="BT21" s="13">
        <v>46143</v>
      </c>
      <c r="BV21" s="13" t="str">
        <v>CAÑUELA PARA CORTACIRCUITOS 15KV</v>
      </c>
      <c r="BW21" s="13" t="str">
        <v>FEFU02</v>
      </c>
      <c r="BX21" s="13" t="str">
        <v>Por lanzar</v>
      </c>
      <c r="BY21" s="13" t="str">
        <v>mayo</v>
      </c>
      <c r="BZ21" s="13" t="str">
        <v xml:space="preserve">Fusibles y equipo de protección con fusible MT </v>
      </c>
      <c r="CA21" s="13" t="str">
        <v>Grids</v>
      </c>
      <c r="CB21" s="13">
        <v>0.14935124</v>
      </c>
      <c r="CC21" s="13" t="str">
        <v>Francy Boada</v>
      </c>
      <c r="CD21" s="13" t="str">
        <v>francy.boada@enel.com</v>
      </c>
      <c r="CE21" s="13" t="str">
        <v>Jennifer Rubio</v>
      </c>
      <c r="CF21" s="13" t="str">
        <v>jennifer.rubio@enel.com</v>
      </c>
      <c r="CG21" s="13">
        <v>2026</v>
      </c>
      <c r="CH21" s="13">
        <v>5</v>
      </c>
      <c r="CI21" s="13">
        <v>46143</v>
      </c>
      <c r="CK21" s="13" t="str">
        <v>CAÑUELA PARA CORTACIRCUITOS 15KV</v>
      </c>
      <c r="CL21" s="13" t="str">
        <v>FEFU02</v>
      </c>
      <c r="CM21" s="13" t="str">
        <v>Por lanzar</v>
      </c>
      <c r="CN21" s="13" t="str">
        <v>mayo</v>
      </c>
      <c r="CO21" s="13" t="str">
        <v xml:space="preserve">Fusibles y equipo de protección con fusible MT </v>
      </c>
      <c r="CP21" s="13" t="str">
        <v>Grids</v>
      </c>
      <c r="CQ21" s="13">
        <v>0.14935124</v>
      </c>
      <c r="CR21" s="13" t="str">
        <v>Francy Boada</v>
      </c>
      <c r="CS21" s="13" t="str">
        <v>francy.boada@enel.com</v>
      </c>
      <c r="CT21" s="13" t="str">
        <v>Jennifer Rubio</v>
      </c>
      <c r="CU21" s="13" t="str">
        <v>jennifer.rubio@enel.com</v>
      </c>
      <c r="CV21" s="13">
        <v>2026</v>
      </c>
      <c r="CW21" s="13">
        <v>5</v>
      </c>
      <c r="CX21" s="13">
        <v>46143</v>
      </c>
      <c r="CZ21" s="13" t="str">
        <v>FEII05</v>
      </c>
      <c r="DC21" s="13" t="str">
        <v>CAÑUELA PARA CORTACIRCUITOS 15KV</v>
      </c>
      <c r="DD21" s="13" t="str">
        <v>FEFU02</v>
      </c>
      <c r="DE21" s="13" t="str">
        <v>Por lanzar</v>
      </c>
      <c r="DF21" s="13" t="str">
        <v>mayo</v>
      </c>
      <c r="DG21" s="13" t="str">
        <v xml:space="preserve">Fusibles y equipo de protección con fusible MT </v>
      </c>
      <c r="DH21" s="13" t="str">
        <v>Grids</v>
      </c>
      <c r="DI21" s="13">
        <v>0.14935124</v>
      </c>
      <c r="DJ21" s="13" t="str">
        <v>Francy Boada</v>
      </c>
      <c r="DK21" s="13" t="str">
        <v>francy.boada@enel.com</v>
      </c>
      <c r="DL21" s="13" t="str">
        <v>Jennifer Rubio</v>
      </c>
      <c r="DM21" s="13" t="str">
        <v>jennifer.rubio@enel.com</v>
      </c>
      <c r="DN21" s="13">
        <v>2026</v>
      </c>
      <c r="DO21" s="13">
        <v>5</v>
      </c>
      <c r="DP21" s="19">
        <v>46143</v>
      </c>
      <c r="DS21" s="13" t="str">
        <v>CANUELA PARA CORTACIRCUITOS 15KV FEFU02 FUSIBLES Y EQUIPO DE PROTECCION CON FUSIBLE MT</v>
      </c>
    </row>
    <row r="22" spans="5:123" ht="28" customHeight="1" x14ac:dyDescent="0.4">
      <c r="E22" s="15" t="str">
        <v>EL SERVICIO DE OPERADOR LOGÍSTICO INTEGRAL DE CARGA Y AGENCIAMIENTO ADUANERO PARA LAS OPERACIONES DE IMPORTACIÓN Y/O EXPORTACIÓN DE ENEL COLOMBIA S.A. E.S.P.</v>
      </c>
      <c r="F22" s="16" t="str">
        <v>LEII09</v>
      </c>
      <c r="G22" s="16" t="str">
        <v>Por lanzar</v>
      </c>
      <c r="H22" s="16" t="str">
        <v>enero</v>
      </c>
      <c r="I22" s="16" t="str">
        <v xml:space="preserve">Mantenimiento electrico e instrumental </v>
      </c>
      <c r="J22" s="16" t="str">
        <v>GPG</v>
      </c>
      <c r="K22" s="16">
        <v>1.2</v>
      </c>
      <c r="L22" s="16" t="str">
        <v>Luis Aparicio</v>
      </c>
      <c r="M22" s="16" t="str">
        <v>luis.aparicio@enel.com</v>
      </c>
      <c r="N22" s="16" t="str">
        <v>Anny Leal</v>
      </c>
      <c r="O22" s="16" t="str">
        <v>anny.leal@enel.com</v>
      </c>
      <c r="P22" s="16">
        <v>2026</v>
      </c>
      <c r="Q22" s="16">
        <v>1</v>
      </c>
      <c r="R22" s="28" t="b">
        <v>0</v>
      </c>
      <c r="U22" s="38" t="str" cm="1">
        <f t="array" aca="1" ref="U22" ca="1">IFERROR(
  IF(
    OR(CELL("fila")&lt;ROW($E$8),CELL("fila")&gt;ROW($E$8)+ROWS(_xlfn.ANCHORARRAY($E$8))-1),
    "",
    INDEX(_xlfn.ANCHORARRAY($E$8), CELL("fila")-ROW($E$8)+1, 9)
  ),
"")</f>
        <v>francy.boada@enel.com</v>
      </c>
      <c r="V22" s="48"/>
      <c r="W22" s="48"/>
      <c r="AC22" s="18" t="str">
        <v>Agencia BTL</v>
      </c>
      <c r="AD22" s="13" t="str">
        <v>SPPR03</v>
      </c>
      <c r="AE22" s="13" t="str">
        <v>Por lanzar</v>
      </c>
      <c r="AF22" s="13" t="str">
        <v>marzo</v>
      </c>
      <c r="AG22" s="13" t="str">
        <v xml:space="preserve">Eventos y espectáculos </v>
      </c>
      <c r="AH22" s="13" t="str">
        <v>Staff &amp; Services</v>
      </c>
      <c r="AI22" s="13">
        <v>0.90598999999999996</v>
      </c>
      <c r="AJ22" s="13" t="str">
        <v>Monica Mesa</v>
      </c>
      <c r="AK22" s="13" t="str">
        <v>monica.mesa@enel.com</v>
      </c>
      <c r="AL22" s="13" t="str">
        <v>Jorge Jamaica</v>
      </c>
      <c r="AM22" s="13" t="str">
        <v>jorge.jamaica@enel.com</v>
      </c>
      <c r="AN22" s="13">
        <v>2026</v>
      </c>
      <c r="AO22" s="13">
        <v>3</v>
      </c>
      <c r="AP22" s="13">
        <v>46082</v>
      </c>
      <c r="AR22" s="18" t="str">
        <v>Agencia BTL</v>
      </c>
      <c r="AS22" s="13" t="str">
        <v>SPPR03</v>
      </c>
      <c r="AT22" s="13" t="str">
        <v>Por lanzar</v>
      </c>
      <c r="AU22" s="13" t="str">
        <v>marzo</v>
      </c>
      <c r="AV22" s="13" t="str">
        <v xml:space="preserve">Eventos y espectáculos </v>
      </c>
      <c r="AW22" s="13" t="str">
        <v>Staff &amp; Services</v>
      </c>
      <c r="AX22" s="13">
        <v>0.90598999999999996</v>
      </c>
      <c r="AY22" s="13" t="str">
        <v>Monica Mesa</v>
      </c>
      <c r="AZ22" s="13" t="str">
        <v>monica.mesa@enel.com</v>
      </c>
      <c r="BA22" s="13" t="str">
        <v>Jorge Jamaica</v>
      </c>
      <c r="BB22" s="13" t="str">
        <v>jorge.jamaica@enel.com</v>
      </c>
      <c r="BC22" s="13">
        <v>2026</v>
      </c>
      <c r="BD22" s="13">
        <v>3</v>
      </c>
      <c r="BE22" s="13">
        <v>46082</v>
      </c>
      <c r="BG22" s="13" t="str">
        <v>Agencia BTL</v>
      </c>
      <c r="BH22" s="13" t="str">
        <v>SPPR03</v>
      </c>
      <c r="BI22" s="13" t="str">
        <v>Por lanzar</v>
      </c>
      <c r="BJ22" s="13" t="str">
        <v>marzo</v>
      </c>
      <c r="BK22" s="13" t="str">
        <v xml:space="preserve">Eventos y espectáculos </v>
      </c>
      <c r="BL22" s="13" t="str">
        <v>Staff &amp; Services</v>
      </c>
      <c r="BM22" s="13">
        <v>0.90598999999999996</v>
      </c>
      <c r="BN22" s="13" t="str">
        <v>Monica Mesa</v>
      </c>
      <c r="BO22" s="13" t="str">
        <v>monica.mesa@enel.com</v>
      </c>
      <c r="BP22" s="13" t="str">
        <v>Jorge Jamaica</v>
      </c>
      <c r="BQ22" s="13" t="str">
        <v>jorge.jamaica@enel.com</v>
      </c>
      <c r="BR22" s="13">
        <v>2026</v>
      </c>
      <c r="BS22" s="13">
        <v>3</v>
      </c>
      <c r="BT22" s="13">
        <v>46082</v>
      </c>
      <c r="BV22" s="13" t="str">
        <v>Agencia BTL</v>
      </c>
      <c r="BW22" s="13" t="str">
        <v>SPPR03</v>
      </c>
      <c r="BX22" s="13" t="str">
        <v>Por lanzar</v>
      </c>
      <c r="BY22" s="13" t="str">
        <v>marzo</v>
      </c>
      <c r="BZ22" s="13" t="str">
        <v xml:space="preserve">Eventos y espectáculos </v>
      </c>
      <c r="CA22" s="13" t="str">
        <v>Staff &amp; Services</v>
      </c>
      <c r="CB22" s="13">
        <v>0.90598999999999996</v>
      </c>
      <c r="CC22" s="13" t="str">
        <v>Monica Mesa</v>
      </c>
      <c r="CD22" s="13" t="str">
        <v>monica.mesa@enel.com</v>
      </c>
      <c r="CE22" s="13" t="str">
        <v>Jorge Jamaica</v>
      </c>
      <c r="CF22" s="13" t="str">
        <v>jorge.jamaica@enel.com</v>
      </c>
      <c r="CG22" s="13">
        <v>2026</v>
      </c>
      <c r="CH22" s="13">
        <v>3</v>
      </c>
      <c r="CI22" s="13">
        <v>46082</v>
      </c>
      <c r="CK22" s="13" t="str">
        <v>Agencia BTL</v>
      </c>
      <c r="CL22" s="13" t="str">
        <v>SPPR03</v>
      </c>
      <c r="CM22" s="13" t="str">
        <v>Por lanzar</v>
      </c>
      <c r="CN22" s="13" t="str">
        <v>marzo</v>
      </c>
      <c r="CO22" s="13" t="str">
        <v xml:space="preserve">Eventos y espectáculos </v>
      </c>
      <c r="CP22" s="13" t="str">
        <v>Staff &amp; Services</v>
      </c>
      <c r="CQ22" s="13">
        <v>0.90598999999999996</v>
      </c>
      <c r="CR22" s="13" t="str">
        <v>Monica Mesa</v>
      </c>
      <c r="CS22" s="13" t="str">
        <v>monica.mesa@enel.com</v>
      </c>
      <c r="CT22" s="13" t="str">
        <v>Jorge Jamaica</v>
      </c>
      <c r="CU22" s="13" t="str">
        <v>jorge.jamaica@enel.com</v>
      </c>
      <c r="CV22" s="13">
        <v>2026</v>
      </c>
      <c r="CW22" s="13">
        <v>3</v>
      </c>
      <c r="CX22" s="13">
        <v>46082</v>
      </c>
      <c r="CZ22" s="13" t="str">
        <v>FEII06</v>
      </c>
      <c r="DC22" s="13" t="str">
        <v>Agencia BTL</v>
      </c>
      <c r="DD22" s="13" t="str">
        <v>SPPR03</v>
      </c>
      <c r="DE22" s="13" t="str">
        <v>Por lanzar</v>
      </c>
      <c r="DF22" s="13" t="str">
        <v>marzo</v>
      </c>
      <c r="DG22" s="13" t="str">
        <v xml:space="preserve">Eventos y espectáculos </v>
      </c>
      <c r="DH22" s="13" t="str">
        <v>Staff &amp; Services</v>
      </c>
      <c r="DI22" s="13">
        <v>0.90598999999999996</v>
      </c>
      <c r="DJ22" s="13" t="str">
        <v>Monica Mesa</v>
      </c>
      <c r="DK22" s="13" t="str">
        <v>monica.mesa@enel.com</v>
      </c>
      <c r="DL22" s="13" t="str">
        <v>Jorge Jamaica</v>
      </c>
      <c r="DM22" s="13" t="str">
        <v>jorge.jamaica@enel.com</v>
      </c>
      <c r="DN22" s="13">
        <v>2026</v>
      </c>
      <c r="DO22" s="13">
        <v>3</v>
      </c>
      <c r="DP22" s="19">
        <v>46082</v>
      </c>
      <c r="DS22" s="13" t="str">
        <v>AGENCIA BTL SPPR03 EVENTOS Y ESPECTACULOS</v>
      </c>
    </row>
    <row r="23" spans="5:123" ht="28" customHeight="1" x14ac:dyDescent="0.4">
      <c r="E23" s="15" t="str">
        <v>Suministro de baterias para central solar Guayepo 1 y 2</v>
      </c>
      <c r="F23" s="16" t="str">
        <v>FEER01</v>
      </c>
      <c r="G23" s="16" t="str">
        <v>Por lanzar</v>
      </c>
      <c r="H23" s="16" t="str">
        <v>febrero</v>
      </c>
      <c r="I23" s="16" t="str">
        <v xml:space="preserve">Componentes o piezas para Planta de energia Solar </v>
      </c>
      <c r="J23" s="16" t="str">
        <v>GPG</v>
      </c>
      <c r="K23" s="16">
        <v>0.22</v>
      </c>
      <c r="L23" s="16" t="str">
        <v>Luis Aparicio</v>
      </c>
      <c r="M23" s="16" t="str">
        <v>luis.aparicio@enel.com</v>
      </c>
      <c r="N23" s="16" t="str">
        <v>Anny Leal</v>
      </c>
      <c r="O23" s="16" t="str">
        <v>anny.leal@enel.com</v>
      </c>
      <c r="P23" s="16">
        <v>2026</v>
      </c>
      <c r="Q23" s="16">
        <v>2</v>
      </c>
      <c r="R23" s="28" t="b">
        <v>0</v>
      </c>
      <c r="V23" s="48"/>
      <c r="W23" s="48"/>
      <c r="AC23" s="18" t="str">
        <v>Agencia BTL</v>
      </c>
      <c r="AD23" s="13" t="str">
        <v>SPPR03</v>
      </c>
      <c r="AE23" s="13" t="str">
        <v>Por lanzar</v>
      </c>
      <c r="AF23" s="13" t="str">
        <v>marzo</v>
      </c>
      <c r="AG23" s="13" t="str">
        <v xml:space="preserve">Eventos y espectáculos </v>
      </c>
      <c r="AH23" s="13" t="str">
        <v>Staff &amp; Services</v>
      </c>
      <c r="AI23" s="13">
        <v>1.0329889999999999</v>
      </c>
      <c r="AJ23" s="13" t="str">
        <v>Monica Mesa</v>
      </c>
      <c r="AK23" s="13" t="str">
        <v>monica.mesa@enel.com</v>
      </c>
      <c r="AL23" s="13" t="str">
        <v>Jorge Jamaica</v>
      </c>
      <c r="AM23" s="13" t="str">
        <v>jorge.jamaica@enel.com</v>
      </c>
      <c r="AN23" s="13">
        <v>2026</v>
      </c>
      <c r="AO23" s="13">
        <v>3</v>
      </c>
      <c r="AP23" s="13">
        <v>46082</v>
      </c>
      <c r="AR23" s="18" t="str">
        <v>Agencia BTL</v>
      </c>
      <c r="AS23" s="13" t="str">
        <v>SPPR03</v>
      </c>
      <c r="AT23" s="13" t="str">
        <v>Por lanzar</v>
      </c>
      <c r="AU23" s="13" t="str">
        <v>marzo</v>
      </c>
      <c r="AV23" s="13" t="str">
        <v xml:space="preserve">Eventos y espectáculos </v>
      </c>
      <c r="AW23" s="13" t="str">
        <v>Staff &amp; Services</v>
      </c>
      <c r="AX23" s="13">
        <v>1.0329889999999999</v>
      </c>
      <c r="AY23" s="13" t="str">
        <v>Monica Mesa</v>
      </c>
      <c r="AZ23" s="13" t="str">
        <v>monica.mesa@enel.com</v>
      </c>
      <c r="BA23" s="13" t="str">
        <v>Jorge Jamaica</v>
      </c>
      <c r="BB23" s="13" t="str">
        <v>jorge.jamaica@enel.com</v>
      </c>
      <c r="BC23" s="13">
        <v>2026</v>
      </c>
      <c r="BD23" s="13">
        <v>3</v>
      </c>
      <c r="BE23" s="13">
        <v>46082</v>
      </c>
      <c r="BG23" s="13" t="str">
        <v>Agencia BTL</v>
      </c>
      <c r="BH23" s="13" t="str">
        <v>SPPR03</v>
      </c>
      <c r="BI23" s="13" t="str">
        <v>Por lanzar</v>
      </c>
      <c r="BJ23" s="13" t="str">
        <v>marzo</v>
      </c>
      <c r="BK23" s="13" t="str">
        <v xml:space="preserve">Eventos y espectáculos </v>
      </c>
      <c r="BL23" s="13" t="str">
        <v>Staff &amp; Services</v>
      </c>
      <c r="BM23" s="13">
        <v>1.0329889999999999</v>
      </c>
      <c r="BN23" s="13" t="str">
        <v>Monica Mesa</v>
      </c>
      <c r="BO23" s="13" t="str">
        <v>monica.mesa@enel.com</v>
      </c>
      <c r="BP23" s="13" t="str">
        <v>Jorge Jamaica</v>
      </c>
      <c r="BQ23" s="13" t="str">
        <v>jorge.jamaica@enel.com</v>
      </c>
      <c r="BR23" s="13">
        <v>2026</v>
      </c>
      <c r="BS23" s="13">
        <v>3</v>
      </c>
      <c r="BT23" s="13">
        <v>46082</v>
      </c>
      <c r="BV23" s="13" t="str">
        <v>Agencia BTL</v>
      </c>
      <c r="BW23" s="13" t="str">
        <v>SPPR03</v>
      </c>
      <c r="BX23" s="13" t="str">
        <v>Por lanzar</v>
      </c>
      <c r="BY23" s="13" t="str">
        <v>marzo</v>
      </c>
      <c r="BZ23" s="13" t="str">
        <v xml:space="preserve">Eventos y espectáculos </v>
      </c>
      <c r="CA23" s="13" t="str">
        <v>Staff &amp; Services</v>
      </c>
      <c r="CB23" s="13">
        <v>1.0329889999999999</v>
      </c>
      <c r="CC23" s="13" t="str">
        <v>Monica Mesa</v>
      </c>
      <c r="CD23" s="13" t="str">
        <v>monica.mesa@enel.com</v>
      </c>
      <c r="CE23" s="13" t="str">
        <v>Jorge Jamaica</v>
      </c>
      <c r="CF23" s="13" t="str">
        <v>jorge.jamaica@enel.com</v>
      </c>
      <c r="CG23" s="13">
        <v>2026</v>
      </c>
      <c r="CH23" s="13">
        <v>3</v>
      </c>
      <c r="CI23" s="13">
        <v>46082</v>
      </c>
      <c r="CK23" s="13" t="str">
        <v>Agencia BTL</v>
      </c>
      <c r="CL23" s="13" t="str">
        <v>SPPR03</v>
      </c>
      <c r="CM23" s="13" t="str">
        <v>Por lanzar</v>
      </c>
      <c r="CN23" s="13" t="str">
        <v>marzo</v>
      </c>
      <c r="CO23" s="13" t="str">
        <v xml:space="preserve">Eventos y espectáculos </v>
      </c>
      <c r="CP23" s="13" t="str">
        <v>Staff &amp; Services</v>
      </c>
      <c r="CQ23" s="13">
        <v>1.0329889999999999</v>
      </c>
      <c r="CR23" s="13" t="str">
        <v>Monica Mesa</v>
      </c>
      <c r="CS23" s="13" t="str">
        <v>monica.mesa@enel.com</v>
      </c>
      <c r="CT23" s="13" t="str">
        <v>Jorge Jamaica</v>
      </c>
      <c r="CU23" s="13" t="str">
        <v>jorge.jamaica@enel.com</v>
      </c>
      <c r="CV23" s="13">
        <v>2026</v>
      </c>
      <c r="CW23" s="13">
        <v>3</v>
      </c>
      <c r="CX23" s="13">
        <v>46082</v>
      </c>
      <c r="CZ23" s="13" t="str">
        <v>FEII09</v>
      </c>
      <c r="DC23" s="13" t="str">
        <v>Agencia BTL</v>
      </c>
      <c r="DD23" s="13" t="str">
        <v>SPPR03</v>
      </c>
      <c r="DE23" s="13" t="str">
        <v>Por lanzar</v>
      </c>
      <c r="DF23" s="13" t="str">
        <v>marzo</v>
      </c>
      <c r="DG23" s="13" t="str">
        <v xml:space="preserve">Eventos y espectáculos </v>
      </c>
      <c r="DH23" s="13" t="str">
        <v>Staff &amp; Services</v>
      </c>
      <c r="DI23" s="13">
        <v>1.0329889999999999</v>
      </c>
      <c r="DJ23" s="13" t="str">
        <v>Monica Mesa</v>
      </c>
      <c r="DK23" s="13" t="str">
        <v>monica.mesa@enel.com</v>
      </c>
      <c r="DL23" s="13" t="str">
        <v>Jorge Jamaica</v>
      </c>
      <c r="DM23" s="13" t="str">
        <v>jorge.jamaica@enel.com</v>
      </c>
      <c r="DN23" s="13">
        <v>2026</v>
      </c>
      <c r="DO23" s="13">
        <v>3</v>
      </c>
      <c r="DP23" s="19">
        <v>46082</v>
      </c>
      <c r="DS23" s="13" t="str">
        <v>AGENCIA BTL SPPR03 EVENTOS Y ESPECTACULOS</v>
      </c>
    </row>
    <row r="24" spans="5:123" ht="28" customHeight="1" x14ac:dyDescent="0.4">
      <c r="E24" s="15" t="str">
        <v>Suministro de equipos y/o accesorios de la red de radio móvil digital (DMR) para Enel Colombia S.A. ESP.</v>
      </c>
      <c r="F24" s="16" t="str">
        <v>FTTE08</v>
      </c>
      <c r="G24" s="16" t="str">
        <v>Por lanzar</v>
      </c>
      <c r="H24" s="16" t="str">
        <v>febrero</v>
      </c>
      <c r="I24" s="16" t="str">
        <v xml:space="preserve">Equipos de telecomunicaciones para equipos de control, medida o concentradores (Gsm/UMTS/HSDPA, WIFI,Ethernet,etc). </v>
      </c>
      <c r="J24" s="16" t="str">
        <v>ICT</v>
      </c>
      <c r="K24" s="16">
        <v>0.7</v>
      </c>
      <c r="L24" s="16" t="str">
        <v>Marcela Maldonado</v>
      </c>
      <c r="M24" s="16" t="str">
        <v>marcela.maldonado@enel.com</v>
      </c>
      <c r="N24" s="16" t="str">
        <v>Jennifer Rubio</v>
      </c>
      <c r="O24" s="16" t="str">
        <v>jennifer.rubio@enel.com</v>
      </c>
      <c r="P24" s="16">
        <v>2026</v>
      </c>
      <c r="Q24" s="16">
        <v>2</v>
      </c>
      <c r="R24" s="28" t="b">
        <v>0</v>
      </c>
      <c r="V24" s="48"/>
      <c r="W24" s="48"/>
      <c r="AC24" s="18" t="str">
        <v>Technical Support, training and spare parts trackers Nextracker Guayepo3</v>
      </c>
      <c r="AD24" s="13" t="str">
        <v>MMIM19</v>
      </c>
      <c r="AE24" s="13" t="str">
        <v>Por lanzar</v>
      </c>
      <c r="AF24" s="13" t="str">
        <v>abril</v>
      </c>
      <c r="AG24" s="13" t="str">
        <v xml:space="preserve">Mantenimiento de sistemas de generación de energía solar. </v>
      </c>
      <c r="AH24" s="13" t="str">
        <v>GPG</v>
      </c>
      <c r="AI24" s="13">
        <v>0.5</v>
      </c>
      <c r="AJ24" s="13" t="str">
        <v>Luis Aparicio</v>
      </c>
      <c r="AK24" s="13" t="str">
        <v>luis.aparicio@enel.com</v>
      </c>
      <c r="AL24" s="13" t="str">
        <v>Anny Leal</v>
      </c>
      <c r="AM24" s="13" t="str">
        <v>anny.leal@enel.com</v>
      </c>
      <c r="AN24" s="13">
        <v>2026</v>
      </c>
      <c r="AO24" s="13">
        <v>4</v>
      </c>
      <c r="AP24" s="13">
        <v>46113</v>
      </c>
      <c r="AR24" s="18" t="str">
        <v>Technical Support, training and spare parts trackers Nextracker Guayepo3</v>
      </c>
      <c r="AS24" s="13" t="str">
        <v>MMIM19</v>
      </c>
      <c r="AT24" s="13" t="str">
        <v>Por lanzar</v>
      </c>
      <c r="AU24" s="13" t="str">
        <v>abril</v>
      </c>
      <c r="AV24" s="13" t="str">
        <v xml:space="preserve">Mantenimiento de sistemas de generación de energía solar. </v>
      </c>
      <c r="AW24" s="13" t="str">
        <v>GPG</v>
      </c>
      <c r="AX24" s="13">
        <v>0.5</v>
      </c>
      <c r="AY24" s="13" t="str">
        <v>Luis Aparicio</v>
      </c>
      <c r="AZ24" s="13" t="str">
        <v>luis.aparicio@enel.com</v>
      </c>
      <c r="BA24" s="13" t="str">
        <v>Anny Leal</v>
      </c>
      <c r="BB24" s="13" t="str">
        <v>anny.leal@enel.com</v>
      </c>
      <c r="BC24" s="13">
        <v>2026</v>
      </c>
      <c r="BD24" s="13">
        <v>4</v>
      </c>
      <c r="BE24" s="13">
        <v>46113</v>
      </c>
      <c r="BG24" s="13" t="str">
        <v>Technical Support, training and spare parts trackers Nextracker Guayepo3</v>
      </c>
      <c r="BH24" s="13" t="str">
        <v>MMIM19</v>
      </c>
      <c r="BI24" s="13" t="str">
        <v>Por lanzar</v>
      </c>
      <c r="BJ24" s="13" t="str">
        <v>abril</v>
      </c>
      <c r="BK24" s="13" t="str">
        <v xml:space="preserve">Mantenimiento de sistemas de generación de energía solar. </v>
      </c>
      <c r="BL24" s="13" t="str">
        <v>GPG</v>
      </c>
      <c r="BM24" s="13">
        <v>0.5</v>
      </c>
      <c r="BN24" s="13" t="str">
        <v>Luis Aparicio</v>
      </c>
      <c r="BO24" s="13" t="str">
        <v>luis.aparicio@enel.com</v>
      </c>
      <c r="BP24" s="13" t="str">
        <v>Anny Leal</v>
      </c>
      <c r="BQ24" s="13" t="str">
        <v>anny.leal@enel.com</v>
      </c>
      <c r="BR24" s="13">
        <v>2026</v>
      </c>
      <c r="BS24" s="13">
        <v>4</v>
      </c>
      <c r="BT24" s="13">
        <v>46113</v>
      </c>
      <c r="BV24" s="13" t="str">
        <v>Technical Support, training and spare parts trackers Nextracker Guayepo3</v>
      </c>
      <c r="BW24" s="13" t="str">
        <v>MMIM19</v>
      </c>
      <c r="BX24" s="13" t="str">
        <v>Por lanzar</v>
      </c>
      <c r="BY24" s="13" t="str">
        <v>abril</v>
      </c>
      <c r="BZ24" s="13" t="str">
        <v xml:space="preserve">Mantenimiento de sistemas de generación de energía solar. </v>
      </c>
      <c r="CA24" s="13" t="str">
        <v>GPG</v>
      </c>
      <c r="CB24" s="13">
        <v>0.5</v>
      </c>
      <c r="CC24" s="13" t="str">
        <v>Luis Aparicio</v>
      </c>
      <c r="CD24" s="13" t="str">
        <v>luis.aparicio@enel.com</v>
      </c>
      <c r="CE24" s="13" t="str">
        <v>Anny Leal</v>
      </c>
      <c r="CF24" s="13" t="str">
        <v>anny.leal@enel.com</v>
      </c>
      <c r="CG24" s="13">
        <v>2026</v>
      </c>
      <c r="CH24" s="13">
        <v>4</v>
      </c>
      <c r="CI24" s="13">
        <v>46113</v>
      </c>
      <c r="CK24" s="13" t="str">
        <v>Technical Support, training and spare parts trackers Nextracker Guayepo3</v>
      </c>
      <c r="CL24" s="13" t="str">
        <v>MMIM19</v>
      </c>
      <c r="CM24" s="13" t="str">
        <v>Por lanzar</v>
      </c>
      <c r="CN24" s="13" t="str">
        <v>abril</v>
      </c>
      <c r="CO24" s="13" t="str">
        <v xml:space="preserve">Mantenimiento de sistemas de generación de energía solar. </v>
      </c>
      <c r="CP24" s="13" t="str">
        <v>GPG</v>
      </c>
      <c r="CQ24" s="13">
        <v>0.5</v>
      </c>
      <c r="CR24" s="13" t="str">
        <v>Luis Aparicio</v>
      </c>
      <c r="CS24" s="13" t="str">
        <v>luis.aparicio@enel.com</v>
      </c>
      <c r="CT24" s="13" t="str">
        <v>Anny Leal</v>
      </c>
      <c r="CU24" s="13" t="str">
        <v>anny.leal@enel.com</v>
      </c>
      <c r="CV24" s="13">
        <v>2026</v>
      </c>
      <c r="CW24" s="13">
        <v>4</v>
      </c>
      <c r="CX24" s="13">
        <v>46113</v>
      </c>
      <c r="CZ24" s="13" t="str">
        <v>FEIN17</v>
      </c>
      <c r="DC24" s="13" t="str">
        <v>Technical Support, training and spare parts trackers Nextracker Guayepo3</v>
      </c>
      <c r="DD24" s="13" t="str">
        <v>MMIM19</v>
      </c>
      <c r="DE24" s="13" t="str">
        <v>Por lanzar</v>
      </c>
      <c r="DF24" s="13" t="str">
        <v>abril</v>
      </c>
      <c r="DG24" s="13" t="str">
        <v xml:space="preserve">Mantenimiento de sistemas de generación de energía solar. </v>
      </c>
      <c r="DH24" s="13" t="str">
        <v>GPG</v>
      </c>
      <c r="DI24" s="13">
        <v>0.5</v>
      </c>
      <c r="DJ24" s="13" t="str">
        <v>Luis Aparicio</v>
      </c>
      <c r="DK24" s="13" t="str">
        <v>luis.aparicio@enel.com</v>
      </c>
      <c r="DL24" s="13" t="str">
        <v>Anny Leal</v>
      </c>
      <c r="DM24" s="13" t="str">
        <v>anny.leal@enel.com</v>
      </c>
      <c r="DN24" s="13">
        <v>2026</v>
      </c>
      <c r="DO24" s="13">
        <v>4</v>
      </c>
      <c r="DP24" s="19">
        <v>46113</v>
      </c>
      <c r="DS24" s="13" t="str">
        <v>TECHNICAL SUPPORT, TRAINING AND SPARE PARTS TRACKERS NEXTRACKER GUAYEPO3 MMIM19 MANTENIMIENTO DE SISTEMAS DE GENERACION DE ENERGIA SOLAR.</v>
      </c>
    </row>
    <row r="25" spans="5:123" ht="28" customHeight="1" x14ac:dyDescent="0.4">
      <c r="E25" s="15" t="str">
        <v>RELOJ NTP SE MT</v>
      </c>
      <c r="F25" s="16" t="str">
        <v>FSME01</v>
      </c>
      <c r="G25" s="16" t="str">
        <v>Por lanzar</v>
      </c>
      <c r="H25" s="16" t="str">
        <v>marzo</v>
      </c>
      <c r="I25" s="16" t="str">
        <v xml:space="preserve">Instrumentos de medición de la cantidad eléctrica </v>
      </c>
      <c r="J25" s="16" t="str">
        <v>ICT</v>
      </c>
      <c r="K25" s="16">
        <v>4.2671779999999999E-2</v>
      </c>
      <c r="L25" s="16" t="str">
        <v>Marcela Maldonado</v>
      </c>
      <c r="M25" s="16" t="str">
        <v>marcela.maldonado@enel.com</v>
      </c>
      <c r="N25" s="16" t="str">
        <v>Jennifer Rubio</v>
      </c>
      <c r="O25" s="16" t="str">
        <v>jennifer.rubio@enel.com</v>
      </c>
      <c r="P25" s="16">
        <v>2026</v>
      </c>
      <c r="Q25" s="16">
        <v>3</v>
      </c>
      <c r="R25" s="28" t="b">
        <v>0</v>
      </c>
      <c r="V25" s="48"/>
      <c r="W25" s="48"/>
      <c r="AC25" s="18" t="str">
        <v>Reemplazo de módulos de EDI</v>
      </c>
      <c r="AD25" s="13" t="str">
        <v>FHIC06</v>
      </c>
      <c r="AE25" s="13" t="str">
        <v>Por lanzar</v>
      </c>
      <c r="AF25" s="13" t="str">
        <v>enero</v>
      </c>
      <c r="AG25" s="13" t="str">
        <v xml:space="preserve">Sistemas de tratamiento del agua </v>
      </c>
      <c r="AH25" s="13" t="str">
        <v>GPG</v>
      </c>
      <c r="AI25" s="13">
        <v>0.43</v>
      </c>
      <c r="AJ25" s="13" t="str">
        <v>Luis Aparicio</v>
      </c>
      <c r="AK25" s="13" t="str">
        <v>luis.aparicio@enel.com</v>
      </c>
      <c r="AL25" s="13" t="str">
        <v>Anny Leal</v>
      </c>
      <c r="AM25" s="13" t="str">
        <v>anny.leal@enel.com</v>
      </c>
      <c r="AN25" s="13">
        <v>2026</v>
      </c>
      <c r="AO25" s="13">
        <v>1</v>
      </c>
      <c r="AP25" s="13">
        <v>46023</v>
      </c>
      <c r="AR25" s="18" t="str">
        <v>Reemplazo de módulos de EDI</v>
      </c>
      <c r="AS25" s="13" t="str">
        <v>FHIC06</v>
      </c>
      <c r="AT25" s="13" t="str">
        <v>Por lanzar</v>
      </c>
      <c r="AU25" s="13" t="str">
        <v>enero</v>
      </c>
      <c r="AV25" s="13" t="str">
        <v xml:space="preserve">Sistemas de tratamiento del agua </v>
      </c>
      <c r="AW25" s="13" t="str">
        <v>GPG</v>
      </c>
      <c r="AX25" s="13">
        <v>0.43</v>
      </c>
      <c r="AY25" s="13" t="str">
        <v>Luis Aparicio</v>
      </c>
      <c r="AZ25" s="13" t="str">
        <v>luis.aparicio@enel.com</v>
      </c>
      <c r="BA25" s="13" t="str">
        <v>Anny Leal</v>
      </c>
      <c r="BB25" s="13" t="str">
        <v>anny.leal@enel.com</v>
      </c>
      <c r="BC25" s="13">
        <v>2026</v>
      </c>
      <c r="BD25" s="13">
        <v>1</v>
      </c>
      <c r="BE25" s="13">
        <v>46023</v>
      </c>
      <c r="BG25" s="13" t="str">
        <v>Reemplazo de módulos de EDI</v>
      </c>
      <c r="BH25" s="13" t="str">
        <v>FHIC06</v>
      </c>
      <c r="BI25" s="13" t="str">
        <v>Por lanzar</v>
      </c>
      <c r="BJ25" s="13" t="str">
        <v>enero</v>
      </c>
      <c r="BK25" s="13" t="str">
        <v xml:space="preserve">Sistemas de tratamiento del agua </v>
      </c>
      <c r="BL25" s="13" t="str">
        <v>GPG</v>
      </c>
      <c r="BM25" s="13">
        <v>0.43</v>
      </c>
      <c r="BN25" s="13" t="str">
        <v>Luis Aparicio</v>
      </c>
      <c r="BO25" s="13" t="str">
        <v>luis.aparicio@enel.com</v>
      </c>
      <c r="BP25" s="13" t="str">
        <v>Anny Leal</v>
      </c>
      <c r="BQ25" s="13" t="str">
        <v>anny.leal@enel.com</v>
      </c>
      <c r="BR25" s="13">
        <v>2026</v>
      </c>
      <c r="BS25" s="13">
        <v>1</v>
      </c>
      <c r="BT25" s="13">
        <v>46023</v>
      </c>
      <c r="BV25" s="13" t="str">
        <v>Reemplazo de módulos de EDI</v>
      </c>
      <c r="BW25" s="13" t="str">
        <v>FHIC06</v>
      </c>
      <c r="BX25" s="13" t="str">
        <v>Por lanzar</v>
      </c>
      <c r="BY25" s="13" t="str">
        <v>enero</v>
      </c>
      <c r="BZ25" s="13" t="str">
        <v xml:space="preserve">Sistemas de tratamiento del agua </v>
      </c>
      <c r="CA25" s="13" t="str">
        <v>GPG</v>
      </c>
      <c r="CB25" s="13">
        <v>0.43</v>
      </c>
      <c r="CC25" s="13" t="str">
        <v>Luis Aparicio</v>
      </c>
      <c r="CD25" s="13" t="str">
        <v>luis.aparicio@enel.com</v>
      </c>
      <c r="CE25" s="13" t="str">
        <v>Anny Leal</v>
      </c>
      <c r="CF25" s="13" t="str">
        <v>anny.leal@enel.com</v>
      </c>
      <c r="CG25" s="13">
        <v>2026</v>
      </c>
      <c r="CH25" s="13">
        <v>1</v>
      </c>
      <c r="CI25" s="13">
        <v>46023</v>
      </c>
      <c r="CK25" s="13" t="str">
        <v>Reemplazo de módulos de EDI</v>
      </c>
      <c r="CL25" s="13" t="str">
        <v>FHIC06</v>
      </c>
      <c r="CM25" s="13" t="str">
        <v>Por lanzar</v>
      </c>
      <c r="CN25" s="13" t="str">
        <v>enero</v>
      </c>
      <c r="CO25" s="13" t="str">
        <v xml:space="preserve">Sistemas de tratamiento del agua </v>
      </c>
      <c r="CP25" s="13" t="str">
        <v>GPG</v>
      </c>
      <c r="CQ25" s="13">
        <v>0.43</v>
      </c>
      <c r="CR25" s="13" t="str">
        <v>Luis Aparicio</v>
      </c>
      <c r="CS25" s="13" t="str">
        <v>luis.aparicio@enel.com</v>
      </c>
      <c r="CT25" s="13" t="str">
        <v>Anny Leal</v>
      </c>
      <c r="CU25" s="13" t="str">
        <v>anny.leal@enel.com</v>
      </c>
      <c r="CV25" s="13">
        <v>2026</v>
      </c>
      <c r="CW25" s="13">
        <v>1</v>
      </c>
      <c r="CX25" s="13">
        <v>46023</v>
      </c>
      <c r="CZ25" s="13" t="str">
        <v>FELC10</v>
      </c>
      <c r="DC25" s="13" t="str">
        <v>Reemplazo de módulos de EDI</v>
      </c>
      <c r="DD25" s="13" t="str">
        <v>FHIC06</v>
      </c>
      <c r="DE25" s="13" t="str">
        <v>Por lanzar</v>
      </c>
      <c r="DF25" s="13" t="str">
        <v>enero</v>
      </c>
      <c r="DG25" s="13" t="str">
        <v xml:space="preserve">Sistemas de tratamiento del agua </v>
      </c>
      <c r="DH25" s="13" t="str">
        <v>GPG</v>
      </c>
      <c r="DI25" s="13">
        <v>0.43</v>
      </c>
      <c r="DJ25" s="13" t="str">
        <v>Luis Aparicio</v>
      </c>
      <c r="DK25" s="13" t="str">
        <v>luis.aparicio@enel.com</v>
      </c>
      <c r="DL25" s="13" t="str">
        <v>Anny Leal</v>
      </c>
      <c r="DM25" s="13" t="str">
        <v>anny.leal@enel.com</v>
      </c>
      <c r="DN25" s="13">
        <v>2026</v>
      </c>
      <c r="DO25" s="13">
        <v>1</v>
      </c>
      <c r="DP25" s="19">
        <v>46023</v>
      </c>
      <c r="DS25" s="13" t="str">
        <v>REEMPLAZO DE MODULOS DE EDI FHIC06 SISTEMAS DE TRATAMIENTO DEL AGUA</v>
      </c>
    </row>
    <row r="26" spans="5:123" ht="28" customHeight="1" x14ac:dyDescent="0.4">
      <c r="E26" s="15" t="str">
        <v>Barraje Preforma BT 500A - BT 175A</v>
      </c>
      <c r="F26" s="16" t="str">
        <v>FELC10</v>
      </c>
      <c r="G26" s="16" t="str">
        <v>Por lanzar</v>
      </c>
      <c r="H26" s="16" t="str">
        <v>febrero</v>
      </c>
      <c r="I26" s="16" t="str">
        <v xml:space="preserve">Empalmes y terminales para cables de BT aislados en caucho </v>
      </c>
      <c r="J26" s="16" t="str">
        <v>Grids</v>
      </c>
      <c r="K26" s="16">
        <v>0.15788560000000001</v>
      </c>
      <c r="L26" s="16" t="str">
        <v>Francy Boada</v>
      </c>
      <c r="M26" s="16" t="str">
        <v>francy.boada@enel.com</v>
      </c>
      <c r="N26" s="16" t="str">
        <v>Jennifer Rubio</v>
      </c>
      <c r="O26" s="16" t="str">
        <v>jennifer.rubio@enel.com</v>
      </c>
      <c r="P26" s="16">
        <v>2026</v>
      </c>
      <c r="Q26" s="16">
        <v>2</v>
      </c>
      <c r="R26" s="28" t="b">
        <v>0</v>
      </c>
      <c r="AC26" s="18" t="str">
        <v>Suministro de láminas y ductos para el sistema de carbón de las Unidades 2-3-4-5.</v>
      </c>
      <c r="AD26" s="13" t="str">
        <v>FCMS05</v>
      </c>
      <c r="AE26" s="13" t="str">
        <v>Por lanzar</v>
      </c>
      <c r="AF26" s="13" t="str">
        <v>marzo</v>
      </c>
      <c r="AG26" s="13" t="str">
        <v xml:space="preserve">Prefabricados metalicos pesados para estructuras industriales </v>
      </c>
      <c r="AH26" s="13" t="str">
        <v>GPG</v>
      </c>
      <c r="AI26" s="13">
        <v>0.6</v>
      </c>
      <c r="AJ26" s="13" t="str">
        <v>Luis Aparicio</v>
      </c>
      <c r="AK26" s="13" t="str">
        <v>luis.aparicio@enel.com</v>
      </c>
      <c r="AL26" s="13" t="str">
        <v>Anny Leal</v>
      </c>
      <c r="AM26" s="13" t="str">
        <v>anny.leal@enel.com</v>
      </c>
      <c r="AN26" s="13">
        <v>2026</v>
      </c>
      <c r="AO26" s="13">
        <v>3</v>
      </c>
      <c r="AP26" s="13">
        <v>46082</v>
      </c>
      <c r="AR26" s="18" t="str">
        <v>Suministro de láminas y ductos para el sistema de carbón de las Unidades 2-3-4-5.</v>
      </c>
      <c r="AS26" s="13" t="str">
        <v>FCMS05</v>
      </c>
      <c r="AT26" s="13" t="str">
        <v>Por lanzar</v>
      </c>
      <c r="AU26" s="13" t="str">
        <v>marzo</v>
      </c>
      <c r="AV26" s="13" t="str">
        <v xml:space="preserve">Prefabricados metalicos pesados para estructuras industriales </v>
      </c>
      <c r="AW26" s="13" t="str">
        <v>GPG</v>
      </c>
      <c r="AX26" s="13">
        <v>0.6</v>
      </c>
      <c r="AY26" s="13" t="str">
        <v>Luis Aparicio</v>
      </c>
      <c r="AZ26" s="13" t="str">
        <v>luis.aparicio@enel.com</v>
      </c>
      <c r="BA26" s="13" t="str">
        <v>Anny Leal</v>
      </c>
      <c r="BB26" s="13" t="str">
        <v>anny.leal@enel.com</v>
      </c>
      <c r="BC26" s="13">
        <v>2026</v>
      </c>
      <c r="BD26" s="13">
        <v>3</v>
      </c>
      <c r="BE26" s="13">
        <v>46082</v>
      </c>
      <c r="BG26" s="13" t="str">
        <v>Suministro de láminas y ductos para el sistema de carbón de las Unidades 2-3-4-5.</v>
      </c>
      <c r="BH26" s="13" t="str">
        <v>FCMS05</v>
      </c>
      <c r="BI26" s="13" t="str">
        <v>Por lanzar</v>
      </c>
      <c r="BJ26" s="13" t="str">
        <v>marzo</v>
      </c>
      <c r="BK26" s="13" t="str">
        <v xml:space="preserve">Prefabricados metalicos pesados para estructuras industriales </v>
      </c>
      <c r="BL26" s="13" t="str">
        <v>GPG</v>
      </c>
      <c r="BM26" s="13">
        <v>0.6</v>
      </c>
      <c r="BN26" s="13" t="str">
        <v>Luis Aparicio</v>
      </c>
      <c r="BO26" s="13" t="str">
        <v>luis.aparicio@enel.com</v>
      </c>
      <c r="BP26" s="13" t="str">
        <v>Anny Leal</v>
      </c>
      <c r="BQ26" s="13" t="str">
        <v>anny.leal@enel.com</v>
      </c>
      <c r="BR26" s="13">
        <v>2026</v>
      </c>
      <c r="BS26" s="13">
        <v>3</v>
      </c>
      <c r="BT26" s="13">
        <v>46082</v>
      </c>
      <c r="BV26" s="13" t="str">
        <v>Suministro de láminas y ductos para el sistema de carbón de las Unidades 2-3-4-5.</v>
      </c>
      <c r="BW26" s="13" t="str">
        <v>FCMS05</v>
      </c>
      <c r="BX26" s="13" t="str">
        <v>Por lanzar</v>
      </c>
      <c r="BY26" s="13" t="str">
        <v>marzo</v>
      </c>
      <c r="BZ26" s="13" t="str">
        <v xml:space="preserve">Prefabricados metalicos pesados para estructuras industriales </v>
      </c>
      <c r="CA26" s="13" t="str">
        <v>GPG</v>
      </c>
      <c r="CB26" s="13">
        <v>0.6</v>
      </c>
      <c r="CC26" s="13" t="str">
        <v>Luis Aparicio</v>
      </c>
      <c r="CD26" s="13" t="str">
        <v>luis.aparicio@enel.com</v>
      </c>
      <c r="CE26" s="13" t="str">
        <v>Anny Leal</v>
      </c>
      <c r="CF26" s="13" t="str">
        <v>anny.leal@enel.com</v>
      </c>
      <c r="CG26" s="13">
        <v>2026</v>
      </c>
      <c r="CH26" s="13">
        <v>3</v>
      </c>
      <c r="CI26" s="13">
        <v>46082</v>
      </c>
      <c r="CK26" s="13" t="str">
        <v>Suministro de láminas y ductos para el sistema de carbón de las Unidades 2-3-4-5.</v>
      </c>
      <c r="CL26" s="13" t="str">
        <v>FCMS05</v>
      </c>
      <c r="CM26" s="13" t="str">
        <v>Por lanzar</v>
      </c>
      <c r="CN26" s="13" t="str">
        <v>marzo</v>
      </c>
      <c r="CO26" s="13" t="str">
        <v xml:space="preserve">Prefabricados metalicos pesados para estructuras industriales </v>
      </c>
      <c r="CP26" s="13" t="str">
        <v>GPG</v>
      </c>
      <c r="CQ26" s="13">
        <v>0.6</v>
      </c>
      <c r="CR26" s="13" t="str">
        <v>Luis Aparicio</v>
      </c>
      <c r="CS26" s="13" t="str">
        <v>luis.aparicio@enel.com</v>
      </c>
      <c r="CT26" s="13" t="str">
        <v>Anny Leal</v>
      </c>
      <c r="CU26" s="13" t="str">
        <v>anny.leal@enel.com</v>
      </c>
      <c r="CV26" s="13">
        <v>2026</v>
      </c>
      <c r="CW26" s="13">
        <v>3</v>
      </c>
      <c r="CX26" s="13">
        <v>46082</v>
      </c>
      <c r="CZ26" s="13" t="str">
        <v>FEME01</v>
      </c>
      <c r="DC26" s="13" t="str">
        <v>Suministro de láminas y ductos para el sistema de carbón de las Unidades 2-3-4-5.</v>
      </c>
      <c r="DD26" s="13" t="str">
        <v>FCMS05</v>
      </c>
      <c r="DE26" s="13" t="str">
        <v>Por lanzar</v>
      </c>
      <c r="DF26" s="13" t="str">
        <v>marzo</v>
      </c>
      <c r="DG26" s="13" t="str">
        <v xml:space="preserve">Prefabricados metalicos pesados para estructuras industriales </v>
      </c>
      <c r="DH26" s="13" t="str">
        <v>GPG</v>
      </c>
      <c r="DI26" s="13">
        <v>0.6</v>
      </c>
      <c r="DJ26" s="13" t="str">
        <v>Luis Aparicio</v>
      </c>
      <c r="DK26" s="13" t="str">
        <v>luis.aparicio@enel.com</v>
      </c>
      <c r="DL26" s="13" t="str">
        <v>Anny Leal</v>
      </c>
      <c r="DM26" s="13" t="str">
        <v>anny.leal@enel.com</v>
      </c>
      <c r="DN26" s="13">
        <v>2026</v>
      </c>
      <c r="DO26" s="13">
        <v>3</v>
      </c>
      <c r="DP26" s="19">
        <v>46082</v>
      </c>
      <c r="DS26" s="13" t="str">
        <v>SUMINISTRO DE LAMINAS Y DUCTOS PARA EL SISTEMA DE CARBON DE LAS UNIDADES 2-3-4-5. FCMS05 PREFABRICADOS METALICOS PESADOS PARA ESTRUCTURAS INDUSTRIALES</v>
      </c>
    </row>
    <row r="27" spans="5:123" ht="28" customHeight="1" x14ac:dyDescent="0.4">
      <c r="E27" s="15" t="str">
        <v>CAÑUELA PARA CORTACIRCUITOS 15KV</v>
      </c>
      <c r="F27" s="16" t="str">
        <v>FEFU02</v>
      </c>
      <c r="G27" s="16" t="str">
        <v>Por lanzar</v>
      </c>
      <c r="H27" s="16" t="str">
        <v>mayo</v>
      </c>
      <c r="I27" s="16" t="str">
        <v xml:space="preserve">Fusibles y equipo de protección con fusible MT </v>
      </c>
      <c r="J27" s="16" t="str">
        <v>Grids</v>
      </c>
      <c r="K27" s="16">
        <v>0.14935124</v>
      </c>
      <c r="L27" s="16" t="str">
        <v>Francy Boada</v>
      </c>
      <c r="M27" s="16" t="str">
        <v>francy.boada@enel.com</v>
      </c>
      <c r="N27" s="16" t="str">
        <v>Jennifer Rubio</v>
      </c>
      <c r="O27" s="16" t="str">
        <v>jennifer.rubio@enel.com</v>
      </c>
      <c r="P27" s="16">
        <v>2026</v>
      </c>
      <c r="Q27" s="16">
        <v>5</v>
      </c>
      <c r="R27" s="28" t="b">
        <v>0</v>
      </c>
      <c r="U27" s="36" t="s">
        <v>938</v>
      </c>
      <c r="V27" s="37"/>
      <c r="W27" s="37"/>
      <c r="AC27" s="18" t="str">
        <v>Technical Support, training and spare parts trackers Trina planta Atlantico</v>
      </c>
      <c r="AD27" s="13" t="str">
        <v>MMIM19</v>
      </c>
      <c r="AE27" s="13" t="str">
        <v>Por lanzar</v>
      </c>
      <c r="AF27" s="13" t="str">
        <v>abril</v>
      </c>
      <c r="AG27" s="13" t="str">
        <v xml:space="preserve">Mantenimiento de sistemas de generación de energía solar. </v>
      </c>
      <c r="AH27" s="13" t="str">
        <v>GPG</v>
      </c>
      <c r="AI27" s="13">
        <v>0.5</v>
      </c>
      <c r="AJ27" s="13" t="str">
        <v>Luis Aparicio</v>
      </c>
      <c r="AK27" s="13" t="str">
        <v>luis.aparicio@enel.com</v>
      </c>
      <c r="AL27" s="13" t="str">
        <v>Anny Leal</v>
      </c>
      <c r="AM27" s="13" t="str">
        <v>anny.leal@enel.com</v>
      </c>
      <c r="AN27" s="13">
        <v>2026</v>
      </c>
      <c r="AO27" s="13">
        <v>4</v>
      </c>
      <c r="AP27" s="13">
        <v>46113</v>
      </c>
      <c r="AR27" s="18" t="str">
        <v>Technical Support, training and spare parts trackers Trina planta Atlantico</v>
      </c>
      <c r="AS27" s="13" t="str">
        <v>MMIM19</v>
      </c>
      <c r="AT27" s="13" t="str">
        <v>Por lanzar</v>
      </c>
      <c r="AU27" s="13" t="str">
        <v>abril</v>
      </c>
      <c r="AV27" s="13" t="str">
        <v xml:space="preserve">Mantenimiento de sistemas de generación de energía solar. </v>
      </c>
      <c r="AW27" s="13" t="str">
        <v>GPG</v>
      </c>
      <c r="AX27" s="13">
        <v>0.5</v>
      </c>
      <c r="AY27" s="13" t="str">
        <v>Luis Aparicio</v>
      </c>
      <c r="AZ27" s="13" t="str">
        <v>luis.aparicio@enel.com</v>
      </c>
      <c r="BA27" s="13" t="str">
        <v>Anny Leal</v>
      </c>
      <c r="BB27" s="13" t="str">
        <v>anny.leal@enel.com</v>
      </c>
      <c r="BC27" s="13">
        <v>2026</v>
      </c>
      <c r="BD27" s="13">
        <v>4</v>
      </c>
      <c r="BE27" s="13">
        <v>46113</v>
      </c>
      <c r="BG27" s="13" t="str">
        <v>Technical Support, training and spare parts trackers Trina planta Atlantico</v>
      </c>
      <c r="BH27" s="13" t="str">
        <v>MMIM19</v>
      </c>
      <c r="BI27" s="13" t="str">
        <v>Por lanzar</v>
      </c>
      <c r="BJ27" s="13" t="str">
        <v>abril</v>
      </c>
      <c r="BK27" s="13" t="str">
        <v xml:space="preserve">Mantenimiento de sistemas de generación de energía solar. </v>
      </c>
      <c r="BL27" s="13" t="str">
        <v>GPG</v>
      </c>
      <c r="BM27" s="13">
        <v>0.5</v>
      </c>
      <c r="BN27" s="13" t="str">
        <v>Luis Aparicio</v>
      </c>
      <c r="BO27" s="13" t="str">
        <v>luis.aparicio@enel.com</v>
      </c>
      <c r="BP27" s="13" t="str">
        <v>Anny Leal</v>
      </c>
      <c r="BQ27" s="13" t="str">
        <v>anny.leal@enel.com</v>
      </c>
      <c r="BR27" s="13">
        <v>2026</v>
      </c>
      <c r="BS27" s="13">
        <v>4</v>
      </c>
      <c r="BT27" s="13">
        <v>46113</v>
      </c>
      <c r="BV27" s="13" t="str">
        <v>Technical Support, training and spare parts trackers Trina planta Atlantico</v>
      </c>
      <c r="BW27" s="13" t="str">
        <v>MMIM19</v>
      </c>
      <c r="BX27" s="13" t="str">
        <v>Por lanzar</v>
      </c>
      <c r="BY27" s="13" t="str">
        <v>abril</v>
      </c>
      <c r="BZ27" s="13" t="str">
        <v xml:space="preserve">Mantenimiento de sistemas de generación de energía solar. </v>
      </c>
      <c r="CA27" s="13" t="str">
        <v>GPG</v>
      </c>
      <c r="CB27" s="13">
        <v>0.5</v>
      </c>
      <c r="CC27" s="13" t="str">
        <v>Luis Aparicio</v>
      </c>
      <c r="CD27" s="13" t="str">
        <v>luis.aparicio@enel.com</v>
      </c>
      <c r="CE27" s="13" t="str">
        <v>Anny Leal</v>
      </c>
      <c r="CF27" s="13" t="str">
        <v>anny.leal@enel.com</v>
      </c>
      <c r="CG27" s="13">
        <v>2026</v>
      </c>
      <c r="CH27" s="13">
        <v>4</v>
      </c>
      <c r="CI27" s="13">
        <v>46113</v>
      </c>
      <c r="CK27" s="13" t="str">
        <v>Technical Support, training and spare parts trackers Trina planta Atlantico</v>
      </c>
      <c r="CL27" s="13" t="str">
        <v>MMIM19</v>
      </c>
      <c r="CM27" s="13" t="str">
        <v>Por lanzar</v>
      </c>
      <c r="CN27" s="13" t="str">
        <v>abril</v>
      </c>
      <c r="CO27" s="13" t="str">
        <v xml:space="preserve">Mantenimiento de sistemas de generación de energía solar. </v>
      </c>
      <c r="CP27" s="13" t="str">
        <v>GPG</v>
      </c>
      <c r="CQ27" s="13">
        <v>0.5</v>
      </c>
      <c r="CR27" s="13" t="str">
        <v>Luis Aparicio</v>
      </c>
      <c r="CS27" s="13" t="str">
        <v>luis.aparicio@enel.com</v>
      </c>
      <c r="CT27" s="13" t="str">
        <v>Anny Leal</v>
      </c>
      <c r="CU27" s="13" t="str">
        <v>anny.leal@enel.com</v>
      </c>
      <c r="CV27" s="13">
        <v>2026</v>
      </c>
      <c r="CW27" s="13">
        <v>4</v>
      </c>
      <c r="CX27" s="13">
        <v>46113</v>
      </c>
      <c r="CZ27" s="13" t="str">
        <v>FEMI04</v>
      </c>
      <c r="DC27" s="13" t="str">
        <v>Technical Support, training and spare parts trackers Trina planta Atlantico</v>
      </c>
      <c r="DD27" s="13" t="str">
        <v>MMIM19</v>
      </c>
      <c r="DE27" s="13" t="str">
        <v>Por lanzar</v>
      </c>
      <c r="DF27" s="13" t="str">
        <v>abril</v>
      </c>
      <c r="DG27" s="13" t="str">
        <v xml:space="preserve">Mantenimiento de sistemas de generación de energía solar. </v>
      </c>
      <c r="DH27" s="13" t="str">
        <v>GPG</v>
      </c>
      <c r="DI27" s="13">
        <v>0.5</v>
      </c>
      <c r="DJ27" s="13" t="str">
        <v>Luis Aparicio</v>
      </c>
      <c r="DK27" s="13" t="str">
        <v>luis.aparicio@enel.com</v>
      </c>
      <c r="DL27" s="13" t="str">
        <v>Anny Leal</v>
      </c>
      <c r="DM27" s="13" t="str">
        <v>anny.leal@enel.com</v>
      </c>
      <c r="DN27" s="13">
        <v>2026</v>
      </c>
      <c r="DO27" s="13">
        <v>4</v>
      </c>
      <c r="DP27" s="19">
        <v>46113</v>
      </c>
      <c r="DS27" s="13" t="str">
        <v>TECHNICAL SUPPORT, TRAINING AND SPARE PARTS TRACKERS TRINA PLANTA ATLANTICO MMIM19 MANTENIMIENTO DE SISTEMAS DE GENERACION DE ENERGIA SOLAR.</v>
      </c>
    </row>
    <row r="28" spans="5:123" ht="28" customHeight="1" x14ac:dyDescent="0.4">
      <c r="E28" s="15" t="str">
        <v>Agencia BTL</v>
      </c>
      <c r="F28" s="16" t="str">
        <v>SPPR03</v>
      </c>
      <c r="G28" s="16" t="str">
        <v>Por lanzar</v>
      </c>
      <c r="H28" s="16" t="str">
        <v>marzo</v>
      </c>
      <c r="I28" s="16" t="str">
        <v xml:space="preserve">Eventos y espectáculos </v>
      </c>
      <c r="J28" s="16" t="str">
        <v>Staff &amp; Services</v>
      </c>
      <c r="K28" s="16">
        <v>0.90598999999999996</v>
      </c>
      <c r="L28" s="16" t="str">
        <v>Monica Mesa</v>
      </c>
      <c r="M28" s="16" t="str">
        <v>monica.mesa@enel.com</v>
      </c>
      <c r="N28" s="16" t="str">
        <v>Jorge Jamaica</v>
      </c>
      <c r="O28" s="16" t="str">
        <v>jorge.jamaica@enel.com</v>
      </c>
      <c r="P28" s="16">
        <v>2026</v>
      </c>
      <c r="Q28" s="16">
        <v>3</v>
      </c>
      <c r="R28" s="28" t="b">
        <v>0</v>
      </c>
      <c r="AC28" s="18" t="str">
        <v>Technical Support, training and spare parts inverters and CU Huawei for Guayepo3, Atlantico, Fundacion</v>
      </c>
      <c r="AD28" s="13" t="str">
        <v>MMIM19</v>
      </c>
      <c r="AE28" s="13" t="str">
        <v>Por lanzar</v>
      </c>
      <c r="AF28" s="13" t="str">
        <v>febrero</v>
      </c>
      <c r="AG28" s="13" t="str">
        <v xml:space="preserve">Mantenimiento de sistemas de generación de energía solar. </v>
      </c>
      <c r="AH28" s="13" t="str">
        <v>GPG</v>
      </c>
      <c r="AI28" s="13">
        <v>1.8</v>
      </c>
      <c r="AJ28" s="13" t="str">
        <v>Luis Aparicio</v>
      </c>
      <c r="AK28" s="13" t="str">
        <v>luis.aparicio@enel.com</v>
      </c>
      <c r="AL28" s="13" t="str">
        <v>Anny Leal</v>
      </c>
      <c r="AM28" s="13" t="str">
        <v>anny.leal@enel.com</v>
      </c>
      <c r="AN28" s="13">
        <v>2026</v>
      </c>
      <c r="AO28" s="13">
        <v>2</v>
      </c>
      <c r="AP28" s="13">
        <v>46054</v>
      </c>
      <c r="AR28" s="18" t="str">
        <v>Technical Support, training and spare parts inverters and CU Huawei for Guayepo3, Atlantico, Fundacion</v>
      </c>
      <c r="AS28" s="13" t="str">
        <v>MMIM19</v>
      </c>
      <c r="AT28" s="13" t="str">
        <v>Por lanzar</v>
      </c>
      <c r="AU28" s="13" t="str">
        <v>febrero</v>
      </c>
      <c r="AV28" s="13" t="str">
        <v xml:space="preserve">Mantenimiento de sistemas de generación de energía solar. </v>
      </c>
      <c r="AW28" s="13" t="str">
        <v>GPG</v>
      </c>
      <c r="AX28" s="13">
        <v>1.8</v>
      </c>
      <c r="AY28" s="13" t="str">
        <v>Luis Aparicio</v>
      </c>
      <c r="AZ28" s="13" t="str">
        <v>luis.aparicio@enel.com</v>
      </c>
      <c r="BA28" s="13" t="str">
        <v>Anny Leal</v>
      </c>
      <c r="BB28" s="13" t="str">
        <v>anny.leal@enel.com</v>
      </c>
      <c r="BC28" s="13">
        <v>2026</v>
      </c>
      <c r="BD28" s="13">
        <v>2</v>
      </c>
      <c r="BE28" s="13">
        <v>46054</v>
      </c>
      <c r="BG28" s="13" t="str">
        <v>Technical Support, training and spare parts inverters and CU Huawei for Guayepo3, Atlantico, Fundacion</v>
      </c>
      <c r="BH28" s="13" t="str">
        <v>MMIM19</v>
      </c>
      <c r="BI28" s="13" t="str">
        <v>Por lanzar</v>
      </c>
      <c r="BJ28" s="13" t="str">
        <v>febrero</v>
      </c>
      <c r="BK28" s="13" t="str">
        <v xml:space="preserve">Mantenimiento de sistemas de generación de energía solar. </v>
      </c>
      <c r="BL28" s="13" t="str">
        <v>GPG</v>
      </c>
      <c r="BM28" s="13">
        <v>1.8</v>
      </c>
      <c r="BN28" s="13" t="str">
        <v>Luis Aparicio</v>
      </c>
      <c r="BO28" s="13" t="str">
        <v>luis.aparicio@enel.com</v>
      </c>
      <c r="BP28" s="13" t="str">
        <v>Anny Leal</v>
      </c>
      <c r="BQ28" s="13" t="str">
        <v>anny.leal@enel.com</v>
      </c>
      <c r="BR28" s="13">
        <v>2026</v>
      </c>
      <c r="BS28" s="13">
        <v>2</v>
      </c>
      <c r="BT28" s="13">
        <v>46054</v>
      </c>
      <c r="BV28" s="13" t="str">
        <v>Technical Support, training and spare parts inverters and CU Huawei for Guayepo3, Atlantico, Fundacion</v>
      </c>
      <c r="BW28" s="13" t="str">
        <v>MMIM19</v>
      </c>
      <c r="BX28" s="13" t="str">
        <v>Por lanzar</v>
      </c>
      <c r="BY28" s="13" t="str">
        <v>febrero</v>
      </c>
      <c r="BZ28" s="13" t="str">
        <v xml:space="preserve">Mantenimiento de sistemas de generación de energía solar. </v>
      </c>
      <c r="CA28" s="13" t="str">
        <v>GPG</v>
      </c>
      <c r="CB28" s="13">
        <v>1.8</v>
      </c>
      <c r="CC28" s="13" t="str">
        <v>Luis Aparicio</v>
      </c>
      <c r="CD28" s="13" t="str">
        <v>luis.aparicio@enel.com</v>
      </c>
      <c r="CE28" s="13" t="str">
        <v>Anny Leal</v>
      </c>
      <c r="CF28" s="13" t="str">
        <v>anny.leal@enel.com</v>
      </c>
      <c r="CG28" s="13">
        <v>2026</v>
      </c>
      <c r="CH28" s="13">
        <v>2</v>
      </c>
      <c r="CI28" s="13">
        <v>46054</v>
      </c>
      <c r="CK28" s="13" t="str">
        <v>Technical Support, training and spare parts inverters and CU Huawei for Guayepo3, Atlantico, Fundacion</v>
      </c>
      <c r="CL28" s="13" t="str">
        <v>MMIM19</v>
      </c>
      <c r="CM28" s="13" t="str">
        <v>Por lanzar</v>
      </c>
      <c r="CN28" s="13" t="str">
        <v>febrero</v>
      </c>
      <c r="CO28" s="13" t="str">
        <v xml:space="preserve">Mantenimiento de sistemas de generación de energía solar. </v>
      </c>
      <c r="CP28" s="13" t="str">
        <v>GPG</v>
      </c>
      <c r="CQ28" s="13">
        <v>1.8</v>
      </c>
      <c r="CR28" s="13" t="str">
        <v>Luis Aparicio</v>
      </c>
      <c r="CS28" s="13" t="str">
        <v>luis.aparicio@enel.com</v>
      </c>
      <c r="CT28" s="13" t="str">
        <v>Anny Leal</v>
      </c>
      <c r="CU28" s="13" t="str">
        <v>anny.leal@enel.com</v>
      </c>
      <c r="CV28" s="13">
        <v>2026</v>
      </c>
      <c r="CW28" s="13">
        <v>2</v>
      </c>
      <c r="CX28" s="13">
        <v>46054</v>
      </c>
      <c r="CZ28" s="13" t="str">
        <v>FEQE15</v>
      </c>
      <c r="DC28" s="13" t="str">
        <v>Technical Support, training and spare parts inverters and CU Huawei for Guayepo3, Atlantico, Fundacion</v>
      </c>
      <c r="DD28" s="13" t="str">
        <v>MMIM19</v>
      </c>
      <c r="DE28" s="13" t="str">
        <v>Por lanzar</v>
      </c>
      <c r="DF28" s="13" t="str">
        <v>febrero</v>
      </c>
      <c r="DG28" s="13" t="str">
        <v xml:space="preserve">Mantenimiento de sistemas de generación de energía solar. </v>
      </c>
      <c r="DH28" s="13" t="str">
        <v>GPG</v>
      </c>
      <c r="DI28" s="13">
        <v>1.8</v>
      </c>
      <c r="DJ28" s="13" t="str">
        <v>Luis Aparicio</v>
      </c>
      <c r="DK28" s="13" t="str">
        <v>luis.aparicio@enel.com</v>
      </c>
      <c r="DL28" s="13" t="str">
        <v>Anny Leal</v>
      </c>
      <c r="DM28" s="13" t="str">
        <v>anny.leal@enel.com</v>
      </c>
      <c r="DN28" s="13">
        <v>2026</v>
      </c>
      <c r="DO28" s="13">
        <v>2</v>
      </c>
      <c r="DP28" s="19">
        <v>46054</v>
      </c>
      <c r="DS28" s="13" t="str">
        <v>TECHNICAL SUPPORT, TRAINING AND SPARE PARTS INVERTERS AND CU HUAWEI FOR GUAYEPO3, ATLANTICO, FUNDACION MMIM19 MANTENIMIENTO DE SISTEMAS DE GENERACION DE ENERGIA SOLAR.</v>
      </c>
    </row>
    <row r="29" spans="5:123" ht="28" customHeight="1" x14ac:dyDescent="0.4">
      <c r="E29" s="15" t="str">
        <v>Agencia BTL</v>
      </c>
      <c r="F29" s="16" t="str">
        <v>SPPR03</v>
      </c>
      <c r="G29" s="16" t="str">
        <v>Por lanzar</v>
      </c>
      <c r="H29" s="16" t="str">
        <v>marzo</v>
      </c>
      <c r="I29" s="16" t="str">
        <v xml:space="preserve">Eventos y espectáculos </v>
      </c>
      <c r="J29" s="16" t="str">
        <v>Staff &amp; Services</v>
      </c>
      <c r="K29" s="16">
        <v>1.0329889999999999</v>
      </c>
      <c r="L29" s="16" t="str">
        <v>Monica Mesa</v>
      </c>
      <c r="M29" s="16" t="str">
        <v>monica.mesa@enel.com</v>
      </c>
      <c r="N29" s="16" t="str">
        <v>Jorge Jamaica</v>
      </c>
      <c r="O29" s="16" t="str">
        <v>jorge.jamaica@enel.com</v>
      </c>
      <c r="P29" s="16">
        <v>2026</v>
      </c>
      <c r="Q29" s="16">
        <v>3</v>
      </c>
      <c r="R29" s="28" t="b">
        <v>0</v>
      </c>
      <c r="U29" s="31" t="str" cm="1">
        <f t="array" aca="1" ref="U29" ca="1">IFERROR(
  IF(
    OR(CELL("fila")&lt;ROW($E$8),CELL("fila")&gt;ROW($E$8)+ROWS(_xlfn.ANCHORARRAY($E$8))-1),
    "",
    INDEX(_xlfn.ANCHORARRAY($E$8), CELL("fila")-ROW($E$8)+1, 10)
  ),
"")</f>
        <v>Jennifer Rubio</v>
      </c>
      <c r="V29" s="48" t="e" cm="1" vm="10">
        <f t="array" aca="1" ref="V29" ca="1">IFERROR(
  _xlfn.XLOOKUP(
    INDEX(_xlfn.ANCHORARRAY($E$8), CELL("fila")-ROW($E$8)+1, 10),
    tbl_fotos[Nombre],
    tbl_fotos[Foto],
    ""
  ),
"")</f>
        <v>#VALUE!</v>
      </c>
      <c r="W29" s="48"/>
      <c r="AC29" s="18" t="str">
        <v>Mantenimiento Preventivo Tablero UAP, cargadores y bancos de baterias PFV transversal</v>
      </c>
      <c r="AD29" s="13" t="str">
        <v>MMIM19</v>
      </c>
      <c r="AE29" s="13" t="str">
        <v>Por lanzar</v>
      </c>
      <c r="AF29" s="13" t="str">
        <v>enero</v>
      </c>
      <c r="AG29" s="13" t="str">
        <v xml:space="preserve">Mantenimiento de sistemas de generación de energía solar. </v>
      </c>
      <c r="AH29" s="13" t="str">
        <v>GPG</v>
      </c>
      <c r="AI29" s="13">
        <v>1.1000000000000001</v>
      </c>
      <c r="AJ29" s="13" t="str">
        <v>Luis Aparicio</v>
      </c>
      <c r="AK29" s="13" t="str">
        <v>luis.aparicio@enel.com</v>
      </c>
      <c r="AL29" s="13" t="str">
        <v>Anny Leal</v>
      </c>
      <c r="AM29" s="13" t="str">
        <v>anny.leal@enel.com</v>
      </c>
      <c r="AN29" s="13">
        <v>2026</v>
      </c>
      <c r="AO29" s="13">
        <v>1</v>
      </c>
      <c r="AP29" s="13">
        <v>46023</v>
      </c>
      <c r="AR29" s="18" t="str">
        <v>Mantenimiento Preventivo Tablero UAP, cargadores y bancos de baterias PFV transversal</v>
      </c>
      <c r="AS29" s="13" t="str">
        <v>MMIM19</v>
      </c>
      <c r="AT29" s="13" t="str">
        <v>Por lanzar</v>
      </c>
      <c r="AU29" s="13" t="str">
        <v>enero</v>
      </c>
      <c r="AV29" s="13" t="str">
        <v xml:space="preserve">Mantenimiento de sistemas de generación de energía solar. </v>
      </c>
      <c r="AW29" s="13" t="str">
        <v>GPG</v>
      </c>
      <c r="AX29" s="13">
        <v>1.1000000000000001</v>
      </c>
      <c r="AY29" s="13" t="str">
        <v>Luis Aparicio</v>
      </c>
      <c r="AZ29" s="13" t="str">
        <v>luis.aparicio@enel.com</v>
      </c>
      <c r="BA29" s="13" t="str">
        <v>Anny Leal</v>
      </c>
      <c r="BB29" s="13" t="str">
        <v>anny.leal@enel.com</v>
      </c>
      <c r="BC29" s="13">
        <v>2026</v>
      </c>
      <c r="BD29" s="13">
        <v>1</v>
      </c>
      <c r="BE29" s="13">
        <v>46023</v>
      </c>
      <c r="BG29" s="13" t="str">
        <v>Mantenimiento Preventivo Tablero UAP, cargadores y bancos de baterias PFV transversal</v>
      </c>
      <c r="BH29" s="13" t="str">
        <v>MMIM19</v>
      </c>
      <c r="BI29" s="13" t="str">
        <v>Por lanzar</v>
      </c>
      <c r="BJ29" s="13" t="str">
        <v>enero</v>
      </c>
      <c r="BK29" s="13" t="str">
        <v xml:space="preserve">Mantenimiento de sistemas de generación de energía solar. </v>
      </c>
      <c r="BL29" s="13" t="str">
        <v>GPG</v>
      </c>
      <c r="BM29" s="13">
        <v>1.1000000000000001</v>
      </c>
      <c r="BN29" s="13" t="str">
        <v>Luis Aparicio</v>
      </c>
      <c r="BO29" s="13" t="str">
        <v>luis.aparicio@enel.com</v>
      </c>
      <c r="BP29" s="13" t="str">
        <v>Anny Leal</v>
      </c>
      <c r="BQ29" s="13" t="str">
        <v>anny.leal@enel.com</v>
      </c>
      <c r="BR29" s="13">
        <v>2026</v>
      </c>
      <c r="BS29" s="13">
        <v>1</v>
      </c>
      <c r="BT29" s="13">
        <v>46023</v>
      </c>
      <c r="BV29" s="13" t="str">
        <v>Mantenimiento Preventivo Tablero UAP, cargadores y bancos de baterias PFV transversal</v>
      </c>
      <c r="BW29" s="13" t="str">
        <v>MMIM19</v>
      </c>
      <c r="BX29" s="13" t="str">
        <v>Por lanzar</v>
      </c>
      <c r="BY29" s="13" t="str">
        <v>enero</v>
      </c>
      <c r="BZ29" s="13" t="str">
        <v xml:space="preserve">Mantenimiento de sistemas de generación de energía solar. </v>
      </c>
      <c r="CA29" s="13" t="str">
        <v>GPG</v>
      </c>
      <c r="CB29" s="13">
        <v>1.1000000000000001</v>
      </c>
      <c r="CC29" s="13" t="str">
        <v>Luis Aparicio</v>
      </c>
      <c r="CD29" s="13" t="str">
        <v>luis.aparicio@enel.com</v>
      </c>
      <c r="CE29" s="13" t="str">
        <v>Anny Leal</v>
      </c>
      <c r="CF29" s="13" t="str">
        <v>anny.leal@enel.com</v>
      </c>
      <c r="CG29" s="13">
        <v>2026</v>
      </c>
      <c r="CH29" s="13">
        <v>1</v>
      </c>
      <c r="CI29" s="13">
        <v>46023</v>
      </c>
      <c r="CK29" s="13" t="str">
        <v>Mantenimiento Preventivo Tablero UAP, cargadores y bancos de baterias PFV transversal</v>
      </c>
      <c r="CL29" s="13" t="str">
        <v>MMIM19</v>
      </c>
      <c r="CM29" s="13" t="str">
        <v>Por lanzar</v>
      </c>
      <c r="CN29" s="13" t="str">
        <v>enero</v>
      </c>
      <c r="CO29" s="13" t="str">
        <v xml:space="preserve">Mantenimiento de sistemas de generación de energía solar. </v>
      </c>
      <c r="CP29" s="13" t="str">
        <v>GPG</v>
      </c>
      <c r="CQ29" s="13">
        <v>1.1000000000000001</v>
      </c>
      <c r="CR29" s="13" t="str">
        <v>Luis Aparicio</v>
      </c>
      <c r="CS29" s="13" t="str">
        <v>luis.aparicio@enel.com</v>
      </c>
      <c r="CT29" s="13" t="str">
        <v>Anny Leal</v>
      </c>
      <c r="CU29" s="13" t="str">
        <v>anny.leal@enel.com</v>
      </c>
      <c r="CV29" s="13">
        <v>2026</v>
      </c>
      <c r="CW29" s="13">
        <v>1</v>
      </c>
      <c r="CX29" s="13">
        <v>46023</v>
      </c>
      <c r="CZ29" s="13" t="str">
        <v>FEQE21</v>
      </c>
      <c r="DC29" s="13" t="str">
        <v>Mantenimiento Preventivo Tablero UAP, cargadores y bancos de baterias PFV transversal</v>
      </c>
      <c r="DD29" s="13" t="str">
        <v>MMIM19</v>
      </c>
      <c r="DE29" s="13" t="str">
        <v>Por lanzar</v>
      </c>
      <c r="DF29" s="13" t="str">
        <v>enero</v>
      </c>
      <c r="DG29" s="13" t="str">
        <v xml:space="preserve">Mantenimiento de sistemas de generación de energía solar. </v>
      </c>
      <c r="DH29" s="13" t="str">
        <v>GPG</v>
      </c>
      <c r="DI29" s="13">
        <v>1.1000000000000001</v>
      </c>
      <c r="DJ29" s="13" t="str">
        <v>Luis Aparicio</v>
      </c>
      <c r="DK29" s="13" t="str">
        <v>luis.aparicio@enel.com</v>
      </c>
      <c r="DL29" s="13" t="str">
        <v>Anny Leal</v>
      </c>
      <c r="DM29" s="13" t="str">
        <v>anny.leal@enel.com</v>
      </c>
      <c r="DN29" s="13">
        <v>2026</v>
      </c>
      <c r="DO29" s="13">
        <v>1</v>
      </c>
      <c r="DP29" s="19">
        <v>46023</v>
      </c>
      <c r="DS29" s="13" t="str">
        <v>MANTENIMIENTO PREVENTIVO TABLERO UAP, CARGADORES Y BANCOS DE BATERIAS PFV TRANSVERSAL MMIM19 MANTENIMIENTO DE SISTEMAS DE GENERACION DE ENERGIA SOLAR.</v>
      </c>
    </row>
    <row r="30" spans="5:123" ht="28" customHeight="1" x14ac:dyDescent="0.4">
      <c r="E30" s="15" t="str">
        <v>Technical Support, training and spare parts trackers Nextracker Guayepo3</v>
      </c>
      <c r="F30" s="16" t="str">
        <v>MMIM19</v>
      </c>
      <c r="G30" s="16" t="str">
        <v>Por lanzar</v>
      </c>
      <c r="H30" s="16" t="str">
        <v>abril</v>
      </c>
      <c r="I30" s="16" t="str">
        <v xml:space="preserve">Mantenimiento de sistemas de generación de energía solar. </v>
      </c>
      <c r="J30" s="16" t="str">
        <v>GPG</v>
      </c>
      <c r="K30" s="16">
        <v>0.5</v>
      </c>
      <c r="L30" s="16" t="str">
        <v>Luis Aparicio</v>
      </c>
      <c r="M30" s="16" t="str">
        <v>luis.aparicio@enel.com</v>
      </c>
      <c r="N30" s="16" t="str">
        <v>Anny Leal</v>
      </c>
      <c r="O30" s="16" t="str">
        <v>anny.leal@enel.com</v>
      </c>
      <c r="P30" s="16">
        <v>2026</v>
      </c>
      <c r="Q30" s="16">
        <v>4</v>
      </c>
      <c r="R30" s="28" t="b">
        <v>0</v>
      </c>
      <c r="U30" s="38" t="str" cm="1">
        <f t="array" aca="1" ref="U30" ca="1">IFERROR(
  IF(
    OR(CELL("fila")&lt;ROW($E$8),CELL("fila")&gt;ROW($E$8)+ROWS(_xlfn.ANCHORARRAY($E$8))-1),
    "",
    INDEX(_xlfn.ANCHORARRAY($E$8), CELL("fila")-ROW($E$8)+1, 11)
  ),
"")</f>
        <v>jennifer.rubio@enel.com</v>
      </c>
      <c r="V30" s="48"/>
      <c r="W30" s="48"/>
      <c r="AC30" s="18" t="str">
        <v>Technical Support &amp; training CU SUNGROW planta Guayepo1&amp;2</v>
      </c>
      <c r="AD30" s="13" t="str">
        <v>MMIM19</v>
      </c>
      <c r="AE30" s="13" t="str">
        <v>Por lanzar</v>
      </c>
      <c r="AF30" s="13" t="str">
        <v>enero</v>
      </c>
      <c r="AG30" s="13" t="str">
        <v xml:space="preserve">Mantenimiento de sistemas de generación de energía solar. </v>
      </c>
      <c r="AH30" s="13" t="str">
        <v>GPG</v>
      </c>
      <c r="AI30" s="13">
        <v>0.99</v>
      </c>
      <c r="AJ30" s="13" t="str">
        <v>Luis Aparicio</v>
      </c>
      <c r="AK30" s="13" t="str">
        <v>luis.aparicio@enel.com</v>
      </c>
      <c r="AL30" s="13" t="str">
        <v>Anny Leal</v>
      </c>
      <c r="AM30" s="13" t="str">
        <v>anny.leal@enel.com</v>
      </c>
      <c r="AN30" s="13">
        <v>2026</v>
      </c>
      <c r="AO30" s="13">
        <v>1</v>
      </c>
      <c r="AP30" s="13">
        <v>46023</v>
      </c>
      <c r="AR30" s="18" t="str">
        <v>Technical Support &amp; training CU SUNGROW planta Guayepo1&amp;2</v>
      </c>
      <c r="AS30" s="13" t="str">
        <v>MMIM19</v>
      </c>
      <c r="AT30" s="13" t="str">
        <v>Por lanzar</v>
      </c>
      <c r="AU30" s="13" t="str">
        <v>enero</v>
      </c>
      <c r="AV30" s="13" t="str">
        <v xml:space="preserve">Mantenimiento de sistemas de generación de energía solar. </v>
      </c>
      <c r="AW30" s="13" t="str">
        <v>GPG</v>
      </c>
      <c r="AX30" s="13">
        <v>0.99</v>
      </c>
      <c r="AY30" s="13" t="str">
        <v>Luis Aparicio</v>
      </c>
      <c r="AZ30" s="13" t="str">
        <v>luis.aparicio@enel.com</v>
      </c>
      <c r="BA30" s="13" t="str">
        <v>Anny Leal</v>
      </c>
      <c r="BB30" s="13" t="str">
        <v>anny.leal@enel.com</v>
      </c>
      <c r="BC30" s="13">
        <v>2026</v>
      </c>
      <c r="BD30" s="13">
        <v>1</v>
      </c>
      <c r="BE30" s="13">
        <v>46023</v>
      </c>
      <c r="BG30" s="13" t="str">
        <v>Technical Support &amp; training CU SUNGROW planta Guayepo1&amp;2</v>
      </c>
      <c r="BH30" s="13" t="str">
        <v>MMIM19</v>
      </c>
      <c r="BI30" s="13" t="str">
        <v>Por lanzar</v>
      </c>
      <c r="BJ30" s="13" t="str">
        <v>enero</v>
      </c>
      <c r="BK30" s="13" t="str">
        <v xml:space="preserve">Mantenimiento de sistemas de generación de energía solar. </v>
      </c>
      <c r="BL30" s="13" t="str">
        <v>GPG</v>
      </c>
      <c r="BM30" s="13">
        <v>0.99</v>
      </c>
      <c r="BN30" s="13" t="str">
        <v>Luis Aparicio</v>
      </c>
      <c r="BO30" s="13" t="str">
        <v>luis.aparicio@enel.com</v>
      </c>
      <c r="BP30" s="13" t="str">
        <v>Anny Leal</v>
      </c>
      <c r="BQ30" s="13" t="str">
        <v>anny.leal@enel.com</v>
      </c>
      <c r="BR30" s="13">
        <v>2026</v>
      </c>
      <c r="BS30" s="13">
        <v>1</v>
      </c>
      <c r="BT30" s="13">
        <v>46023</v>
      </c>
      <c r="BV30" s="13" t="str">
        <v>Technical Support &amp; training CU SUNGROW planta Guayepo1&amp;2</v>
      </c>
      <c r="BW30" s="13" t="str">
        <v>MMIM19</v>
      </c>
      <c r="BX30" s="13" t="str">
        <v>Por lanzar</v>
      </c>
      <c r="BY30" s="13" t="str">
        <v>enero</v>
      </c>
      <c r="BZ30" s="13" t="str">
        <v xml:space="preserve">Mantenimiento de sistemas de generación de energía solar. </v>
      </c>
      <c r="CA30" s="13" t="str">
        <v>GPG</v>
      </c>
      <c r="CB30" s="13">
        <v>0.99</v>
      </c>
      <c r="CC30" s="13" t="str">
        <v>Luis Aparicio</v>
      </c>
      <c r="CD30" s="13" t="str">
        <v>luis.aparicio@enel.com</v>
      </c>
      <c r="CE30" s="13" t="str">
        <v>Anny Leal</v>
      </c>
      <c r="CF30" s="13" t="str">
        <v>anny.leal@enel.com</v>
      </c>
      <c r="CG30" s="13">
        <v>2026</v>
      </c>
      <c r="CH30" s="13">
        <v>1</v>
      </c>
      <c r="CI30" s="13">
        <v>46023</v>
      </c>
      <c r="CK30" s="13" t="str">
        <v>Technical Support &amp; training CU SUNGROW planta Guayepo1&amp;2</v>
      </c>
      <c r="CL30" s="13" t="str">
        <v>MMIM19</v>
      </c>
      <c r="CM30" s="13" t="str">
        <v>Por lanzar</v>
      </c>
      <c r="CN30" s="13" t="str">
        <v>enero</v>
      </c>
      <c r="CO30" s="13" t="str">
        <v xml:space="preserve">Mantenimiento de sistemas de generación de energía solar. </v>
      </c>
      <c r="CP30" s="13" t="str">
        <v>GPG</v>
      </c>
      <c r="CQ30" s="13">
        <v>0.99</v>
      </c>
      <c r="CR30" s="13" t="str">
        <v>Luis Aparicio</v>
      </c>
      <c r="CS30" s="13" t="str">
        <v>luis.aparicio@enel.com</v>
      </c>
      <c r="CT30" s="13" t="str">
        <v>Anny Leal</v>
      </c>
      <c r="CU30" s="13" t="str">
        <v>anny.leal@enel.com</v>
      </c>
      <c r="CV30" s="13">
        <v>2026</v>
      </c>
      <c r="CW30" s="13">
        <v>1</v>
      </c>
      <c r="CX30" s="13">
        <v>46023</v>
      </c>
      <c r="CZ30" s="13" t="str">
        <v>FEQE29</v>
      </c>
      <c r="DC30" s="13" t="str">
        <v>Technical Support &amp; training CU SUNGROW planta Guayepo1&amp;2</v>
      </c>
      <c r="DD30" s="13" t="str">
        <v>MMIM19</v>
      </c>
      <c r="DE30" s="13" t="str">
        <v>Por lanzar</v>
      </c>
      <c r="DF30" s="13" t="str">
        <v>enero</v>
      </c>
      <c r="DG30" s="13" t="str">
        <v xml:space="preserve">Mantenimiento de sistemas de generación de energía solar. </v>
      </c>
      <c r="DH30" s="13" t="str">
        <v>GPG</v>
      </c>
      <c r="DI30" s="13">
        <v>0.99</v>
      </c>
      <c r="DJ30" s="13" t="str">
        <v>Luis Aparicio</v>
      </c>
      <c r="DK30" s="13" t="str">
        <v>luis.aparicio@enel.com</v>
      </c>
      <c r="DL30" s="13" t="str">
        <v>Anny Leal</v>
      </c>
      <c r="DM30" s="13" t="str">
        <v>anny.leal@enel.com</v>
      </c>
      <c r="DN30" s="13">
        <v>2026</v>
      </c>
      <c r="DO30" s="13">
        <v>1</v>
      </c>
      <c r="DP30" s="19">
        <v>46023</v>
      </c>
      <c r="DS30" s="13" t="str">
        <v>TECHNICAL SUPPORT &amp; TRAINING CU SUNGROW PLANTA GUAYEPO1&amp;2 MMIM19 MANTENIMIENTO DE SISTEMAS DE GENERACION DE ENERGIA SOLAR.</v>
      </c>
    </row>
    <row r="31" spans="5:123" ht="28" customHeight="1" x14ac:dyDescent="0.4">
      <c r="E31" s="15" t="str">
        <v>Reemplazo de módulos de EDI</v>
      </c>
      <c r="F31" s="16" t="str">
        <v>FHIC06</v>
      </c>
      <c r="G31" s="16" t="str">
        <v>Por lanzar</v>
      </c>
      <c r="H31" s="16" t="str">
        <v>enero</v>
      </c>
      <c r="I31" s="16" t="str">
        <v xml:space="preserve">Sistemas de tratamiento del agua </v>
      </c>
      <c r="J31" s="16" t="str">
        <v>GPG</v>
      </c>
      <c r="K31" s="16">
        <v>0.43</v>
      </c>
      <c r="L31" s="16" t="str">
        <v>Luis Aparicio</v>
      </c>
      <c r="M31" s="16" t="str">
        <v>luis.aparicio@enel.com</v>
      </c>
      <c r="N31" s="16" t="str">
        <v>Anny Leal</v>
      </c>
      <c r="O31" s="16" t="str">
        <v>anny.leal@enel.com</v>
      </c>
      <c r="P31" s="16">
        <v>2026</v>
      </c>
      <c r="Q31" s="16">
        <v>1</v>
      </c>
      <c r="R31" s="28" t="b">
        <v>0</v>
      </c>
      <c r="V31" s="48"/>
      <c r="W31" s="48"/>
      <c r="AC31" s="18" t="str">
        <v>CONTRATO SUMINISTRO REPUESTOS CRITICOS SISTEMAS DE CONTROL</v>
      </c>
      <c r="AD31" s="13" t="str">
        <v>FERP10</v>
      </c>
      <c r="AE31" s="13" t="str">
        <v>Por lanzar</v>
      </c>
      <c r="AF31" s="13" t="str">
        <v>enero</v>
      </c>
      <c r="AG31" s="13" t="str">
        <v xml:space="preserve">Relés auxiliares </v>
      </c>
      <c r="AH31" s="13" t="str">
        <v>GPG</v>
      </c>
      <c r="AI31" s="13">
        <v>0.2</v>
      </c>
      <c r="AJ31" s="13" t="str">
        <v>Luis Aparicio</v>
      </c>
      <c r="AK31" s="13" t="str">
        <v>luis.aparicio@enel.com</v>
      </c>
      <c r="AL31" s="13" t="str">
        <v>Anny Leal</v>
      </c>
      <c r="AM31" s="13" t="str">
        <v>anny.leal@enel.com</v>
      </c>
      <c r="AN31" s="13">
        <v>2026</v>
      </c>
      <c r="AO31" s="13">
        <v>1</v>
      </c>
      <c r="AP31" s="13">
        <v>46023</v>
      </c>
      <c r="AR31" s="18" t="str">
        <v>CONTRATO SUMINISTRO REPUESTOS CRITICOS SISTEMAS DE CONTROL</v>
      </c>
      <c r="AS31" s="13" t="str">
        <v>FERP10</v>
      </c>
      <c r="AT31" s="13" t="str">
        <v>Por lanzar</v>
      </c>
      <c r="AU31" s="13" t="str">
        <v>enero</v>
      </c>
      <c r="AV31" s="13" t="str">
        <v xml:space="preserve">Relés auxiliares </v>
      </c>
      <c r="AW31" s="13" t="str">
        <v>GPG</v>
      </c>
      <c r="AX31" s="13">
        <v>0.2</v>
      </c>
      <c r="AY31" s="13" t="str">
        <v>Luis Aparicio</v>
      </c>
      <c r="AZ31" s="13" t="str">
        <v>luis.aparicio@enel.com</v>
      </c>
      <c r="BA31" s="13" t="str">
        <v>Anny Leal</v>
      </c>
      <c r="BB31" s="13" t="str">
        <v>anny.leal@enel.com</v>
      </c>
      <c r="BC31" s="13">
        <v>2026</v>
      </c>
      <c r="BD31" s="13">
        <v>1</v>
      </c>
      <c r="BE31" s="13">
        <v>46023</v>
      </c>
      <c r="BG31" s="13" t="str">
        <v>CONTRATO SUMINISTRO REPUESTOS CRITICOS SISTEMAS DE CONTROL</v>
      </c>
      <c r="BH31" s="13" t="str">
        <v>FERP10</v>
      </c>
      <c r="BI31" s="13" t="str">
        <v>Por lanzar</v>
      </c>
      <c r="BJ31" s="13" t="str">
        <v>enero</v>
      </c>
      <c r="BK31" s="13" t="str">
        <v xml:space="preserve">Relés auxiliares </v>
      </c>
      <c r="BL31" s="13" t="str">
        <v>GPG</v>
      </c>
      <c r="BM31" s="13">
        <v>0.2</v>
      </c>
      <c r="BN31" s="13" t="str">
        <v>Luis Aparicio</v>
      </c>
      <c r="BO31" s="13" t="str">
        <v>luis.aparicio@enel.com</v>
      </c>
      <c r="BP31" s="13" t="str">
        <v>Anny Leal</v>
      </c>
      <c r="BQ31" s="13" t="str">
        <v>anny.leal@enel.com</v>
      </c>
      <c r="BR31" s="13">
        <v>2026</v>
      </c>
      <c r="BS31" s="13">
        <v>1</v>
      </c>
      <c r="BT31" s="13">
        <v>46023</v>
      </c>
      <c r="BV31" s="13" t="str">
        <v>CONTRATO SUMINISTRO REPUESTOS CRITICOS SISTEMAS DE CONTROL</v>
      </c>
      <c r="BW31" s="13" t="str">
        <v>FERP10</v>
      </c>
      <c r="BX31" s="13" t="str">
        <v>Por lanzar</v>
      </c>
      <c r="BY31" s="13" t="str">
        <v>enero</v>
      </c>
      <c r="BZ31" s="13" t="str">
        <v xml:space="preserve">Relés auxiliares </v>
      </c>
      <c r="CA31" s="13" t="str">
        <v>GPG</v>
      </c>
      <c r="CB31" s="13">
        <v>0.2</v>
      </c>
      <c r="CC31" s="13" t="str">
        <v>Luis Aparicio</v>
      </c>
      <c r="CD31" s="13" t="str">
        <v>luis.aparicio@enel.com</v>
      </c>
      <c r="CE31" s="13" t="str">
        <v>Anny Leal</v>
      </c>
      <c r="CF31" s="13" t="str">
        <v>anny.leal@enel.com</v>
      </c>
      <c r="CG31" s="13">
        <v>2026</v>
      </c>
      <c r="CH31" s="13">
        <v>1</v>
      </c>
      <c r="CI31" s="13">
        <v>46023</v>
      </c>
      <c r="CK31" s="13" t="str">
        <v>CONTRATO SUMINISTRO REPUESTOS CRITICOS SISTEMAS DE CONTROL</v>
      </c>
      <c r="CL31" s="13" t="str">
        <v>FERP10</v>
      </c>
      <c r="CM31" s="13" t="str">
        <v>Por lanzar</v>
      </c>
      <c r="CN31" s="13" t="str">
        <v>enero</v>
      </c>
      <c r="CO31" s="13" t="str">
        <v xml:space="preserve">Relés auxiliares </v>
      </c>
      <c r="CP31" s="13" t="str">
        <v>GPG</v>
      </c>
      <c r="CQ31" s="13">
        <v>0.2</v>
      </c>
      <c r="CR31" s="13" t="str">
        <v>Luis Aparicio</v>
      </c>
      <c r="CS31" s="13" t="str">
        <v>luis.aparicio@enel.com</v>
      </c>
      <c r="CT31" s="13" t="str">
        <v>Anny Leal</v>
      </c>
      <c r="CU31" s="13" t="str">
        <v>anny.leal@enel.com</v>
      </c>
      <c r="CV31" s="13">
        <v>2026</v>
      </c>
      <c r="CW31" s="13">
        <v>1</v>
      </c>
      <c r="CX31" s="13">
        <v>46023</v>
      </c>
      <c r="CZ31" s="13" t="str">
        <v>FEQE30</v>
      </c>
      <c r="DC31" s="13" t="str">
        <v>CONTRATO SUMINISTRO REPUESTOS CRITICOS SISTEMAS DE CONTROL</v>
      </c>
      <c r="DD31" s="13" t="str">
        <v>FERP10</v>
      </c>
      <c r="DE31" s="13" t="str">
        <v>Por lanzar</v>
      </c>
      <c r="DF31" s="13" t="str">
        <v>enero</v>
      </c>
      <c r="DG31" s="13" t="str">
        <v xml:space="preserve">Relés auxiliares </v>
      </c>
      <c r="DH31" s="13" t="str">
        <v>GPG</v>
      </c>
      <c r="DI31" s="13">
        <v>0.2</v>
      </c>
      <c r="DJ31" s="13" t="str">
        <v>Luis Aparicio</v>
      </c>
      <c r="DK31" s="13" t="str">
        <v>luis.aparicio@enel.com</v>
      </c>
      <c r="DL31" s="13" t="str">
        <v>Anny Leal</v>
      </c>
      <c r="DM31" s="13" t="str">
        <v>anny.leal@enel.com</v>
      </c>
      <c r="DN31" s="13">
        <v>2026</v>
      </c>
      <c r="DO31" s="13">
        <v>1</v>
      </c>
      <c r="DP31" s="19">
        <v>46023</v>
      </c>
      <c r="DS31" s="13" t="str">
        <v>CONTRATO SUMINISTRO REPUESTOS CRITICOS SISTEMAS DE CONTROL FERP10 RELES AUXILIARES</v>
      </c>
    </row>
    <row r="32" spans="5:123" ht="28" customHeight="1" x14ac:dyDescent="0.4">
      <c r="E32" s="15" t="str">
        <v>Suministro de láminas y ductos para el sistema de carbón de las Unidades 2-3-4-5.</v>
      </c>
      <c r="F32" s="16" t="str">
        <v>FCMS05</v>
      </c>
      <c r="G32" s="16" t="str">
        <v>Por lanzar</v>
      </c>
      <c r="H32" s="16" t="str">
        <v>marzo</v>
      </c>
      <c r="I32" s="16" t="str">
        <v xml:space="preserve">Prefabricados metalicos pesados para estructuras industriales </v>
      </c>
      <c r="J32" s="16" t="str">
        <v>GPG</v>
      </c>
      <c r="K32" s="16">
        <v>0.6</v>
      </c>
      <c r="L32" s="16" t="str">
        <v>Luis Aparicio</v>
      </c>
      <c r="M32" s="16" t="str">
        <v>luis.aparicio@enel.com</v>
      </c>
      <c r="N32" s="16" t="str">
        <v>Anny Leal</v>
      </c>
      <c r="O32" s="16" t="str">
        <v>anny.leal@enel.com</v>
      </c>
      <c r="P32" s="16">
        <v>2026</v>
      </c>
      <c r="Q32" s="16">
        <v>3</v>
      </c>
      <c r="R32" s="28" t="b">
        <v>0</v>
      </c>
      <c r="V32" s="48"/>
      <c r="W32" s="48"/>
      <c r="AC32" s="18" t="str">
        <v>Servicio CORTE Y MANTENIMIENTO DE VEGETACION, PODA Y TALA DE ARBOLES CENTRALES SOLARES</v>
      </c>
      <c r="AD32" s="13" t="str">
        <v>SLPI03</v>
      </c>
      <c r="AE32" s="13" t="str">
        <v>Por lanzar</v>
      </c>
      <c r="AF32" s="13" t="str">
        <v>enero</v>
      </c>
      <c r="AG32" s="13" t="str">
        <v xml:space="preserve">Mantenimiento de zonas verdes (jardinería, corte de césped, etc.) </v>
      </c>
      <c r="AH32" s="13" t="str">
        <v>GPG</v>
      </c>
      <c r="AI32" s="13">
        <v>3.246893</v>
      </c>
      <c r="AJ32" s="13" t="str">
        <v>Luis Aparicio</v>
      </c>
      <c r="AK32" s="13" t="str">
        <v>luis.aparicio@enel.com</v>
      </c>
      <c r="AL32" s="13" t="str">
        <v>Anny Leal</v>
      </c>
      <c r="AM32" s="13" t="str">
        <v>anny.leal@enel.com</v>
      </c>
      <c r="AN32" s="13">
        <v>2026</v>
      </c>
      <c r="AO32" s="13">
        <v>1</v>
      </c>
      <c r="AP32" s="13">
        <v>46023</v>
      </c>
      <c r="AR32" s="18" t="str">
        <v>Servicio CORTE Y MANTENIMIENTO DE VEGETACION, PODA Y TALA DE ARBOLES CENTRALES SOLARES</v>
      </c>
      <c r="AS32" s="13" t="str">
        <v>SLPI03</v>
      </c>
      <c r="AT32" s="13" t="str">
        <v>Por lanzar</v>
      </c>
      <c r="AU32" s="13" t="str">
        <v>enero</v>
      </c>
      <c r="AV32" s="13" t="str">
        <v xml:space="preserve">Mantenimiento de zonas verdes (jardinería, corte de césped, etc.) </v>
      </c>
      <c r="AW32" s="13" t="str">
        <v>GPG</v>
      </c>
      <c r="AX32" s="13">
        <v>3.246893</v>
      </c>
      <c r="AY32" s="13" t="str">
        <v>Luis Aparicio</v>
      </c>
      <c r="AZ32" s="13" t="str">
        <v>luis.aparicio@enel.com</v>
      </c>
      <c r="BA32" s="13" t="str">
        <v>Anny Leal</v>
      </c>
      <c r="BB32" s="13" t="str">
        <v>anny.leal@enel.com</v>
      </c>
      <c r="BC32" s="13">
        <v>2026</v>
      </c>
      <c r="BD32" s="13">
        <v>1</v>
      </c>
      <c r="BE32" s="13">
        <v>46023</v>
      </c>
      <c r="BG32" s="13" t="str">
        <v>Servicio CORTE Y MANTENIMIENTO DE VEGETACION, PODA Y TALA DE ARBOLES CENTRALES SOLARES</v>
      </c>
      <c r="BH32" s="13" t="str">
        <v>SLPI03</v>
      </c>
      <c r="BI32" s="13" t="str">
        <v>Por lanzar</v>
      </c>
      <c r="BJ32" s="13" t="str">
        <v>enero</v>
      </c>
      <c r="BK32" s="13" t="str">
        <v xml:space="preserve">Mantenimiento de zonas verdes (jardinería, corte de césped, etc.) </v>
      </c>
      <c r="BL32" s="13" t="str">
        <v>GPG</v>
      </c>
      <c r="BM32" s="13">
        <v>3.246893</v>
      </c>
      <c r="BN32" s="13" t="str">
        <v>Luis Aparicio</v>
      </c>
      <c r="BO32" s="13" t="str">
        <v>luis.aparicio@enel.com</v>
      </c>
      <c r="BP32" s="13" t="str">
        <v>Anny Leal</v>
      </c>
      <c r="BQ32" s="13" t="str">
        <v>anny.leal@enel.com</v>
      </c>
      <c r="BR32" s="13">
        <v>2026</v>
      </c>
      <c r="BS32" s="13">
        <v>1</v>
      </c>
      <c r="BT32" s="13">
        <v>46023</v>
      </c>
      <c r="BV32" s="13" t="str">
        <v>Servicio CORTE Y MANTENIMIENTO DE VEGETACION, PODA Y TALA DE ARBOLES CENTRALES SOLARES</v>
      </c>
      <c r="BW32" s="13" t="str">
        <v>SLPI03</v>
      </c>
      <c r="BX32" s="13" t="str">
        <v>Por lanzar</v>
      </c>
      <c r="BY32" s="13" t="str">
        <v>enero</v>
      </c>
      <c r="BZ32" s="13" t="str">
        <v xml:space="preserve">Mantenimiento de zonas verdes (jardinería, corte de césped, etc.) </v>
      </c>
      <c r="CA32" s="13" t="str">
        <v>GPG</v>
      </c>
      <c r="CB32" s="13">
        <v>3.246893</v>
      </c>
      <c r="CC32" s="13" t="str">
        <v>Luis Aparicio</v>
      </c>
      <c r="CD32" s="13" t="str">
        <v>luis.aparicio@enel.com</v>
      </c>
      <c r="CE32" s="13" t="str">
        <v>Anny Leal</v>
      </c>
      <c r="CF32" s="13" t="str">
        <v>anny.leal@enel.com</v>
      </c>
      <c r="CG32" s="13">
        <v>2026</v>
      </c>
      <c r="CH32" s="13">
        <v>1</v>
      </c>
      <c r="CI32" s="13">
        <v>46023</v>
      </c>
      <c r="CK32" s="13" t="str">
        <v>Servicio CORTE Y MANTENIMIENTO DE VEGETACION, PODA Y TALA DE ARBOLES CENTRALES SOLARES</v>
      </c>
      <c r="CL32" s="13" t="str">
        <v>SLPI03</v>
      </c>
      <c r="CM32" s="13" t="str">
        <v>Por lanzar</v>
      </c>
      <c r="CN32" s="13" t="str">
        <v>enero</v>
      </c>
      <c r="CO32" s="13" t="str">
        <v xml:space="preserve">Mantenimiento de zonas verdes (jardinería, corte de césped, etc.) </v>
      </c>
      <c r="CP32" s="13" t="str">
        <v>GPG</v>
      </c>
      <c r="CQ32" s="13">
        <v>3.246893</v>
      </c>
      <c r="CR32" s="13" t="str">
        <v>Luis Aparicio</v>
      </c>
      <c r="CS32" s="13" t="str">
        <v>luis.aparicio@enel.com</v>
      </c>
      <c r="CT32" s="13" t="str">
        <v>Anny Leal</v>
      </c>
      <c r="CU32" s="13" t="str">
        <v>anny.leal@enel.com</v>
      </c>
      <c r="CV32" s="13">
        <v>2026</v>
      </c>
      <c r="CW32" s="13">
        <v>1</v>
      </c>
      <c r="CX32" s="13">
        <v>46023</v>
      </c>
      <c r="CZ32" s="13" t="str">
        <v>FERP05</v>
      </c>
      <c r="DC32" s="13" t="str">
        <v>Servicio CORTE Y MANTENIMIENTO DE VEGETACION, PODA Y TALA DE ARBOLES CENTRALES SOLARES</v>
      </c>
      <c r="DD32" s="13" t="str">
        <v>SLPI03</v>
      </c>
      <c r="DE32" s="13" t="str">
        <v>Por lanzar</v>
      </c>
      <c r="DF32" s="13" t="str">
        <v>enero</v>
      </c>
      <c r="DG32" s="13" t="str">
        <v xml:space="preserve">Mantenimiento de zonas verdes (jardinería, corte de césped, etc.) </v>
      </c>
      <c r="DH32" s="13" t="str">
        <v>GPG</v>
      </c>
      <c r="DI32" s="13">
        <v>3.246893</v>
      </c>
      <c r="DJ32" s="13" t="str">
        <v>Luis Aparicio</v>
      </c>
      <c r="DK32" s="13" t="str">
        <v>luis.aparicio@enel.com</v>
      </c>
      <c r="DL32" s="13" t="str">
        <v>Anny Leal</v>
      </c>
      <c r="DM32" s="13" t="str">
        <v>anny.leal@enel.com</v>
      </c>
      <c r="DN32" s="13">
        <v>2026</v>
      </c>
      <c r="DO32" s="13">
        <v>1</v>
      </c>
      <c r="DP32" s="19">
        <v>46023</v>
      </c>
      <c r="DS32" s="13" t="str">
        <v>SERVICIO CORTE Y MANTENIMIENTO DE VEGETACION, PODA Y TALA DE ARBOLES CENTRALES SOLARES SLPI03 MANTENIMIENTO DE ZONAS VERDES (JARDINERIA, CORTE DE CESPED, ETC.)</v>
      </c>
    </row>
    <row r="33" spans="5:123" ht="28" customHeight="1" x14ac:dyDescent="0.4">
      <c r="E33" s="15" t="str">
        <v>Technical Support, training and spare parts trackers Trina planta Atlantico</v>
      </c>
      <c r="F33" s="16" t="str">
        <v>MMIM19</v>
      </c>
      <c r="G33" s="16" t="str">
        <v>Por lanzar</v>
      </c>
      <c r="H33" s="16" t="str">
        <v>abril</v>
      </c>
      <c r="I33" s="16" t="str">
        <v xml:space="preserve">Mantenimiento de sistemas de generación de energía solar. </v>
      </c>
      <c r="J33" s="16" t="str">
        <v>GPG</v>
      </c>
      <c r="K33" s="16">
        <v>0.5</v>
      </c>
      <c r="L33" s="16" t="str">
        <v>Luis Aparicio</v>
      </c>
      <c r="M33" s="16" t="str">
        <v>luis.aparicio@enel.com</v>
      </c>
      <c r="N33" s="16" t="str">
        <v>Anny Leal</v>
      </c>
      <c r="O33" s="16" t="str">
        <v>anny.leal@enel.com</v>
      </c>
      <c r="P33" s="16">
        <v>2026</v>
      </c>
      <c r="Q33" s="16">
        <v>4</v>
      </c>
      <c r="R33" s="28" t="b">
        <v>0</v>
      </c>
      <c r="V33" s="48"/>
      <c r="W33" s="48"/>
      <c r="AC33" s="18" t="str">
        <v>Spare parts for 3 years transformation cabins EUROLAM</v>
      </c>
      <c r="AD33" s="13" t="str">
        <v>FEER01</v>
      </c>
      <c r="AE33" s="13" t="str">
        <v>Por lanzar</v>
      </c>
      <c r="AF33" s="13" t="str">
        <v>enero</v>
      </c>
      <c r="AG33" s="13" t="str">
        <v xml:space="preserve">Componentes o piezas para Planta de energia Solar </v>
      </c>
      <c r="AH33" s="13" t="str">
        <v>GPG</v>
      </c>
      <c r="AI33" s="13">
        <v>0.7</v>
      </c>
      <c r="AJ33" s="13" t="str">
        <v>Luis Aparicio</v>
      </c>
      <c r="AK33" s="13" t="str">
        <v>luis.aparicio@enel.com</v>
      </c>
      <c r="AL33" s="13" t="str">
        <v>Anny Leal</v>
      </c>
      <c r="AM33" s="13" t="str">
        <v>anny.leal@enel.com</v>
      </c>
      <c r="AN33" s="13">
        <v>2026</v>
      </c>
      <c r="AO33" s="13">
        <v>1</v>
      </c>
      <c r="AP33" s="13">
        <v>46023</v>
      </c>
      <c r="AR33" s="18" t="str">
        <v>Spare parts for 3 years transformation cabins EUROLAM</v>
      </c>
      <c r="AS33" s="13" t="str">
        <v>FEER01</v>
      </c>
      <c r="AT33" s="13" t="str">
        <v>Por lanzar</v>
      </c>
      <c r="AU33" s="13" t="str">
        <v>enero</v>
      </c>
      <c r="AV33" s="13" t="str">
        <v xml:space="preserve">Componentes o piezas para Planta de energia Solar </v>
      </c>
      <c r="AW33" s="13" t="str">
        <v>GPG</v>
      </c>
      <c r="AX33" s="13">
        <v>0.7</v>
      </c>
      <c r="AY33" s="13" t="str">
        <v>Luis Aparicio</v>
      </c>
      <c r="AZ33" s="13" t="str">
        <v>luis.aparicio@enel.com</v>
      </c>
      <c r="BA33" s="13" t="str">
        <v>Anny Leal</v>
      </c>
      <c r="BB33" s="13" t="str">
        <v>anny.leal@enel.com</v>
      </c>
      <c r="BC33" s="13">
        <v>2026</v>
      </c>
      <c r="BD33" s="13">
        <v>1</v>
      </c>
      <c r="BE33" s="13">
        <v>46023</v>
      </c>
      <c r="BG33" s="13" t="str">
        <v>Spare parts for 3 years transformation cabins EUROLAM</v>
      </c>
      <c r="BH33" s="13" t="str">
        <v>FEER01</v>
      </c>
      <c r="BI33" s="13" t="str">
        <v>Por lanzar</v>
      </c>
      <c r="BJ33" s="13" t="str">
        <v>enero</v>
      </c>
      <c r="BK33" s="13" t="str">
        <v xml:space="preserve">Componentes o piezas para Planta de energia Solar </v>
      </c>
      <c r="BL33" s="13" t="str">
        <v>GPG</v>
      </c>
      <c r="BM33" s="13">
        <v>0.7</v>
      </c>
      <c r="BN33" s="13" t="str">
        <v>Luis Aparicio</v>
      </c>
      <c r="BO33" s="13" t="str">
        <v>luis.aparicio@enel.com</v>
      </c>
      <c r="BP33" s="13" t="str">
        <v>Anny Leal</v>
      </c>
      <c r="BQ33" s="13" t="str">
        <v>anny.leal@enel.com</v>
      </c>
      <c r="BR33" s="13">
        <v>2026</v>
      </c>
      <c r="BS33" s="13">
        <v>1</v>
      </c>
      <c r="BT33" s="13">
        <v>46023</v>
      </c>
      <c r="BV33" s="13" t="str">
        <v>Spare parts for 3 years transformation cabins EUROLAM</v>
      </c>
      <c r="BW33" s="13" t="str">
        <v>FEER01</v>
      </c>
      <c r="BX33" s="13" t="str">
        <v>Por lanzar</v>
      </c>
      <c r="BY33" s="13" t="str">
        <v>enero</v>
      </c>
      <c r="BZ33" s="13" t="str">
        <v xml:space="preserve">Componentes o piezas para Planta de energia Solar </v>
      </c>
      <c r="CA33" s="13" t="str">
        <v>GPG</v>
      </c>
      <c r="CB33" s="13">
        <v>0.7</v>
      </c>
      <c r="CC33" s="13" t="str">
        <v>Luis Aparicio</v>
      </c>
      <c r="CD33" s="13" t="str">
        <v>luis.aparicio@enel.com</v>
      </c>
      <c r="CE33" s="13" t="str">
        <v>Anny Leal</v>
      </c>
      <c r="CF33" s="13" t="str">
        <v>anny.leal@enel.com</v>
      </c>
      <c r="CG33" s="13">
        <v>2026</v>
      </c>
      <c r="CH33" s="13">
        <v>1</v>
      </c>
      <c r="CI33" s="13">
        <v>46023</v>
      </c>
      <c r="CK33" s="13" t="str">
        <v>Spare parts for 3 years transformation cabins EUROLAM</v>
      </c>
      <c r="CL33" s="13" t="str">
        <v>FEER01</v>
      </c>
      <c r="CM33" s="13" t="str">
        <v>Por lanzar</v>
      </c>
      <c r="CN33" s="13" t="str">
        <v>enero</v>
      </c>
      <c r="CO33" s="13" t="str">
        <v xml:space="preserve">Componentes o piezas para Planta de energia Solar </v>
      </c>
      <c r="CP33" s="13" t="str">
        <v>GPG</v>
      </c>
      <c r="CQ33" s="13">
        <v>0.7</v>
      </c>
      <c r="CR33" s="13" t="str">
        <v>Luis Aparicio</v>
      </c>
      <c r="CS33" s="13" t="str">
        <v>luis.aparicio@enel.com</v>
      </c>
      <c r="CT33" s="13" t="str">
        <v>Anny Leal</v>
      </c>
      <c r="CU33" s="13" t="str">
        <v>anny.leal@enel.com</v>
      </c>
      <c r="CV33" s="13">
        <v>2026</v>
      </c>
      <c r="CW33" s="13">
        <v>1</v>
      </c>
      <c r="CX33" s="13">
        <v>46023</v>
      </c>
      <c r="CZ33" s="13" t="str">
        <v>FERP10</v>
      </c>
      <c r="DC33" s="13" t="str">
        <v>Spare parts for 3 years transformation cabins EUROLAM</v>
      </c>
      <c r="DD33" s="13" t="str">
        <v>FEER01</v>
      </c>
      <c r="DE33" s="13" t="str">
        <v>Por lanzar</v>
      </c>
      <c r="DF33" s="13" t="str">
        <v>enero</v>
      </c>
      <c r="DG33" s="13" t="str">
        <v xml:space="preserve">Componentes o piezas para Planta de energia Solar </v>
      </c>
      <c r="DH33" s="13" t="str">
        <v>GPG</v>
      </c>
      <c r="DI33" s="13">
        <v>0.7</v>
      </c>
      <c r="DJ33" s="13" t="str">
        <v>Luis Aparicio</v>
      </c>
      <c r="DK33" s="13" t="str">
        <v>luis.aparicio@enel.com</v>
      </c>
      <c r="DL33" s="13" t="str">
        <v>Anny Leal</v>
      </c>
      <c r="DM33" s="13" t="str">
        <v>anny.leal@enel.com</v>
      </c>
      <c r="DN33" s="13">
        <v>2026</v>
      </c>
      <c r="DO33" s="13">
        <v>1</v>
      </c>
      <c r="DP33" s="19">
        <v>46023</v>
      </c>
      <c r="DS33" s="13" t="str">
        <v>SPARE PARTS FOR 3 YEARS TRANSFORMATION CABINS EUROLAM FEER01 COMPONENTES O PIEZAS PARA PLANTA DE ENERGIA SOLAR</v>
      </c>
    </row>
    <row r="34" spans="5:123" ht="28" customHeight="1" x14ac:dyDescent="0.4">
      <c r="E34" s="15" t="str">
        <v>Technical Support, training and spare parts inverters and CU Huawei for Guayepo3, Atlantico, Fundacion</v>
      </c>
      <c r="F34" s="16" t="str">
        <v>MMIM19</v>
      </c>
      <c r="G34" s="16" t="str">
        <v>Por lanzar</v>
      </c>
      <c r="H34" s="16" t="str">
        <v>febrero</v>
      </c>
      <c r="I34" s="16" t="str">
        <v xml:space="preserve">Mantenimiento de sistemas de generación de energía solar. </v>
      </c>
      <c r="J34" s="16" t="str">
        <v>GPG</v>
      </c>
      <c r="K34" s="16">
        <v>1.8</v>
      </c>
      <c r="L34" s="16" t="str">
        <v>Luis Aparicio</v>
      </c>
      <c r="M34" s="16" t="str">
        <v>luis.aparicio@enel.com</v>
      </c>
      <c r="N34" s="16" t="str">
        <v>Anny Leal</v>
      </c>
      <c r="O34" s="16" t="str">
        <v>anny.leal@enel.com</v>
      </c>
      <c r="P34" s="16">
        <v>2026</v>
      </c>
      <c r="Q34" s="16">
        <v>2</v>
      </c>
      <c r="R34" s="28" t="b">
        <v>0</v>
      </c>
      <c r="AC34" s="18" t="str">
        <v>TS-CROSS Construcción de puertos turísticos en el embalse de la Central Hidroeléctrica El Quimbo</v>
      </c>
      <c r="AD34" s="13" t="str">
        <v>SPPT10</v>
      </c>
      <c r="AE34" s="13" t="str">
        <v>Por lanzar</v>
      </c>
      <c r="AF34" s="13" t="str">
        <v>junio</v>
      </c>
      <c r="AG34" s="13" t="str">
        <v xml:space="preserve">Servicios profesionales de naturaleza técnica </v>
      </c>
      <c r="AH34" s="13" t="str">
        <v>GPG</v>
      </c>
      <c r="AI34" s="13">
        <v>3.46</v>
      </c>
      <c r="AJ34" s="13" t="str">
        <v>Luis Aparicio</v>
      </c>
      <c r="AK34" s="13" t="str">
        <v>luis.aparicio@enel.com</v>
      </c>
      <c r="AL34" s="13" t="str">
        <v>Anny Leal</v>
      </c>
      <c r="AM34" s="13" t="str">
        <v>anny.leal@enel.com</v>
      </c>
      <c r="AN34" s="13">
        <v>2026</v>
      </c>
      <c r="AO34" s="13">
        <v>6</v>
      </c>
      <c r="AP34" s="13">
        <v>46174</v>
      </c>
      <c r="AR34" s="18" t="str">
        <v>TS-CROSS Construcción de puertos turísticos en el embalse de la Central Hidroeléctrica El Quimbo</v>
      </c>
      <c r="AS34" s="13" t="str">
        <v>SPPT10</v>
      </c>
      <c r="AT34" s="13" t="str">
        <v>Por lanzar</v>
      </c>
      <c r="AU34" s="13" t="str">
        <v>junio</v>
      </c>
      <c r="AV34" s="13" t="str">
        <v xml:space="preserve">Servicios profesionales de naturaleza técnica </v>
      </c>
      <c r="AW34" s="13" t="str">
        <v>GPG</v>
      </c>
      <c r="AX34" s="13">
        <v>3.46</v>
      </c>
      <c r="AY34" s="13" t="str">
        <v>Luis Aparicio</v>
      </c>
      <c r="AZ34" s="13" t="str">
        <v>luis.aparicio@enel.com</v>
      </c>
      <c r="BA34" s="13" t="str">
        <v>Anny Leal</v>
      </c>
      <c r="BB34" s="13" t="str">
        <v>anny.leal@enel.com</v>
      </c>
      <c r="BC34" s="13">
        <v>2026</v>
      </c>
      <c r="BD34" s="13">
        <v>6</v>
      </c>
      <c r="BE34" s="13">
        <v>46174</v>
      </c>
      <c r="BG34" s="13" t="str">
        <v>TS-CROSS Construcción de puertos turísticos en el embalse de la Central Hidroeléctrica El Quimbo</v>
      </c>
      <c r="BH34" s="13" t="str">
        <v>SPPT10</v>
      </c>
      <c r="BI34" s="13" t="str">
        <v>Por lanzar</v>
      </c>
      <c r="BJ34" s="13" t="str">
        <v>junio</v>
      </c>
      <c r="BK34" s="13" t="str">
        <v xml:space="preserve">Servicios profesionales de naturaleza técnica </v>
      </c>
      <c r="BL34" s="13" t="str">
        <v>GPG</v>
      </c>
      <c r="BM34" s="13">
        <v>3.46</v>
      </c>
      <c r="BN34" s="13" t="str">
        <v>Luis Aparicio</v>
      </c>
      <c r="BO34" s="13" t="str">
        <v>luis.aparicio@enel.com</v>
      </c>
      <c r="BP34" s="13" t="str">
        <v>Anny Leal</v>
      </c>
      <c r="BQ34" s="13" t="str">
        <v>anny.leal@enel.com</v>
      </c>
      <c r="BR34" s="13">
        <v>2026</v>
      </c>
      <c r="BS34" s="13">
        <v>6</v>
      </c>
      <c r="BT34" s="13">
        <v>46174</v>
      </c>
      <c r="BV34" s="13" t="str">
        <v>TS-CROSS Construcción de puertos turísticos en el embalse de la Central Hidroeléctrica El Quimbo</v>
      </c>
      <c r="BW34" s="13" t="str">
        <v>SPPT10</v>
      </c>
      <c r="BX34" s="13" t="str">
        <v>Por lanzar</v>
      </c>
      <c r="BY34" s="13" t="str">
        <v>junio</v>
      </c>
      <c r="BZ34" s="13" t="str">
        <v xml:space="preserve">Servicios profesionales de naturaleza técnica </v>
      </c>
      <c r="CA34" s="13" t="str">
        <v>GPG</v>
      </c>
      <c r="CB34" s="13">
        <v>3.46</v>
      </c>
      <c r="CC34" s="13" t="str">
        <v>Luis Aparicio</v>
      </c>
      <c r="CD34" s="13" t="str">
        <v>luis.aparicio@enel.com</v>
      </c>
      <c r="CE34" s="13" t="str">
        <v>Anny Leal</v>
      </c>
      <c r="CF34" s="13" t="str">
        <v>anny.leal@enel.com</v>
      </c>
      <c r="CG34" s="13">
        <v>2026</v>
      </c>
      <c r="CH34" s="13">
        <v>6</v>
      </c>
      <c r="CI34" s="13">
        <v>46174</v>
      </c>
      <c r="CK34" s="13" t="str">
        <v>TS-CROSS Construcción de puertos turísticos en el embalse de la Central Hidroeléctrica El Quimbo</v>
      </c>
      <c r="CL34" s="13" t="str">
        <v>SPPT10</v>
      </c>
      <c r="CM34" s="13" t="str">
        <v>Por lanzar</v>
      </c>
      <c r="CN34" s="13" t="str">
        <v>junio</v>
      </c>
      <c r="CO34" s="13" t="str">
        <v xml:space="preserve">Servicios profesionales de naturaleza técnica </v>
      </c>
      <c r="CP34" s="13" t="str">
        <v>GPG</v>
      </c>
      <c r="CQ34" s="13">
        <v>3.46</v>
      </c>
      <c r="CR34" s="13" t="str">
        <v>Luis Aparicio</v>
      </c>
      <c r="CS34" s="13" t="str">
        <v>luis.aparicio@enel.com</v>
      </c>
      <c r="CT34" s="13" t="str">
        <v>Anny Leal</v>
      </c>
      <c r="CU34" s="13" t="str">
        <v>anny.leal@enel.com</v>
      </c>
      <c r="CV34" s="13">
        <v>2026</v>
      </c>
      <c r="CW34" s="13">
        <v>6</v>
      </c>
      <c r="CX34" s="13">
        <v>46174</v>
      </c>
      <c r="CZ34" s="13" t="str">
        <v>FESE02</v>
      </c>
      <c r="DC34" s="13" t="str">
        <v>TS-CROSS Construcción de puertos turísticos en el embalse de la Central Hidroeléctrica El Quimbo</v>
      </c>
      <c r="DD34" s="13" t="str">
        <v>SPPT10</v>
      </c>
      <c r="DE34" s="13" t="str">
        <v>Por lanzar</v>
      </c>
      <c r="DF34" s="13" t="str">
        <v>junio</v>
      </c>
      <c r="DG34" s="13" t="str">
        <v xml:space="preserve">Servicios profesionales de naturaleza técnica </v>
      </c>
      <c r="DH34" s="13" t="str">
        <v>GPG</v>
      </c>
      <c r="DI34" s="13">
        <v>3.46</v>
      </c>
      <c r="DJ34" s="13" t="str">
        <v>Luis Aparicio</v>
      </c>
      <c r="DK34" s="13" t="str">
        <v>luis.aparicio@enel.com</v>
      </c>
      <c r="DL34" s="13" t="str">
        <v>Anny Leal</v>
      </c>
      <c r="DM34" s="13" t="str">
        <v>anny.leal@enel.com</v>
      </c>
      <c r="DN34" s="13">
        <v>2026</v>
      </c>
      <c r="DO34" s="13">
        <v>6</v>
      </c>
      <c r="DP34" s="19">
        <v>46174</v>
      </c>
      <c r="DS34" s="13" t="str">
        <v>TS-CROSS CONSTRUCCION DE PUERTOS TURISTICOS EN EL EMBALSE DE LA CENTRAL HIDROELECTRICA EL QUIMBO SPPT10 SERVICIOS PROFESIONALES DE NATURALEZA TECNICA</v>
      </c>
    </row>
    <row r="35" spans="5:123" ht="28" customHeight="1" x14ac:dyDescent="0.4">
      <c r="E35" s="15" t="str">
        <v>Mantenimiento Preventivo Tablero UAP, cargadores y bancos de baterias PFV transversal</v>
      </c>
      <c r="F35" s="16" t="str">
        <v>MMIM19</v>
      </c>
      <c r="G35" s="16" t="str">
        <v>Por lanzar</v>
      </c>
      <c r="H35" s="16" t="str">
        <v>enero</v>
      </c>
      <c r="I35" s="16" t="str">
        <v xml:space="preserve">Mantenimiento de sistemas de generación de energía solar. </v>
      </c>
      <c r="J35" s="16" t="str">
        <v>GPG</v>
      </c>
      <c r="K35" s="16">
        <v>1.1000000000000001</v>
      </c>
      <c r="L35" s="16" t="str">
        <v>Luis Aparicio</v>
      </c>
      <c r="M35" s="16" t="str">
        <v>luis.aparicio@enel.com</v>
      </c>
      <c r="N35" s="16" t="str">
        <v>Anny Leal</v>
      </c>
      <c r="O35" s="16" t="str">
        <v>anny.leal@enel.com</v>
      </c>
      <c r="P35" s="16">
        <v>2026</v>
      </c>
      <c r="Q35" s="16">
        <v>1</v>
      </c>
      <c r="R35" s="28" t="b">
        <v>0</v>
      </c>
      <c r="AC35" s="18" t="str">
        <v>TS-CROSS Terminación reparaciones distrito de riego llanos de la Virgen FASE 2</v>
      </c>
      <c r="AD35" s="13" t="str">
        <v>MSMI04</v>
      </c>
      <c r="AE35" s="13" t="str">
        <v>Por lanzar</v>
      </c>
      <c r="AF35" s="13" t="str">
        <v>febrero</v>
      </c>
      <c r="AG35" s="13" t="str">
        <v xml:space="preserve">Mantenimiento de equipos medioambientales. </v>
      </c>
      <c r="AH35" s="13" t="str">
        <v>GPG</v>
      </c>
      <c r="AI35" s="13">
        <v>20.6</v>
      </c>
      <c r="AJ35" s="13" t="str">
        <v>Luis Aparicio</v>
      </c>
      <c r="AK35" s="13" t="str">
        <v>luis.aparicio@enel.com</v>
      </c>
      <c r="AL35" s="13" t="str">
        <v>Anny Leal</v>
      </c>
      <c r="AM35" s="13" t="str">
        <v>anny.leal@enel.com</v>
      </c>
      <c r="AN35" s="13">
        <v>2026</v>
      </c>
      <c r="AO35" s="13">
        <v>2</v>
      </c>
      <c r="AP35" s="13">
        <v>46054</v>
      </c>
      <c r="AR35" s="18" t="str">
        <v>TS-CROSS Terminación reparaciones distrito de riego llanos de la Virgen FASE 2</v>
      </c>
      <c r="AS35" s="13" t="str">
        <v>MSMI04</v>
      </c>
      <c r="AT35" s="13" t="str">
        <v>Por lanzar</v>
      </c>
      <c r="AU35" s="13" t="str">
        <v>febrero</v>
      </c>
      <c r="AV35" s="13" t="str">
        <v xml:space="preserve">Mantenimiento de equipos medioambientales. </v>
      </c>
      <c r="AW35" s="13" t="str">
        <v>GPG</v>
      </c>
      <c r="AX35" s="13">
        <v>20.6</v>
      </c>
      <c r="AY35" s="13" t="str">
        <v>Luis Aparicio</v>
      </c>
      <c r="AZ35" s="13" t="str">
        <v>luis.aparicio@enel.com</v>
      </c>
      <c r="BA35" s="13" t="str">
        <v>Anny Leal</v>
      </c>
      <c r="BB35" s="13" t="str">
        <v>anny.leal@enel.com</v>
      </c>
      <c r="BC35" s="13">
        <v>2026</v>
      </c>
      <c r="BD35" s="13">
        <v>2</v>
      </c>
      <c r="BE35" s="13">
        <v>46054</v>
      </c>
      <c r="BG35" s="13" t="str">
        <v>TS-CROSS Terminación reparaciones distrito de riego llanos de la Virgen FASE 2</v>
      </c>
      <c r="BH35" s="13" t="str">
        <v>MSMI04</v>
      </c>
      <c r="BI35" s="13" t="str">
        <v>Por lanzar</v>
      </c>
      <c r="BJ35" s="13" t="str">
        <v>febrero</v>
      </c>
      <c r="BK35" s="13" t="str">
        <v xml:space="preserve">Mantenimiento de equipos medioambientales. </v>
      </c>
      <c r="BL35" s="13" t="str">
        <v>GPG</v>
      </c>
      <c r="BM35" s="13">
        <v>20.6</v>
      </c>
      <c r="BN35" s="13" t="str">
        <v>Luis Aparicio</v>
      </c>
      <c r="BO35" s="13" t="str">
        <v>luis.aparicio@enel.com</v>
      </c>
      <c r="BP35" s="13" t="str">
        <v>Anny Leal</v>
      </c>
      <c r="BQ35" s="13" t="str">
        <v>anny.leal@enel.com</v>
      </c>
      <c r="BR35" s="13">
        <v>2026</v>
      </c>
      <c r="BS35" s="13">
        <v>2</v>
      </c>
      <c r="BT35" s="13">
        <v>46054</v>
      </c>
      <c r="BV35" s="13" t="str">
        <v>TS-CROSS Terminación reparaciones distrito de riego llanos de la Virgen FASE 2</v>
      </c>
      <c r="BW35" s="13" t="str">
        <v>MSMI04</v>
      </c>
      <c r="BX35" s="13" t="str">
        <v>Por lanzar</v>
      </c>
      <c r="BY35" s="13" t="str">
        <v>febrero</v>
      </c>
      <c r="BZ35" s="13" t="str">
        <v xml:space="preserve">Mantenimiento de equipos medioambientales. </v>
      </c>
      <c r="CA35" s="13" t="str">
        <v>GPG</v>
      </c>
      <c r="CB35" s="13">
        <v>20.6</v>
      </c>
      <c r="CC35" s="13" t="str">
        <v>Luis Aparicio</v>
      </c>
      <c r="CD35" s="13" t="str">
        <v>luis.aparicio@enel.com</v>
      </c>
      <c r="CE35" s="13" t="str">
        <v>Anny Leal</v>
      </c>
      <c r="CF35" s="13" t="str">
        <v>anny.leal@enel.com</v>
      </c>
      <c r="CG35" s="13">
        <v>2026</v>
      </c>
      <c r="CH35" s="13">
        <v>2</v>
      </c>
      <c r="CI35" s="13">
        <v>46054</v>
      </c>
      <c r="CK35" s="13" t="str">
        <v>TS-CROSS Terminación reparaciones distrito de riego llanos de la Virgen FASE 2</v>
      </c>
      <c r="CL35" s="13" t="str">
        <v>MSMI04</v>
      </c>
      <c r="CM35" s="13" t="str">
        <v>Por lanzar</v>
      </c>
      <c r="CN35" s="13" t="str">
        <v>febrero</v>
      </c>
      <c r="CO35" s="13" t="str">
        <v xml:space="preserve">Mantenimiento de equipos medioambientales. </v>
      </c>
      <c r="CP35" s="13" t="str">
        <v>GPG</v>
      </c>
      <c r="CQ35" s="13">
        <v>20.6</v>
      </c>
      <c r="CR35" s="13" t="str">
        <v>Luis Aparicio</v>
      </c>
      <c r="CS35" s="13" t="str">
        <v>luis.aparicio@enel.com</v>
      </c>
      <c r="CT35" s="13" t="str">
        <v>Anny Leal</v>
      </c>
      <c r="CU35" s="13" t="str">
        <v>anny.leal@enel.com</v>
      </c>
      <c r="CV35" s="13">
        <v>2026</v>
      </c>
      <c r="CW35" s="13">
        <v>2</v>
      </c>
      <c r="CX35" s="13">
        <v>46054</v>
      </c>
      <c r="CZ35" s="13" t="str">
        <v>FESO26</v>
      </c>
      <c r="DC35" s="13" t="str">
        <v>TS-CROSS Terminación reparaciones distrito de riego llanos de la Virgen FASE 2</v>
      </c>
      <c r="DD35" s="13" t="str">
        <v>MSMI04</v>
      </c>
      <c r="DE35" s="13" t="str">
        <v>Por lanzar</v>
      </c>
      <c r="DF35" s="13" t="str">
        <v>febrero</v>
      </c>
      <c r="DG35" s="13" t="str">
        <v xml:space="preserve">Mantenimiento de equipos medioambientales. </v>
      </c>
      <c r="DH35" s="13" t="str">
        <v>GPG</v>
      </c>
      <c r="DI35" s="13">
        <v>20.6</v>
      </c>
      <c r="DJ35" s="13" t="str">
        <v>Luis Aparicio</v>
      </c>
      <c r="DK35" s="13" t="str">
        <v>luis.aparicio@enel.com</v>
      </c>
      <c r="DL35" s="13" t="str">
        <v>Anny Leal</v>
      </c>
      <c r="DM35" s="13" t="str">
        <v>anny.leal@enel.com</v>
      </c>
      <c r="DN35" s="13">
        <v>2026</v>
      </c>
      <c r="DO35" s="13">
        <v>2</v>
      </c>
      <c r="DP35" s="19">
        <v>46054</v>
      </c>
      <c r="DS35" s="13" t="str">
        <v>TS-CROSS TERMINACION REPARACIONES DISTRITO DE RIEGO LLANOS DE LA VIRGEN FASE 2 MSMI04 MANTENIMIENTO DE EQUIPOS MEDIOAMBIENTALES.</v>
      </c>
    </row>
    <row r="36" spans="5:123" ht="28" customHeight="1" x14ac:dyDescent="0.4">
      <c r="E36" s="15" t="str">
        <v>Technical Support &amp; training CU SUNGROW planta Guayepo1&amp;2</v>
      </c>
      <c r="F36" s="16" t="str">
        <v>MMIM19</v>
      </c>
      <c r="G36" s="16" t="str">
        <v>Por lanzar</v>
      </c>
      <c r="H36" s="16" t="str">
        <v>enero</v>
      </c>
      <c r="I36" s="16" t="str">
        <v xml:space="preserve">Mantenimiento de sistemas de generación de energía solar. </v>
      </c>
      <c r="J36" s="16" t="str">
        <v>GPG</v>
      </c>
      <c r="K36" s="16">
        <v>0.99</v>
      </c>
      <c r="L36" s="16" t="str">
        <v>Luis Aparicio</v>
      </c>
      <c r="M36" s="16" t="str">
        <v>luis.aparicio@enel.com</v>
      </c>
      <c r="N36" s="16" t="str">
        <v>Anny Leal</v>
      </c>
      <c r="O36" s="16" t="str">
        <v>anny.leal@enel.com</v>
      </c>
      <c r="P36" s="16">
        <v>2026</v>
      </c>
      <c r="Q36" s="16">
        <v>1</v>
      </c>
      <c r="R36" s="28" t="b">
        <v>0</v>
      </c>
      <c r="AC36" s="18" t="str">
        <v>Prestación de los servicios de back office para la operación del Centro de Atención de Servicios Administrativos (CASA) a través del cual se atiende al cliente interno de Enel por los canales telefónico y virtual.</v>
      </c>
      <c r="AD36" s="13" t="str">
        <v>SPCO03</v>
      </c>
      <c r="AE36" s="13" t="str">
        <v>Por lanzar</v>
      </c>
      <c r="AF36" s="13" t="str">
        <v>enero</v>
      </c>
      <c r="AG36" s="13" t="str">
        <v xml:space="preserve">Contact center </v>
      </c>
      <c r="AH36" s="13" t="str">
        <v>Staff &amp; Services</v>
      </c>
      <c r="AI36" s="13">
        <v>0.38084899999999999</v>
      </c>
      <c r="AJ36" s="13" t="str">
        <v>Monica Mesa</v>
      </c>
      <c r="AK36" s="13" t="str">
        <v>monica.mesa@enel.com</v>
      </c>
      <c r="AL36" s="13" t="str">
        <v>Jorge Jamaica</v>
      </c>
      <c r="AM36" s="13" t="str">
        <v>jorge.jamaica@enel.com</v>
      </c>
      <c r="AN36" s="13">
        <v>2026</v>
      </c>
      <c r="AO36" s="13">
        <v>1</v>
      </c>
      <c r="AP36" s="13">
        <v>46023</v>
      </c>
      <c r="AR36" s="18" t="str">
        <v>Prestación de los servicios de back office para la operación del Centro de Atención de Servicios Administrativos (CASA) a través del cual se atiende al cliente interno de Enel por los canales telefónico y virtual.</v>
      </c>
      <c r="AS36" s="13" t="str">
        <v>SPCO03</v>
      </c>
      <c r="AT36" s="13" t="str">
        <v>Por lanzar</v>
      </c>
      <c r="AU36" s="13" t="str">
        <v>enero</v>
      </c>
      <c r="AV36" s="13" t="str">
        <v xml:space="preserve">Contact center </v>
      </c>
      <c r="AW36" s="13" t="str">
        <v>Staff &amp; Services</v>
      </c>
      <c r="AX36" s="13">
        <v>0.38084899999999999</v>
      </c>
      <c r="AY36" s="13" t="str">
        <v>Monica Mesa</v>
      </c>
      <c r="AZ36" s="13" t="str">
        <v>monica.mesa@enel.com</v>
      </c>
      <c r="BA36" s="13" t="str">
        <v>Jorge Jamaica</v>
      </c>
      <c r="BB36" s="13" t="str">
        <v>jorge.jamaica@enel.com</v>
      </c>
      <c r="BC36" s="13">
        <v>2026</v>
      </c>
      <c r="BD36" s="13">
        <v>1</v>
      </c>
      <c r="BE36" s="13">
        <v>46023</v>
      </c>
      <c r="BG36" s="13" t="str">
        <v>Prestación de los servicios de back office para la operación del Centro de Atención de Servicios Administrativos (CASA) a través del cual se atiende al cliente interno de Enel por los canales telefónico y virtual.</v>
      </c>
      <c r="BH36" s="13" t="str">
        <v>SPCO03</v>
      </c>
      <c r="BI36" s="13" t="str">
        <v>Por lanzar</v>
      </c>
      <c r="BJ36" s="13" t="str">
        <v>enero</v>
      </c>
      <c r="BK36" s="13" t="str">
        <v xml:space="preserve">Contact center </v>
      </c>
      <c r="BL36" s="13" t="str">
        <v>Staff &amp; Services</v>
      </c>
      <c r="BM36" s="13">
        <v>0.38084899999999999</v>
      </c>
      <c r="BN36" s="13" t="str">
        <v>Monica Mesa</v>
      </c>
      <c r="BO36" s="13" t="str">
        <v>monica.mesa@enel.com</v>
      </c>
      <c r="BP36" s="13" t="str">
        <v>Jorge Jamaica</v>
      </c>
      <c r="BQ36" s="13" t="str">
        <v>jorge.jamaica@enel.com</v>
      </c>
      <c r="BR36" s="13">
        <v>2026</v>
      </c>
      <c r="BS36" s="13">
        <v>1</v>
      </c>
      <c r="BT36" s="13">
        <v>46023</v>
      </c>
      <c r="BV36" s="13" t="str">
        <v>Prestación de los servicios de back office para la operación del Centro de Atención de Servicios Administrativos (CASA) a través del cual se atiende al cliente interno de Enel por los canales telefónico y virtual.</v>
      </c>
      <c r="BW36" s="13" t="str">
        <v>SPCO03</v>
      </c>
      <c r="BX36" s="13" t="str">
        <v>Por lanzar</v>
      </c>
      <c r="BY36" s="13" t="str">
        <v>enero</v>
      </c>
      <c r="BZ36" s="13" t="str">
        <v xml:space="preserve">Contact center </v>
      </c>
      <c r="CA36" s="13" t="str">
        <v>Staff &amp; Services</v>
      </c>
      <c r="CB36" s="13">
        <v>0.38084899999999999</v>
      </c>
      <c r="CC36" s="13" t="str">
        <v>Monica Mesa</v>
      </c>
      <c r="CD36" s="13" t="str">
        <v>monica.mesa@enel.com</v>
      </c>
      <c r="CE36" s="13" t="str">
        <v>Jorge Jamaica</v>
      </c>
      <c r="CF36" s="13" t="str">
        <v>jorge.jamaica@enel.com</v>
      </c>
      <c r="CG36" s="13">
        <v>2026</v>
      </c>
      <c r="CH36" s="13">
        <v>1</v>
      </c>
      <c r="CI36" s="13">
        <v>46023</v>
      </c>
      <c r="CK36" s="13" t="str">
        <v>Prestación de los servicios de back office para la operación del Centro de Atención de Servicios Administrativos (CASA) a través del cual se atiende al cliente interno de Enel por los canales telefónico y virtual.</v>
      </c>
      <c r="CL36" s="13" t="str">
        <v>SPCO03</v>
      </c>
      <c r="CM36" s="13" t="str">
        <v>Por lanzar</v>
      </c>
      <c r="CN36" s="13" t="str">
        <v>enero</v>
      </c>
      <c r="CO36" s="13" t="str">
        <v xml:space="preserve">Contact center </v>
      </c>
      <c r="CP36" s="13" t="str">
        <v>Staff &amp; Services</v>
      </c>
      <c r="CQ36" s="13">
        <v>0.38084899999999999</v>
      </c>
      <c r="CR36" s="13" t="str">
        <v>Monica Mesa</v>
      </c>
      <c r="CS36" s="13" t="str">
        <v>monica.mesa@enel.com</v>
      </c>
      <c r="CT36" s="13" t="str">
        <v>Jorge Jamaica</v>
      </c>
      <c r="CU36" s="13" t="str">
        <v>jorge.jamaica@enel.com</v>
      </c>
      <c r="CV36" s="13">
        <v>2026</v>
      </c>
      <c r="CW36" s="13">
        <v>1</v>
      </c>
      <c r="CX36" s="13">
        <v>46023</v>
      </c>
      <c r="CZ36" s="13" t="str">
        <v>FETR05</v>
      </c>
      <c r="DC36" s="13" t="str">
        <v>Prestación de los servicios de back office para la operación del Centro de Atención de Servicios Administrativos (CASA) a través del cual se atiende al cliente interno de Enel por los canales telefónico y virtual.</v>
      </c>
      <c r="DD36" s="13" t="str">
        <v>SPCO03</v>
      </c>
      <c r="DE36" s="13" t="str">
        <v>Por lanzar</v>
      </c>
      <c r="DF36" s="13" t="str">
        <v>enero</v>
      </c>
      <c r="DG36" s="13" t="str">
        <v xml:space="preserve">Contact center </v>
      </c>
      <c r="DH36" s="13" t="str">
        <v>Staff &amp; Services</v>
      </c>
      <c r="DI36" s="13">
        <v>0.38084899999999999</v>
      </c>
      <c r="DJ36" s="13" t="str">
        <v>Monica Mesa</v>
      </c>
      <c r="DK36" s="13" t="str">
        <v>monica.mesa@enel.com</v>
      </c>
      <c r="DL36" s="13" t="str">
        <v>Jorge Jamaica</v>
      </c>
      <c r="DM36" s="13" t="str">
        <v>jorge.jamaica@enel.com</v>
      </c>
      <c r="DN36" s="13">
        <v>2026</v>
      </c>
      <c r="DO36" s="13">
        <v>1</v>
      </c>
      <c r="DP36" s="19">
        <v>46023</v>
      </c>
      <c r="DS36" s="13" t="str">
        <v>PRESTACION DE LOS SERVICIOS DE BACK OFFICE PARA LA OPERACION DEL CENTRO DE ATENCION DE SERVICIOS ADMINISTRATIVOS (CASA) A TRAVES DEL CUAL SE ATIENDE AL CLIENTE INTERNO DE ENEL POR LOS CANALES TELEFONICO Y VIRTUAL. SPCO03 CONTACT CENTER</v>
      </c>
    </row>
    <row r="37" spans="5:123" ht="28" customHeight="1" x14ac:dyDescent="0.4">
      <c r="E37" s="15" t="str">
        <v>CONTRATO SUMINISTRO REPUESTOS CRITICOS SISTEMAS DE CONTROL</v>
      </c>
      <c r="F37" s="16" t="str">
        <v>FERP10</v>
      </c>
      <c r="G37" s="16" t="str">
        <v>Por lanzar</v>
      </c>
      <c r="H37" s="16" t="str">
        <v>enero</v>
      </c>
      <c r="I37" s="16" t="str">
        <v xml:space="preserve">Relés auxiliares </v>
      </c>
      <c r="J37" s="16" t="str">
        <v>GPG</v>
      </c>
      <c r="K37" s="16">
        <v>0.2</v>
      </c>
      <c r="L37" s="16" t="str">
        <v>Luis Aparicio</v>
      </c>
      <c r="M37" s="16" t="str">
        <v>luis.aparicio@enel.com</v>
      </c>
      <c r="N37" s="16" t="str">
        <v>Anny Leal</v>
      </c>
      <c r="O37" s="16" t="str">
        <v>anny.leal@enel.com</v>
      </c>
      <c r="P37" s="16">
        <v>2026</v>
      </c>
      <c r="Q37" s="16">
        <v>1</v>
      </c>
      <c r="R37" s="28" t="b">
        <v>0</v>
      </c>
      <c r="AC37" s="18" t="str">
        <v>Conjunto de 3 RC Monofásicos</v>
      </c>
      <c r="AD37" s="13" t="str">
        <v>FESE02</v>
      </c>
      <c r="AE37" s="13" t="str">
        <v>Por lanzar</v>
      </c>
      <c r="AF37" s="13" t="str">
        <v>marzo</v>
      </c>
      <c r="AG37" s="13" t="str">
        <v xml:space="preserve">Interruptores-seccionadores para MT </v>
      </c>
      <c r="AH37" s="13" t="str">
        <v>Grids</v>
      </c>
      <c r="AI37" s="13">
        <v>0.89205064000000001</v>
      </c>
      <c r="AJ37" s="13" t="str">
        <v>Francy Boada</v>
      </c>
      <c r="AK37" s="13" t="str">
        <v>francy.boada@enel.com</v>
      </c>
      <c r="AL37" s="13" t="str">
        <v>Jennifer Rubio</v>
      </c>
      <c r="AM37" s="13" t="str">
        <v>jennifer.rubio@enel.com</v>
      </c>
      <c r="AN37" s="13">
        <v>2026</v>
      </c>
      <c r="AO37" s="13">
        <v>3</v>
      </c>
      <c r="AP37" s="13">
        <v>46082</v>
      </c>
      <c r="AR37" s="18" t="str">
        <v>Conjunto de 3 RC Monofásicos</v>
      </c>
      <c r="AS37" s="13" t="str">
        <v>FESE02</v>
      </c>
      <c r="AT37" s="13" t="str">
        <v>Por lanzar</v>
      </c>
      <c r="AU37" s="13" t="str">
        <v>marzo</v>
      </c>
      <c r="AV37" s="13" t="str">
        <v xml:space="preserve">Interruptores-seccionadores para MT </v>
      </c>
      <c r="AW37" s="13" t="str">
        <v>Grids</v>
      </c>
      <c r="AX37" s="13">
        <v>0.89205064000000001</v>
      </c>
      <c r="AY37" s="13" t="str">
        <v>Francy Boada</v>
      </c>
      <c r="AZ37" s="13" t="str">
        <v>francy.boada@enel.com</v>
      </c>
      <c r="BA37" s="13" t="str">
        <v>Jennifer Rubio</v>
      </c>
      <c r="BB37" s="13" t="str">
        <v>jennifer.rubio@enel.com</v>
      </c>
      <c r="BC37" s="13">
        <v>2026</v>
      </c>
      <c r="BD37" s="13">
        <v>3</v>
      </c>
      <c r="BE37" s="13">
        <v>46082</v>
      </c>
      <c r="BG37" s="13" t="str">
        <v>Conjunto de 3 RC Monofásicos</v>
      </c>
      <c r="BH37" s="13" t="str">
        <v>FESE02</v>
      </c>
      <c r="BI37" s="13" t="str">
        <v>Por lanzar</v>
      </c>
      <c r="BJ37" s="13" t="str">
        <v>marzo</v>
      </c>
      <c r="BK37" s="13" t="str">
        <v xml:space="preserve">Interruptores-seccionadores para MT </v>
      </c>
      <c r="BL37" s="13" t="str">
        <v>Grids</v>
      </c>
      <c r="BM37" s="13">
        <v>0.89205064000000001</v>
      </c>
      <c r="BN37" s="13" t="str">
        <v>Francy Boada</v>
      </c>
      <c r="BO37" s="13" t="str">
        <v>francy.boada@enel.com</v>
      </c>
      <c r="BP37" s="13" t="str">
        <v>Jennifer Rubio</v>
      </c>
      <c r="BQ37" s="13" t="str">
        <v>jennifer.rubio@enel.com</v>
      </c>
      <c r="BR37" s="13">
        <v>2026</v>
      </c>
      <c r="BS37" s="13">
        <v>3</v>
      </c>
      <c r="BT37" s="13">
        <v>46082</v>
      </c>
      <c r="BV37" s="13" t="str">
        <v>Conjunto de 3 RC Monofásicos</v>
      </c>
      <c r="BW37" s="13" t="str">
        <v>FESE02</v>
      </c>
      <c r="BX37" s="13" t="str">
        <v>Por lanzar</v>
      </c>
      <c r="BY37" s="13" t="str">
        <v>marzo</v>
      </c>
      <c r="BZ37" s="13" t="str">
        <v xml:space="preserve">Interruptores-seccionadores para MT </v>
      </c>
      <c r="CA37" s="13" t="str">
        <v>Grids</v>
      </c>
      <c r="CB37" s="13">
        <v>0.89205064000000001</v>
      </c>
      <c r="CC37" s="13" t="str">
        <v>Francy Boada</v>
      </c>
      <c r="CD37" s="13" t="str">
        <v>francy.boada@enel.com</v>
      </c>
      <c r="CE37" s="13" t="str">
        <v>Jennifer Rubio</v>
      </c>
      <c r="CF37" s="13" t="str">
        <v>jennifer.rubio@enel.com</v>
      </c>
      <c r="CG37" s="13">
        <v>2026</v>
      </c>
      <c r="CH37" s="13">
        <v>3</v>
      </c>
      <c r="CI37" s="13">
        <v>46082</v>
      </c>
      <c r="CK37" s="13" t="str">
        <v>Conjunto de 3 RC Monofásicos</v>
      </c>
      <c r="CL37" s="13" t="str">
        <v>FESE02</v>
      </c>
      <c r="CM37" s="13" t="str">
        <v>Por lanzar</v>
      </c>
      <c r="CN37" s="13" t="str">
        <v>marzo</v>
      </c>
      <c r="CO37" s="13" t="str">
        <v xml:space="preserve">Interruptores-seccionadores para MT </v>
      </c>
      <c r="CP37" s="13" t="str">
        <v>Grids</v>
      </c>
      <c r="CQ37" s="13">
        <v>0.89205064000000001</v>
      </c>
      <c r="CR37" s="13" t="str">
        <v>Francy Boada</v>
      </c>
      <c r="CS37" s="13" t="str">
        <v>francy.boada@enel.com</v>
      </c>
      <c r="CT37" s="13" t="str">
        <v>Jennifer Rubio</v>
      </c>
      <c r="CU37" s="13" t="str">
        <v>jennifer.rubio@enel.com</v>
      </c>
      <c r="CV37" s="13">
        <v>2026</v>
      </c>
      <c r="CW37" s="13">
        <v>3</v>
      </c>
      <c r="CX37" s="13">
        <v>46082</v>
      </c>
      <c r="CZ37" s="13" t="str">
        <v>FETR15</v>
      </c>
      <c r="DC37" s="13" t="str">
        <v>Conjunto de 3 RC Monofásicos</v>
      </c>
      <c r="DD37" s="13" t="str">
        <v>FESE02</v>
      </c>
      <c r="DE37" s="13" t="str">
        <v>Por lanzar</v>
      </c>
      <c r="DF37" s="13" t="str">
        <v>marzo</v>
      </c>
      <c r="DG37" s="13" t="str">
        <v xml:space="preserve">Interruptores-seccionadores para MT </v>
      </c>
      <c r="DH37" s="13" t="str">
        <v>Grids</v>
      </c>
      <c r="DI37" s="13">
        <v>0.89205064000000001</v>
      </c>
      <c r="DJ37" s="13" t="str">
        <v>Francy Boada</v>
      </c>
      <c r="DK37" s="13" t="str">
        <v>francy.boada@enel.com</v>
      </c>
      <c r="DL37" s="13" t="str">
        <v>Jennifer Rubio</v>
      </c>
      <c r="DM37" s="13" t="str">
        <v>jennifer.rubio@enel.com</v>
      </c>
      <c r="DN37" s="13">
        <v>2026</v>
      </c>
      <c r="DO37" s="13">
        <v>3</v>
      </c>
      <c r="DP37" s="19">
        <v>46082</v>
      </c>
      <c r="DS37" s="13" t="str">
        <v>CONJUNTO DE 3 RC MONOFASICOS FESE02 INTERRUPTORES-SECCIONADORES PARA MT</v>
      </c>
    </row>
    <row r="38" spans="5:123" ht="28" customHeight="1" x14ac:dyDescent="0.4">
      <c r="E38" s="15" t="str">
        <v>Servicio CORTE Y MANTENIMIENTO DE VEGETACION, PODA Y TALA DE ARBOLES CENTRALES SOLARES</v>
      </c>
      <c r="F38" s="16" t="str">
        <v>SLPI03</v>
      </c>
      <c r="G38" s="16" t="str">
        <v>Por lanzar</v>
      </c>
      <c r="H38" s="16" t="str">
        <v>enero</v>
      </c>
      <c r="I38" s="16" t="str">
        <v xml:space="preserve">Mantenimiento de zonas verdes (jardinería, corte de césped, etc.) </v>
      </c>
      <c r="J38" s="16" t="str">
        <v>GPG</v>
      </c>
      <c r="K38" s="16">
        <v>3.246893</v>
      </c>
      <c r="L38" s="16" t="str">
        <v>Luis Aparicio</v>
      </c>
      <c r="M38" s="16" t="str">
        <v>luis.aparicio@enel.com</v>
      </c>
      <c r="N38" s="16" t="str">
        <v>Anny Leal</v>
      </c>
      <c r="O38" s="16" t="str">
        <v>anny.leal@enel.com</v>
      </c>
      <c r="P38" s="16">
        <v>2026</v>
      </c>
      <c r="Q38" s="16">
        <v>1</v>
      </c>
      <c r="R38" s="28" t="b">
        <v>0</v>
      </c>
      <c r="AC38" s="18" t="str">
        <v>Reparación Luminarias LED</v>
      </c>
      <c r="AD38" s="13" t="str">
        <v>FEII09</v>
      </c>
      <c r="AE38" s="13" t="str">
        <v>Por lanzar</v>
      </c>
      <c r="AF38" s="13" t="str">
        <v>abril</v>
      </c>
      <c r="AG38" s="13" t="str">
        <v xml:space="preserve">Equipo para alumbrado de calles </v>
      </c>
      <c r="AH38" s="13" t="str">
        <v>Enel Commercial</v>
      </c>
      <c r="AI38" s="13">
        <v>0.18</v>
      </c>
      <c r="AJ38" s="13" t="str">
        <v>Andrea Sarmiento</v>
      </c>
      <c r="AK38" s="13" t="str">
        <v>andrea.sarmiento@enel.com</v>
      </c>
      <c r="AL38" s="13" t="str">
        <v>Jennifer Rubio</v>
      </c>
      <c r="AM38" s="13" t="str">
        <v>jennifer.rubio@enel.com</v>
      </c>
      <c r="AN38" s="13">
        <v>2026</v>
      </c>
      <c r="AO38" s="13">
        <v>4</v>
      </c>
      <c r="AP38" s="13">
        <v>46113</v>
      </c>
      <c r="AR38" s="18" t="str">
        <v>Reparación Luminarias LED</v>
      </c>
      <c r="AS38" s="13" t="str">
        <v>FEII09</v>
      </c>
      <c r="AT38" s="13" t="str">
        <v>Por lanzar</v>
      </c>
      <c r="AU38" s="13" t="str">
        <v>abril</v>
      </c>
      <c r="AV38" s="13" t="str">
        <v xml:space="preserve">Equipo para alumbrado de calles </v>
      </c>
      <c r="AW38" s="13" t="str">
        <v>Enel Commercial</v>
      </c>
      <c r="AX38" s="13">
        <v>0.18</v>
      </c>
      <c r="AY38" s="13" t="str">
        <v>Andrea Sarmiento</v>
      </c>
      <c r="AZ38" s="13" t="str">
        <v>andrea.sarmiento@enel.com</v>
      </c>
      <c r="BA38" s="13" t="str">
        <v>Jennifer Rubio</v>
      </c>
      <c r="BB38" s="13" t="str">
        <v>jennifer.rubio@enel.com</v>
      </c>
      <c r="BC38" s="13">
        <v>2026</v>
      </c>
      <c r="BD38" s="13">
        <v>4</v>
      </c>
      <c r="BE38" s="13">
        <v>46113</v>
      </c>
      <c r="BG38" s="13" t="str">
        <v>Reparación Luminarias LED</v>
      </c>
      <c r="BH38" s="13" t="str">
        <v>FEII09</v>
      </c>
      <c r="BI38" s="13" t="str">
        <v>Por lanzar</v>
      </c>
      <c r="BJ38" s="13" t="str">
        <v>abril</v>
      </c>
      <c r="BK38" s="13" t="str">
        <v xml:space="preserve">Equipo para alumbrado de calles </v>
      </c>
      <c r="BL38" s="13" t="str">
        <v>Enel Commercial</v>
      </c>
      <c r="BM38" s="13">
        <v>0.18</v>
      </c>
      <c r="BN38" s="13" t="str">
        <v>Andrea Sarmiento</v>
      </c>
      <c r="BO38" s="13" t="str">
        <v>andrea.sarmiento@enel.com</v>
      </c>
      <c r="BP38" s="13" t="str">
        <v>Jennifer Rubio</v>
      </c>
      <c r="BQ38" s="13" t="str">
        <v>jennifer.rubio@enel.com</v>
      </c>
      <c r="BR38" s="13">
        <v>2026</v>
      </c>
      <c r="BS38" s="13">
        <v>4</v>
      </c>
      <c r="BT38" s="13">
        <v>46113</v>
      </c>
      <c r="BV38" s="13" t="str">
        <v>Reparación Luminarias LED</v>
      </c>
      <c r="BW38" s="13" t="str">
        <v>FEII09</v>
      </c>
      <c r="BX38" s="13" t="str">
        <v>Por lanzar</v>
      </c>
      <c r="BY38" s="13" t="str">
        <v>abril</v>
      </c>
      <c r="BZ38" s="13" t="str">
        <v xml:space="preserve">Equipo para alumbrado de calles </v>
      </c>
      <c r="CA38" s="13" t="str">
        <v>Enel Commercial</v>
      </c>
      <c r="CB38" s="13">
        <v>0.18</v>
      </c>
      <c r="CC38" s="13" t="str">
        <v>Andrea Sarmiento</v>
      </c>
      <c r="CD38" s="13" t="str">
        <v>andrea.sarmiento@enel.com</v>
      </c>
      <c r="CE38" s="13" t="str">
        <v>Jennifer Rubio</v>
      </c>
      <c r="CF38" s="13" t="str">
        <v>jennifer.rubio@enel.com</v>
      </c>
      <c r="CG38" s="13">
        <v>2026</v>
      </c>
      <c r="CH38" s="13">
        <v>4</v>
      </c>
      <c r="CI38" s="13">
        <v>46113</v>
      </c>
      <c r="CK38" s="13" t="str">
        <v>Reparación Luminarias LED</v>
      </c>
      <c r="CL38" s="13" t="str">
        <v>FEII09</v>
      </c>
      <c r="CM38" s="13" t="str">
        <v>Por lanzar</v>
      </c>
      <c r="CN38" s="13" t="str">
        <v>abril</v>
      </c>
      <c r="CO38" s="13" t="str">
        <v xml:space="preserve">Equipo para alumbrado de calles </v>
      </c>
      <c r="CP38" s="13" t="str">
        <v>Enel Commercial</v>
      </c>
      <c r="CQ38" s="13">
        <v>0.18</v>
      </c>
      <c r="CR38" s="13" t="str">
        <v>Andrea Sarmiento</v>
      </c>
      <c r="CS38" s="13" t="str">
        <v>andrea.sarmiento@enel.com</v>
      </c>
      <c r="CT38" s="13" t="str">
        <v>Jennifer Rubio</v>
      </c>
      <c r="CU38" s="13" t="str">
        <v>jennifer.rubio@enel.com</v>
      </c>
      <c r="CV38" s="13">
        <v>2026</v>
      </c>
      <c r="CW38" s="13">
        <v>4</v>
      </c>
      <c r="CX38" s="13">
        <v>46113</v>
      </c>
      <c r="CZ38" s="13" t="str">
        <v>FHIC06</v>
      </c>
      <c r="DC38" s="13" t="str">
        <v>Reparación Luminarias LED</v>
      </c>
      <c r="DD38" s="13" t="str">
        <v>FEII09</v>
      </c>
      <c r="DE38" s="13" t="str">
        <v>Por lanzar</v>
      </c>
      <c r="DF38" s="13" t="str">
        <v>abril</v>
      </c>
      <c r="DG38" s="13" t="str">
        <v xml:space="preserve">Equipo para alumbrado de calles </v>
      </c>
      <c r="DH38" s="13" t="str">
        <v>Enel Commercial</v>
      </c>
      <c r="DI38" s="13">
        <v>0.18</v>
      </c>
      <c r="DJ38" s="13" t="str">
        <v>Andrea Sarmiento</v>
      </c>
      <c r="DK38" s="13" t="str">
        <v>andrea.sarmiento@enel.com</v>
      </c>
      <c r="DL38" s="13" t="str">
        <v>Jennifer Rubio</v>
      </c>
      <c r="DM38" s="13" t="str">
        <v>jennifer.rubio@enel.com</v>
      </c>
      <c r="DN38" s="13">
        <v>2026</v>
      </c>
      <c r="DO38" s="13">
        <v>4</v>
      </c>
      <c r="DP38" s="19">
        <v>46113</v>
      </c>
      <c r="DS38" s="13" t="str">
        <v>REPARACION LUMINARIAS LED FEII09 EQUIPO PARA ALUMBRADO DE CALLES</v>
      </c>
    </row>
    <row r="39" spans="5:123" ht="28" customHeight="1" x14ac:dyDescent="0.4">
      <c r="E39" s="15" t="str">
        <v>Spare parts for 3 years transformation cabins EUROLAM</v>
      </c>
      <c r="F39" s="16" t="str">
        <v>FEER01</v>
      </c>
      <c r="G39" s="16" t="str">
        <v>Por lanzar</v>
      </c>
      <c r="H39" s="16" t="str">
        <v>enero</v>
      </c>
      <c r="I39" s="16" t="str">
        <v xml:space="preserve">Componentes o piezas para Planta de energia Solar </v>
      </c>
      <c r="J39" s="16" t="str">
        <v>GPG</v>
      </c>
      <c r="K39" s="16">
        <v>0.7</v>
      </c>
      <c r="L39" s="16" t="str">
        <v>Luis Aparicio</v>
      </c>
      <c r="M39" s="16" t="str">
        <v>luis.aparicio@enel.com</v>
      </c>
      <c r="N39" s="16" t="str">
        <v>Anny Leal</v>
      </c>
      <c r="O39" s="16" t="str">
        <v>anny.leal@enel.com</v>
      </c>
      <c r="P39" s="16">
        <v>2026</v>
      </c>
      <c r="Q39" s="16">
        <v>1</v>
      </c>
      <c r="R39" s="28" t="b">
        <v>0</v>
      </c>
      <c r="AC39" s="18" t="str">
        <v>Contratación de Distribuidor de elementos principales de sistemas fotovoltaicos, segmento B2C</v>
      </c>
      <c r="AD39" s="13" t="str">
        <v>LEII15</v>
      </c>
      <c r="AE39" s="13" t="str">
        <v>Por lanzar</v>
      </c>
      <c r="AF39" s="13" t="str">
        <v>febrero</v>
      </c>
      <c r="AG39" s="13" t="str">
        <v xml:space="preserve">Instalación y mantenimiento fotovoltáico de la planta (BOP) </v>
      </c>
      <c r="AH39" s="13" t="str">
        <v>Enel Commercial</v>
      </c>
      <c r="AI39" s="13">
        <v>0.59199999999999997</v>
      </c>
      <c r="AJ39" s="13" t="str">
        <v>Andrea Sarmiento</v>
      </c>
      <c r="AK39" s="13" t="str">
        <v>andrea.sarmiento@enel.com</v>
      </c>
      <c r="AL39" s="13" t="str">
        <v>Jennifer Rubio</v>
      </c>
      <c r="AM39" s="13" t="str">
        <v>jennifer.rubio@enel.com</v>
      </c>
      <c r="AN39" s="13">
        <v>2026</v>
      </c>
      <c r="AO39" s="13">
        <v>2</v>
      </c>
      <c r="AP39" s="13">
        <v>46054</v>
      </c>
      <c r="AR39" s="18" t="str">
        <v>Contratación de Distribuidor de elementos principales de sistemas fotovoltaicos, segmento B2C</v>
      </c>
      <c r="AS39" s="13" t="str">
        <v>LEII15</v>
      </c>
      <c r="AT39" s="13" t="str">
        <v>Por lanzar</v>
      </c>
      <c r="AU39" s="13" t="str">
        <v>febrero</v>
      </c>
      <c r="AV39" s="13" t="str">
        <v xml:space="preserve">Instalación y mantenimiento fotovoltáico de la planta (BOP) </v>
      </c>
      <c r="AW39" s="13" t="str">
        <v>Enel Commercial</v>
      </c>
      <c r="AX39" s="13">
        <v>0.59199999999999997</v>
      </c>
      <c r="AY39" s="13" t="str">
        <v>Andrea Sarmiento</v>
      </c>
      <c r="AZ39" s="13" t="str">
        <v>andrea.sarmiento@enel.com</v>
      </c>
      <c r="BA39" s="13" t="str">
        <v>Jennifer Rubio</v>
      </c>
      <c r="BB39" s="13" t="str">
        <v>jennifer.rubio@enel.com</v>
      </c>
      <c r="BC39" s="13">
        <v>2026</v>
      </c>
      <c r="BD39" s="13">
        <v>2</v>
      </c>
      <c r="BE39" s="13">
        <v>46054</v>
      </c>
      <c r="BG39" s="13" t="str">
        <v>Contratación de Distribuidor de elementos principales de sistemas fotovoltaicos, segmento B2C</v>
      </c>
      <c r="BH39" s="13" t="str">
        <v>LEII15</v>
      </c>
      <c r="BI39" s="13" t="str">
        <v>Por lanzar</v>
      </c>
      <c r="BJ39" s="13" t="str">
        <v>febrero</v>
      </c>
      <c r="BK39" s="13" t="str">
        <v xml:space="preserve">Instalación y mantenimiento fotovoltáico de la planta (BOP) </v>
      </c>
      <c r="BL39" s="13" t="str">
        <v>Enel Commercial</v>
      </c>
      <c r="BM39" s="13">
        <v>0.59199999999999997</v>
      </c>
      <c r="BN39" s="13" t="str">
        <v>Andrea Sarmiento</v>
      </c>
      <c r="BO39" s="13" t="str">
        <v>andrea.sarmiento@enel.com</v>
      </c>
      <c r="BP39" s="13" t="str">
        <v>Jennifer Rubio</v>
      </c>
      <c r="BQ39" s="13" t="str">
        <v>jennifer.rubio@enel.com</v>
      </c>
      <c r="BR39" s="13">
        <v>2026</v>
      </c>
      <c r="BS39" s="13">
        <v>2</v>
      </c>
      <c r="BT39" s="13">
        <v>46054</v>
      </c>
      <c r="BV39" s="13" t="str">
        <v>Contratación de Distribuidor de elementos principales de sistemas fotovoltaicos, segmento B2C</v>
      </c>
      <c r="BW39" s="13" t="str">
        <v>LEII15</v>
      </c>
      <c r="BX39" s="13" t="str">
        <v>Por lanzar</v>
      </c>
      <c r="BY39" s="13" t="str">
        <v>febrero</v>
      </c>
      <c r="BZ39" s="13" t="str">
        <v xml:space="preserve">Instalación y mantenimiento fotovoltáico de la planta (BOP) </v>
      </c>
      <c r="CA39" s="13" t="str">
        <v>Enel Commercial</v>
      </c>
      <c r="CB39" s="13">
        <v>0.59199999999999997</v>
      </c>
      <c r="CC39" s="13" t="str">
        <v>Andrea Sarmiento</v>
      </c>
      <c r="CD39" s="13" t="str">
        <v>andrea.sarmiento@enel.com</v>
      </c>
      <c r="CE39" s="13" t="str">
        <v>Jennifer Rubio</v>
      </c>
      <c r="CF39" s="13" t="str">
        <v>jennifer.rubio@enel.com</v>
      </c>
      <c r="CG39" s="13">
        <v>2026</v>
      </c>
      <c r="CH39" s="13">
        <v>2</v>
      </c>
      <c r="CI39" s="13">
        <v>46054</v>
      </c>
      <c r="CK39" s="13" t="str">
        <v>Contratación de Distribuidor de elementos principales de sistemas fotovoltaicos, segmento B2C</v>
      </c>
      <c r="CL39" s="13" t="str">
        <v>LEII15</v>
      </c>
      <c r="CM39" s="13" t="str">
        <v>Por lanzar</v>
      </c>
      <c r="CN39" s="13" t="str">
        <v>febrero</v>
      </c>
      <c r="CO39" s="13" t="str">
        <v xml:space="preserve">Instalación y mantenimiento fotovoltáico de la planta (BOP) </v>
      </c>
      <c r="CP39" s="13" t="str">
        <v>Enel Commercial</v>
      </c>
      <c r="CQ39" s="13">
        <v>0.59199999999999997</v>
      </c>
      <c r="CR39" s="13" t="str">
        <v>Andrea Sarmiento</v>
      </c>
      <c r="CS39" s="13" t="str">
        <v>andrea.sarmiento@enel.com</v>
      </c>
      <c r="CT39" s="13" t="str">
        <v>Jennifer Rubio</v>
      </c>
      <c r="CU39" s="13" t="str">
        <v>jennifer.rubio@enel.com</v>
      </c>
      <c r="CV39" s="13">
        <v>2026</v>
      </c>
      <c r="CW39" s="13">
        <v>2</v>
      </c>
      <c r="CX39" s="13">
        <v>46054</v>
      </c>
      <c r="CZ39" s="13" t="str">
        <v>FHPC08</v>
      </c>
      <c r="DC39" s="13" t="str">
        <v>Contratación de Distribuidor de elementos principales de sistemas fotovoltaicos, segmento B2C</v>
      </c>
      <c r="DD39" s="13" t="str">
        <v>LEII15</v>
      </c>
      <c r="DE39" s="13" t="str">
        <v>Por lanzar</v>
      </c>
      <c r="DF39" s="13" t="str">
        <v>febrero</v>
      </c>
      <c r="DG39" s="13" t="str">
        <v xml:space="preserve">Instalación y mantenimiento fotovoltáico de la planta (BOP) </v>
      </c>
      <c r="DH39" s="13" t="str">
        <v>Enel Commercial</v>
      </c>
      <c r="DI39" s="13">
        <v>0.59199999999999997</v>
      </c>
      <c r="DJ39" s="13" t="str">
        <v>Andrea Sarmiento</v>
      </c>
      <c r="DK39" s="13" t="str">
        <v>andrea.sarmiento@enel.com</v>
      </c>
      <c r="DL39" s="13" t="str">
        <v>Jennifer Rubio</v>
      </c>
      <c r="DM39" s="13" t="str">
        <v>jennifer.rubio@enel.com</v>
      </c>
      <c r="DN39" s="13">
        <v>2026</v>
      </c>
      <c r="DO39" s="13">
        <v>2</v>
      </c>
      <c r="DP39" s="19">
        <v>46054</v>
      </c>
      <c r="DS39" s="13" t="str">
        <v>CONTRATACION DE DISTRIBUIDOR DE ELEMENTOS PRINCIPALES DE SISTEMAS FOTOVOLTAICOS, SEGMENTO B2C LEII15 INSTALACION Y MANTENIMIENTO FOTOVOLTAICO DE LA PLANTA (BOP)</v>
      </c>
    </row>
    <row r="40" spans="5:123" ht="28" customHeight="1" x14ac:dyDescent="0.4">
      <c r="E40" s="15" t="str">
        <v>TS-CROSS Construcción de puertos turísticos en el embalse de la Central Hidroeléctrica El Quimbo</v>
      </c>
      <c r="F40" s="16" t="str">
        <v>SPPT10</v>
      </c>
      <c r="G40" s="16" t="str">
        <v>Por lanzar</v>
      </c>
      <c r="H40" s="16" t="str">
        <v>junio</v>
      </c>
      <c r="I40" s="16" t="str">
        <v xml:space="preserve">Servicios profesionales de naturaleza técnica </v>
      </c>
      <c r="J40" s="16" t="str">
        <v>GPG</v>
      </c>
      <c r="K40" s="16">
        <v>3.46</v>
      </c>
      <c r="L40" s="16" t="str">
        <v>Luis Aparicio</v>
      </c>
      <c r="M40" s="16" t="str">
        <v>luis.aparicio@enel.com</v>
      </c>
      <c r="N40" s="16" t="str">
        <v>Anny Leal</v>
      </c>
      <c r="O40" s="16" t="str">
        <v>anny.leal@enel.com</v>
      </c>
      <c r="P40" s="16">
        <v>2026</v>
      </c>
      <c r="Q40" s="16">
        <v>6</v>
      </c>
      <c r="R40" s="28" t="b">
        <v>0</v>
      </c>
      <c r="AC40" s="18" t="str">
        <v>Contratación de Instalador y suministro de materiales electricos de sistemas Fotovoltaicos, segmento B2C</v>
      </c>
      <c r="AD40" s="13" t="str">
        <v>LEII15</v>
      </c>
      <c r="AE40" s="13" t="str">
        <v>Por lanzar</v>
      </c>
      <c r="AF40" s="13" t="str">
        <v>abril</v>
      </c>
      <c r="AG40" s="13" t="str">
        <v xml:space="preserve">Instalación y mantenimiento fotovoltáico de la planta (BOP) </v>
      </c>
      <c r="AH40" s="13" t="str">
        <v>Enel Commercial</v>
      </c>
      <c r="AI40" s="13">
        <v>0.39500000000000002</v>
      </c>
      <c r="AJ40" s="13" t="str">
        <v>Andrea Sarmiento</v>
      </c>
      <c r="AK40" s="13" t="str">
        <v>andrea.sarmiento@enel.com</v>
      </c>
      <c r="AL40" s="13" t="str">
        <v>Jennifer Rubio</v>
      </c>
      <c r="AM40" s="13" t="str">
        <v>jennifer.rubio@enel.com</v>
      </c>
      <c r="AN40" s="13">
        <v>2026</v>
      </c>
      <c r="AO40" s="13">
        <v>4</v>
      </c>
      <c r="AP40" s="13">
        <v>46113</v>
      </c>
      <c r="AR40" s="18" t="str">
        <v>Contratación de Instalador y suministro de materiales electricos de sistemas Fotovoltaicos, segmento B2C</v>
      </c>
      <c r="AS40" s="13" t="str">
        <v>LEII15</v>
      </c>
      <c r="AT40" s="13" t="str">
        <v>Por lanzar</v>
      </c>
      <c r="AU40" s="13" t="str">
        <v>abril</v>
      </c>
      <c r="AV40" s="13" t="str">
        <v xml:space="preserve">Instalación y mantenimiento fotovoltáico de la planta (BOP) </v>
      </c>
      <c r="AW40" s="13" t="str">
        <v>Enel Commercial</v>
      </c>
      <c r="AX40" s="13">
        <v>0.39500000000000002</v>
      </c>
      <c r="AY40" s="13" t="str">
        <v>Andrea Sarmiento</v>
      </c>
      <c r="AZ40" s="13" t="str">
        <v>andrea.sarmiento@enel.com</v>
      </c>
      <c r="BA40" s="13" t="str">
        <v>Jennifer Rubio</v>
      </c>
      <c r="BB40" s="13" t="str">
        <v>jennifer.rubio@enel.com</v>
      </c>
      <c r="BC40" s="13">
        <v>2026</v>
      </c>
      <c r="BD40" s="13">
        <v>4</v>
      </c>
      <c r="BE40" s="13">
        <v>46113</v>
      </c>
      <c r="BG40" s="13" t="str">
        <v>Contratación de Instalador y suministro de materiales electricos de sistemas Fotovoltaicos, segmento B2C</v>
      </c>
      <c r="BH40" s="13" t="str">
        <v>LEII15</v>
      </c>
      <c r="BI40" s="13" t="str">
        <v>Por lanzar</v>
      </c>
      <c r="BJ40" s="13" t="str">
        <v>abril</v>
      </c>
      <c r="BK40" s="13" t="str">
        <v xml:space="preserve">Instalación y mantenimiento fotovoltáico de la planta (BOP) </v>
      </c>
      <c r="BL40" s="13" t="str">
        <v>Enel Commercial</v>
      </c>
      <c r="BM40" s="13">
        <v>0.39500000000000002</v>
      </c>
      <c r="BN40" s="13" t="str">
        <v>Andrea Sarmiento</v>
      </c>
      <c r="BO40" s="13" t="str">
        <v>andrea.sarmiento@enel.com</v>
      </c>
      <c r="BP40" s="13" t="str">
        <v>Jennifer Rubio</v>
      </c>
      <c r="BQ40" s="13" t="str">
        <v>jennifer.rubio@enel.com</v>
      </c>
      <c r="BR40" s="13">
        <v>2026</v>
      </c>
      <c r="BS40" s="13">
        <v>4</v>
      </c>
      <c r="BT40" s="13">
        <v>46113</v>
      </c>
      <c r="BV40" s="13" t="str">
        <v>Contratación de Instalador y suministro de materiales electricos de sistemas Fotovoltaicos, segmento B2C</v>
      </c>
      <c r="BW40" s="13" t="str">
        <v>LEII15</v>
      </c>
      <c r="BX40" s="13" t="str">
        <v>Por lanzar</v>
      </c>
      <c r="BY40" s="13" t="str">
        <v>abril</v>
      </c>
      <c r="BZ40" s="13" t="str">
        <v xml:space="preserve">Instalación y mantenimiento fotovoltáico de la planta (BOP) </v>
      </c>
      <c r="CA40" s="13" t="str">
        <v>Enel Commercial</v>
      </c>
      <c r="CB40" s="13">
        <v>0.39500000000000002</v>
      </c>
      <c r="CC40" s="13" t="str">
        <v>Andrea Sarmiento</v>
      </c>
      <c r="CD40" s="13" t="str">
        <v>andrea.sarmiento@enel.com</v>
      </c>
      <c r="CE40" s="13" t="str">
        <v>Jennifer Rubio</v>
      </c>
      <c r="CF40" s="13" t="str">
        <v>jennifer.rubio@enel.com</v>
      </c>
      <c r="CG40" s="13">
        <v>2026</v>
      </c>
      <c r="CH40" s="13">
        <v>4</v>
      </c>
      <c r="CI40" s="13">
        <v>46113</v>
      </c>
      <c r="CK40" s="13" t="str">
        <v>Contratación de Instalador y suministro de materiales electricos de sistemas Fotovoltaicos, segmento B2C</v>
      </c>
      <c r="CL40" s="13" t="str">
        <v>LEII15</v>
      </c>
      <c r="CM40" s="13" t="str">
        <v>Por lanzar</v>
      </c>
      <c r="CN40" s="13" t="str">
        <v>abril</v>
      </c>
      <c r="CO40" s="13" t="str">
        <v xml:space="preserve">Instalación y mantenimiento fotovoltáico de la planta (BOP) </v>
      </c>
      <c r="CP40" s="13" t="str">
        <v>Enel Commercial</v>
      </c>
      <c r="CQ40" s="13">
        <v>0.39500000000000002</v>
      </c>
      <c r="CR40" s="13" t="str">
        <v>Andrea Sarmiento</v>
      </c>
      <c r="CS40" s="13" t="str">
        <v>andrea.sarmiento@enel.com</v>
      </c>
      <c r="CT40" s="13" t="str">
        <v>Jennifer Rubio</v>
      </c>
      <c r="CU40" s="13" t="str">
        <v>jennifer.rubio@enel.com</v>
      </c>
      <c r="CV40" s="13">
        <v>2026</v>
      </c>
      <c r="CW40" s="13">
        <v>4</v>
      </c>
      <c r="CX40" s="13">
        <v>46113</v>
      </c>
      <c r="CZ40" s="13" t="str">
        <v>FHPC09</v>
      </c>
      <c r="DC40" s="13" t="str">
        <v>Contratación de Instalador y suministro de materiales electricos de sistemas Fotovoltaicos, segmento B2C</v>
      </c>
      <c r="DD40" s="13" t="str">
        <v>LEII15</v>
      </c>
      <c r="DE40" s="13" t="str">
        <v>Por lanzar</v>
      </c>
      <c r="DF40" s="13" t="str">
        <v>abril</v>
      </c>
      <c r="DG40" s="13" t="str">
        <v xml:space="preserve">Instalación y mantenimiento fotovoltáico de la planta (BOP) </v>
      </c>
      <c r="DH40" s="13" t="str">
        <v>Enel Commercial</v>
      </c>
      <c r="DI40" s="13">
        <v>0.39500000000000002</v>
      </c>
      <c r="DJ40" s="13" t="str">
        <v>Andrea Sarmiento</v>
      </c>
      <c r="DK40" s="13" t="str">
        <v>andrea.sarmiento@enel.com</v>
      </c>
      <c r="DL40" s="13" t="str">
        <v>Jennifer Rubio</v>
      </c>
      <c r="DM40" s="13" t="str">
        <v>jennifer.rubio@enel.com</v>
      </c>
      <c r="DN40" s="13">
        <v>2026</v>
      </c>
      <c r="DO40" s="13">
        <v>4</v>
      </c>
      <c r="DP40" s="19">
        <v>46113</v>
      </c>
      <c r="DS40" s="13" t="str">
        <v>CONTRATACION DE INSTALADOR Y SUMINISTRO DE MATERIALES ELECTRICOS DE SISTEMAS FOTOVOLTAICOS, SEGMENTO B2C LEII15 INSTALACION Y MANTENIMIENTO FOTOVOLTAICO DE LA PLANTA (BOP)</v>
      </c>
    </row>
    <row r="41" spans="5:123" ht="28" customHeight="1" x14ac:dyDescent="0.4">
      <c r="E41" s="15" t="str">
        <v>TS-CROSS Terminación reparaciones distrito de riego llanos de la Virgen FASE 2</v>
      </c>
      <c r="F41" s="16" t="str">
        <v>MSMI04</v>
      </c>
      <c r="G41" s="16" t="str">
        <v>Por lanzar</v>
      </c>
      <c r="H41" s="16" t="str">
        <v>febrero</v>
      </c>
      <c r="I41" s="16" t="str">
        <v xml:space="preserve">Mantenimiento de equipos medioambientales. </v>
      </c>
      <c r="J41" s="16" t="str">
        <v>GPG</v>
      </c>
      <c r="K41" s="16">
        <v>20.6</v>
      </c>
      <c r="L41" s="16" t="str">
        <v>Luis Aparicio</v>
      </c>
      <c r="M41" s="16" t="str">
        <v>luis.aparicio@enel.com</v>
      </c>
      <c r="N41" s="16" t="str">
        <v>Anny Leal</v>
      </c>
      <c r="O41" s="16" t="str">
        <v>anny.leal@enel.com</v>
      </c>
      <c r="P41" s="16">
        <v>2026</v>
      </c>
      <c r="Q41" s="16">
        <v>2</v>
      </c>
      <c r="R41" s="28" t="b">
        <v>0</v>
      </c>
      <c r="AC41" s="18" t="str">
        <v>Licencias ETAP, soporte y mantenimiento.</v>
      </c>
      <c r="AD41" s="13" t="str">
        <v>FIPS03</v>
      </c>
      <c r="AE41" s="13" t="str">
        <v>Por lanzar</v>
      </c>
      <c r="AF41" s="13" t="str">
        <v>febrero</v>
      </c>
      <c r="AG41" s="13" t="str">
        <v xml:space="preserve">Productos de software </v>
      </c>
      <c r="AH41" s="13" t="str">
        <v>ICT</v>
      </c>
      <c r="AI41" s="13">
        <v>8.0000000000000002E-3</v>
      </c>
      <c r="AJ41" s="13" t="str">
        <v>Marcela Maldonado</v>
      </c>
      <c r="AK41" s="13" t="str">
        <v>marcela.maldonado@enel.com</v>
      </c>
      <c r="AL41" s="13" t="str">
        <v>Jennifer Rubio</v>
      </c>
      <c r="AM41" s="13" t="str">
        <v>jennifer.rubio@enel.com</v>
      </c>
      <c r="AN41" s="13">
        <v>2026</v>
      </c>
      <c r="AO41" s="13">
        <v>2</v>
      </c>
      <c r="AP41" s="13">
        <v>46054</v>
      </c>
      <c r="AR41" s="18" t="str">
        <v>Licencias ETAP, soporte y mantenimiento.</v>
      </c>
      <c r="AS41" s="13" t="str">
        <v>FIPS03</v>
      </c>
      <c r="AT41" s="13" t="str">
        <v>Por lanzar</v>
      </c>
      <c r="AU41" s="13" t="str">
        <v>febrero</v>
      </c>
      <c r="AV41" s="13" t="str">
        <v xml:space="preserve">Productos de software </v>
      </c>
      <c r="AW41" s="13" t="str">
        <v>ICT</v>
      </c>
      <c r="AX41" s="13">
        <v>8.0000000000000002E-3</v>
      </c>
      <c r="AY41" s="13" t="str">
        <v>Marcela Maldonado</v>
      </c>
      <c r="AZ41" s="13" t="str">
        <v>marcela.maldonado@enel.com</v>
      </c>
      <c r="BA41" s="13" t="str">
        <v>Jennifer Rubio</v>
      </c>
      <c r="BB41" s="13" t="str">
        <v>jennifer.rubio@enel.com</v>
      </c>
      <c r="BC41" s="13">
        <v>2026</v>
      </c>
      <c r="BD41" s="13">
        <v>2</v>
      </c>
      <c r="BE41" s="13">
        <v>46054</v>
      </c>
      <c r="BG41" s="13" t="str">
        <v>Licencias ETAP, soporte y mantenimiento.</v>
      </c>
      <c r="BH41" s="13" t="str">
        <v>FIPS03</v>
      </c>
      <c r="BI41" s="13" t="str">
        <v>Por lanzar</v>
      </c>
      <c r="BJ41" s="13" t="str">
        <v>febrero</v>
      </c>
      <c r="BK41" s="13" t="str">
        <v xml:space="preserve">Productos de software </v>
      </c>
      <c r="BL41" s="13" t="str">
        <v>ICT</v>
      </c>
      <c r="BM41" s="13">
        <v>8.0000000000000002E-3</v>
      </c>
      <c r="BN41" s="13" t="str">
        <v>Marcela Maldonado</v>
      </c>
      <c r="BO41" s="13" t="str">
        <v>marcela.maldonado@enel.com</v>
      </c>
      <c r="BP41" s="13" t="str">
        <v>Jennifer Rubio</v>
      </c>
      <c r="BQ41" s="13" t="str">
        <v>jennifer.rubio@enel.com</v>
      </c>
      <c r="BR41" s="13">
        <v>2026</v>
      </c>
      <c r="BS41" s="13">
        <v>2</v>
      </c>
      <c r="BT41" s="13">
        <v>46054</v>
      </c>
      <c r="BV41" s="13" t="str">
        <v>Licencias ETAP, soporte y mantenimiento.</v>
      </c>
      <c r="BW41" s="13" t="str">
        <v>FIPS03</v>
      </c>
      <c r="BX41" s="13" t="str">
        <v>Por lanzar</v>
      </c>
      <c r="BY41" s="13" t="str">
        <v>febrero</v>
      </c>
      <c r="BZ41" s="13" t="str">
        <v xml:space="preserve">Productos de software </v>
      </c>
      <c r="CA41" s="13" t="str">
        <v>ICT</v>
      </c>
      <c r="CB41" s="13">
        <v>8.0000000000000002E-3</v>
      </c>
      <c r="CC41" s="13" t="str">
        <v>Marcela Maldonado</v>
      </c>
      <c r="CD41" s="13" t="str">
        <v>marcela.maldonado@enel.com</v>
      </c>
      <c r="CE41" s="13" t="str">
        <v>Jennifer Rubio</v>
      </c>
      <c r="CF41" s="13" t="str">
        <v>jennifer.rubio@enel.com</v>
      </c>
      <c r="CG41" s="13">
        <v>2026</v>
      </c>
      <c r="CH41" s="13">
        <v>2</v>
      </c>
      <c r="CI41" s="13">
        <v>46054</v>
      </c>
      <c r="CK41" s="13" t="str">
        <v>Licencias ETAP, soporte y mantenimiento.</v>
      </c>
      <c r="CL41" s="13" t="str">
        <v>FIPS03</v>
      </c>
      <c r="CM41" s="13" t="str">
        <v>Por lanzar</v>
      </c>
      <c r="CN41" s="13" t="str">
        <v>febrero</v>
      </c>
      <c r="CO41" s="13" t="str">
        <v xml:space="preserve">Productos de software </v>
      </c>
      <c r="CP41" s="13" t="str">
        <v>ICT</v>
      </c>
      <c r="CQ41" s="13">
        <v>8.0000000000000002E-3</v>
      </c>
      <c r="CR41" s="13" t="str">
        <v>Marcela Maldonado</v>
      </c>
      <c r="CS41" s="13" t="str">
        <v>marcela.maldonado@enel.com</v>
      </c>
      <c r="CT41" s="13" t="str">
        <v>Jennifer Rubio</v>
      </c>
      <c r="CU41" s="13" t="str">
        <v>jennifer.rubio@enel.com</v>
      </c>
      <c r="CV41" s="13">
        <v>2026</v>
      </c>
      <c r="CW41" s="13">
        <v>2</v>
      </c>
      <c r="CX41" s="13">
        <v>46054</v>
      </c>
      <c r="CZ41" s="13" t="str">
        <v>FHPC10</v>
      </c>
      <c r="DC41" s="13" t="str">
        <v>Licencias ETAP, soporte y mantenimiento.</v>
      </c>
      <c r="DD41" s="13" t="str">
        <v>FIPS03</v>
      </c>
      <c r="DE41" s="13" t="str">
        <v>Por lanzar</v>
      </c>
      <c r="DF41" s="13" t="str">
        <v>febrero</v>
      </c>
      <c r="DG41" s="13" t="str">
        <v xml:space="preserve">Productos de software </v>
      </c>
      <c r="DH41" s="13" t="str">
        <v>ICT</v>
      </c>
      <c r="DI41" s="13">
        <v>8.0000000000000002E-3</v>
      </c>
      <c r="DJ41" s="13" t="str">
        <v>Marcela Maldonado</v>
      </c>
      <c r="DK41" s="13" t="str">
        <v>marcela.maldonado@enel.com</v>
      </c>
      <c r="DL41" s="13" t="str">
        <v>Jennifer Rubio</v>
      </c>
      <c r="DM41" s="13" t="str">
        <v>jennifer.rubio@enel.com</v>
      </c>
      <c r="DN41" s="13">
        <v>2026</v>
      </c>
      <c r="DO41" s="13">
        <v>2</v>
      </c>
      <c r="DP41" s="19">
        <v>46054</v>
      </c>
      <c r="DS41" s="13" t="str">
        <v>LICENCIAS ETAP, SOPORTE Y MANTENIMIENTO. FIPS03 PRODUCTOS DE SOFTWARE</v>
      </c>
    </row>
    <row r="42" spans="5:123" ht="28" customHeight="1" x14ac:dyDescent="0.4">
      <c r="E42" s="15" t="str">
        <v>Prestación de los servicios de back office para la operación del Centro de Atención de Servicios Administrativos (CASA) a través del cual se atiende al cliente interno de Enel por los canales telefónico y virtual.</v>
      </c>
      <c r="F42" s="16" t="str">
        <v>SPCO03</v>
      </c>
      <c r="G42" s="16" t="str">
        <v>Por lanzar</v>
      </c>
      <c r="H42" s="16" t="str">
        <v>enero</v>
      </c>
      <c r="I42" s="16" t="str">
        <v xml:space="preserve">Contact center </v>
      </c>
      <c r="J42" s="16" t="str">
        <v>Staff &amp; Services</v>
      </c>
      <c r="K42" s="16">
        <v>0.38084899999999999</v>
      </c>
      <c r="L42" s="16" t="str">
        <v>Monica Mesa</v>
      </c>
      <c r="M42" s="16" t="str">
        <v>monica.mesa@enel.com</v>
      </c>
      <c r="N42" s="16" t="str">
        <v>Jorge Jamaica</v>
      </c>
      <c r="O42" s="16" t="str">
        <v>jorge.jamaica@enel.com</v>
      </c>
      <c r="P42" s="16">
        <v>2026</v>
      </c>
      <c r="Q42" s="16">
        <v>1</v>
      </c>
      <c r="R42" s="28" t="b">
        <v>0</v>
      </c>
      <c r="AC42" s="18" t="str">
        <v>Servicio Tecnico Help Desk - Power Plants and Corporate Offices</v>
      </c>
      <c r="AD42" s="13" t="str">
        <v>SPII01</v>
      </c>
      <c r="AE42" s="13" t="str">
        <v>Por lanzar</v>
      </c>
      <c r="AF42" s="13" t="str">
        <v>enero</v>
      </c>
      <c r="AG42" s="13" t="str">
        <v xml:space="preserve">Asistencia de ingenieria de sistemas (Hw y Sw) </v>
      </c>
      <c r="AH42" s="13" t="str">
        <v>Panama</v>
      </c>
      <c r="AI42" s="13">
        <v>0.36</v>
      </c>
      <c r="AJ42" s="13" t="str">
        <v>Luis Aparicio</v>
      </c>
      <c r="AK42" s="13" t="str">
        <v>luis.aparicio@enel.com</v>
      </c>
      <c r="AL42" s="13" t="str">
        <v>Anny Leal</v>
      </c>
      <c r="AM42" s="13" t="str">
        <v>anny.leal@enel.com</v>
      </c>
      <c r="AN42" s="13">
        <v>2026</v>
      </c>
      <c r="AO42" s="13">
        <v>1</v>
      </c>
      <c r="AP42" s="13">
        <v>46023</v>
      </c>
      <c r="AR42" s="18" t="str">
        <v>Servicio Tecnico Help Desk - Power Plants and Corporate Offices</v>
      </c>
      <c r="AS42" s="13" t="str">
        <v>SPII01</v>
      </c>
      <c r="AT42" s="13" t="str">
        <v>Por lanzar</v>
      </c>
      <c r="AU42" s="13" t="str">
        <v>enero</v>
      </c>
      <c r="AV42" s="13" t="str">
        <v xml:space="preserve">Asistencia de ingenieria de sistemas (Hw y Sw) </v>
      </c>
      <c r="AW42" s="13" t="str">
        <v>Panama</v>
      </c>
      <c r="AX42" s="13">
        <v>0.36</v>
      </c>
      <c r="AY42" s="13" t="str">
        <v>Luis Aparicio</v>
      </c>
      <c r="AZ42" s="13" t="str">
        <v>luis.aparicio@enel.com</v>
      </c>
      <c r="BA42" s="13" t="str">
        <v>Anny Leal</v>
      </c>
      <c r="BB42" s="13" t="str">
        <v>anny.leal@enel.com</v>
      </c>
      <c r="BC42" s="13">
        <v>2026</v>
      </c>
      <c r="BD42" s="13">
        <v>1</v>
      </c>
      <c r="BE42" s="13">
        <v>46023</v>
      </c>
      <c r="BG42" s="13" t="str">
        <v>Servicio Tecnico Help Desk - Power Plants and Corporate Offices</v>
      </c>
      <c r="BH42" s="13" t="str">
        <v>SPII01</v>
      </c>
      <c r="BI42" s="13" t="str">
        <v>Por lanzar</v>
      </c>
      <c r="BJ42" s="13" t="str">
        <v>enero</v>
      </c>
      <c r="BK42" s="13" t="str">
        <v xml:space="preserve">Asistencia de ingenieria de sistemas (Hw y Sw) </v>
      </c>
      <c r="BL42" s="13" t="str">
        <v>Panama</v>
      </c>
      <c r="BM42" s="13">
        <v>0.36</v>
      </c>
      <c r="BN42" s="13" t="str">
        <v>Luis Aparicio</v>
      </c>
      <c r="BO42" s="13" t="str">
        <v>luis.aparicio@enel.com</v>
      </c>
      <c r="BP42" s="13" t="str">
        <v>Anny Leal</v>
      </c>
      <c r="BQ42" s="13" t="str">
        <v>anny.leal@enel.com</v>
      </c>
      <c r="BR42" s="13">
        <v>2026</v>
      </c>
      <c r="BS42" s="13">
        <v>1</v>
      </c>
      <c r="BT42" s="13">
        <v>46023</v>
      </c>
      <c r="BV42" s="13" t="str">
        <v>Servicio Tecnico Help Desk - Power Plants and Corporate Offices</v>
      </c>
      <c r="BW42" s="13" t="str">
        <v>SPII01</v>
      </c>
      <c r="BX42" s="13" t="str">
        <v>Por lanzar</v>
      </c>
      <c r="BY42" s="13" t="str">
        <v>enero</v>
      </c>
      <c r="BZ42" s="13" t="str">
        <v xml:space="preserve">Asistencia de ingenieria de sistemas (Hw y Sw) </v>
      </c>
      <c r="CA42" s="13" t="str">
        <v>Panama</v>
      </c>
      <c r="CB42" s="13">
        <v>0.36</v>
      </c>
      <c r="CC42" s="13" t="str">
        <v>Luis Aparicio</v>
      </c>
      <c r="CD42" s="13" t="str">
        <v>luis.aparicio@enel.com</v>
      </c>
      <c r="CE42" s="13" t="str">
        <v>Anny Leal</v>
      </c>
      <c r="CF42" s="13" t="str">
        <v>anny.leal@enel.com</v>
      </c>
      <c r="CG42" s="13">
        <v>2026</v>
      </c>
      <c r="CH42" s="13">
        <v>1</v>
      </c>
      <c r="CI42" s="13">
        <v>46023</v>
      </c>
      <c r="CK42" s="13" t="str">
        <v>Servicio Tecnico Help Desk - Power Plants and Corporate Offices</v>
      </c>
      <c r="CL42" s="13" t="str">
        <v>SPII01</v>
      </c>
      <c r="CM42" s="13" t="str">
        <v>Por lanzar</v>
      </c>
      <c r="CN42" s="13" t="str">
        <v>enero</v>
      </c>
      <c r="CO42" s="13" t="str">
        <v xml:space="preserve">Asistencia de ingenieria de sistemas (Hw y Sw) </v>
      </c>
      <c r="CP42" s="13" t="str">
        <v>Panama</v>
      </c>
      <c r="CQ42" s="13">
        <v>0.36</v>
      </c>
      <c r="CR42" s="13" t="str">
        <v>Luis Aparicio</v>
      </c>
      <c r="CS42" s="13" t="str">
        <v>luis.aparicio@enel.com</v>
      </c>
      <c r="CT42" s="13" t="str">
        <v>Anny Leal</v>
      </c>
      <c r="CU42" s="13" t="str">
        <v>anny.leal@enel.com</v>
      </c>
      <c r="CV42" s="13">
        <v>2026</v>
      </c>
      <c r="CW42" s="13">
        <v>1</v>
      </c>
      <c r="CX42" s="13">
        <v>46023</v>
      </c>
      <c r="CZ42" s="13" t="str">
        <v>FIHD01</v>
      </c>
      <c r="DC42" s="13" t="str">
        <v>Servicio Tecnico Help Desk - Power Plants and Corporate Offices</v>
      </c>
      <c r="DD42" s="13" t="str">
        <v>SPII01</v>
      </c>
      <c r="DE42" s="13" t="str">
        <v>Por lanzar</v>
      </c>
      <c r="DF42" s="13" t="str">
        <v>enero</v>
      </c>
      <c r="DG42" s="13" t="str">
        <v xml:space="preserve">Asistencia de ingenieria de sistemas (Hw y Sw) </v>
      </c>
      <c r="DH42" s="13" t="str">
        <v>Panama</v>
      </c>
      <c r="DI42" s="13">
        <v>0.36</v>
      </c>
      <c r="DJ42" s="13" t="str">
        <v>Luis Aparicio</v>
      </c>
      <c r="DK42" s="13" t="str">
        <v>luis.aparicio@enel.com</v>
      </c>
      <c r="DL42" s="13" t="str">
        <v>Anny Leal</v>
      </c>
      <c r="DM42" s="13" t="str">
        <v>anny.leal@enel.com</v>
      </c>
      <c r="DN42" s="13">
        <v>2026</v>
      </c>
      <c r="DO42" s="13">
        <v>1</v>
      </c>
      <c r="DP42" s="19">
        <v>46023</v>
      </c>
      <c r="DS42" s="13" t="str">
        <v>SERVICIO TECNICO HELP DESK - POWER PLANTS AND CORPORATE OFFICES SPII01 ASISTENCIA DE INGENIERIA DE SISTEMAS (HW Y SW)</v>
      </c>
    </row>
    <row r="43" spans="5:123" ht="28" customHeight="1" x14ac:dyDescent="0.4">
      <c r="E43" s="15" t="str">
        <v>Conjunto de 3 RC Monofásicos</v>
      </c>
      <c r="F43" s="16" t="str">
        <v>FESE02</v>
      </c>
      <c r="G43" s="16" t="str">
        <v>Por lanzar</v>
      </c>
      <c r="H43" s="16" t="str">
        <v>marzo</v>
      </c>
      <c r="I43" s="16" t="str">
        <v xml:space="preserve">Interruptores-seccionadores para MT </v>
      </c>
      <c r="J43" s="16" t="str">
        <v>Grids</v>
      </c>
      <c r="K43" s="16">
        <v>0.89205064000000001</v>
      </c>
      <c r="L43" s="16" t="str">
        <v>Francy Boada</v>
      </c>
      <c r="M43" s="16" t="str">
        <v>francy.boada@enel.com</v>
      </c>
      <c r="N43" s="16" t="str">
        <v>Jennifer Rubio</v>
      </c>
      <c r="O43" s="16" t="str">
        <v>jennifer.rubio@enel.com</v>
      </c>
      <c r="P43" s="16">
        <v>2026</v>
      </c>
      <c r="Q43" s="16">
        <v>3</v>
      </c>
      <c r="R43" s="28" t="b">
        <v>0</v>
      </c>
      <c r="AC43" s="18" t="str">
        <v>Maintenance &amp; Support of Local Data Centers - Power Plants and Corporate Offices</v>
      </c>
      <c r="AD43" s="13" t="str">
        <v>FTTE08</v>
      </c>
      <c r="AE43" s="13" t="str">
        <v>Por lanzar</v>
      </c>
      <c r="AF43" s="13" t="str">
        <v>enero</v>
      </c>
      <c r="AG43" s="13" t="str">
        <v xml:space="preserve">Equipos de telecomunicaciones para equipos de control, medida o concentradores (Gsm/UMTS/HSDPA, WIFI,Ethernet,etc). </v>
      </c>
      <c r="AH43" s="13" t="str">
        <v>Panama</v>
      </c>
      <c r="AI43" s="13">
        <v>0.26500000000000001</v>
      </c>
      <c r="AJ43" s="13" t="str">
        <v>Luis Aparicio</v>
      </c>
      <c r="AK43" s="13" t="str">
        <v>luis.aparicio@enel.com</v>
      </c>
      <c r="AL43" s="13" t="str">
        <v>Anny Leal</v>
      </c>
      <c r="AM43" s="13" t="str">
        <v>anny.leal@enel.com</v>
      </c>
      <c r="AN43" s="13">
        <v>2026</v>
      </c>
      <c r="AO43" s="13">
        <v>1</v>
      </c>
      <c r="AP43" s="13">
        <v>46023</v>
      </c>
      <c r="AR43" s="18" t="str">
        <v>Maintenance &amp; Support of Local Data Centers - Power Plants and Corporate Offices</v>
      </c>
      <c r="AS43" s="13" t="str">
        <v>FTTE08</v>
      </c>
      <c r="AT43" s="13" t="str">
        <v>Por lanzar</v>
      </c>
      <c r="AU43" s="13" t="str">
        <v>enero</v>
      </c>
      <c r="AV43" s="13" t="str">
        <v xml:space="preserve">Equipos de telecomunicaciones para equipos de control, medida o concentradores (Gsm/UMTS/HSDPA, WIFI,Ethernet,etc). </v>
      </c>
      <c r="AW43" s="13" t="str">
        <v>Panama</v>
      </c>
      <c r="AX43" s="13">
        <v>0.26500000000000001</v>
      </c>
      <c r="AY43" s="13" t="str">
        <v>Luis Aparicio</v>
      </c>
      <c r="AZ43" s="13" t="str">
        <v>luis.aparicio@enel.com</v>
      </c>
      <c r="BA43" s="13" t="str">
        <v>Anny Leal</v>
      </c>
      <c r="BB43" s="13" t="str">
        <v>anny.leal@enel.com</v>
      </c>
      <c r="BC43" s="13">
        <v>2026</v>
      </c>
      <c r="BD43" s="13">
        <v>1</v>
      </c>
      <c r="BE43" s="13">
        <v>46023</v>
      </c>
      <c r="BG43" s="13" t="str">
        <v>Maintenance &amp; Support of Local Data Centers - Power Plants and Corporate Offices</v>
      </c>
      <c r="BH43" s="13" t="str">
        <v>FTTE08</v>
      </c>
      <c r="BI43" s="13" t="str">
        <v>Por lanzar</v>
      </c>
      <c r="BJ43" s="13" t="str">
        <v>enero</v>
      </c>
      <c r="BK43" s="13" t="str">
        <v xml:space="preserve">Equipos de telecomunicaciones para equipos de control, medida o concentradores (Gsm/UMTS/HSDPA, WIFI,Ethernet,etc). </v>
      </c>
      <c r="BL43" s="13" t="str">
        <v>Panama</v>
      </c>
      <c r="BM43" s="13">
        <v>0.26500000000000001</v>
      </c>
      <c r="BN43" s="13" t="str">
        <v>Luis Aparicio</v>
      </c>
      <c r="BO43" s="13" t="str">
        <v>luis.aparicio@enel.com</v>
      </c>
      <c r="BP43" s="13" t="str">
        <v>Anny Leal</v>
      </c>
      <c r="BQ43" s="13" t="str">
        <v>anny.leal@enel.com</v>
      </c>
      <c r="BR43" s="13">
        <v>2026</v>
      </c>
      <c r="BS43" s="13">
        <v>1</v>
      </c>
      <c r="BT43" s="13">
        <v>46023</v>
      </c>
      <c r="BV43" s="13" t="str">
        <v>Maintenance &amp; Support of Local Data Centers - Power Plants and Corporate Offices</v>
      </c>
      <c r="BW43" s="13" t="str">
        <v>FTTE08</v>
      </c>
      <c r="BX43" s="13" t="str">
        <v>Por lanzar</v>
      </c>
      <c r="BY43" s="13" t="str">
        <v>enero</v>
      </c>
      <c r="BZ43" s="13" t="str">
        <v xml:space="preserve">Equipos de telecomunicaciones para equipos de control, medida o concentradores (Gsm/UMTS/HSDPA, WIFI,Ethernet,etc). </v>
      </c>
      <c r="CA43" s="13" t="str">
        <v>Panama</v>
      </c>
      <c r="CB43" s="13">
        <v>0.26500000000000001</v>
      </c>
      <c r="CC43" s="13" t="str">
        <v>Luis Aparicio</v>
      </c>
      <c r="CD43" s="13" t="str">
        <v>luis.aparicio@enel.com</v>
      </c>
      <c r="CE43" s="13" t="str">
        <v>Anny Leal</v>
      </c>
      <c r="CF43" s="13" t="str">
        <v>anny.leal@enel.com</v>
      </c>
      <c r="CG43" s="13">
        <v>2026</v>
      </c>
      <c r="CH43" s="13">
        <v>1</v>
      </c>
      <c r="CI43" s="13">
        <v>46023</v>
      </c>
      <c r="CK43" s="13" t="str">
        <v>Maintenance &amp; Support of Local Data Centers - Power Plants and Corporate Offices</v>
      </c>
      <c r="CL43" s="13" t="str">
        <v>FTTE08</v>
      </c>
      <c r="CM43" s="13" t="str">
        <v>Por lanzar</v>
      </c>
      <c r="CN43" s="13" t="str">
        <v>enero</v>
      </c>
      <c r="CO43" s="13" t="str">
        <v xml:space="preserve">Equipos de telecomunicaciones para equipos de control, medida o concentradores (Gsm/UMTS/HSDPA, WIFI,Ethernet,etc). </v>
      </c>
      <c r="CP43" s="13" t="str">
        <v>Panama</v>
      </c>
      <c r="CQ43" s="13">
        <v>0.26500000000000001</v>
      </c>
      <c r="CR43" s="13" t="str">
        <v>Luis Aparicio</v>
      </c>
      <c r="CS43" s="13" t="str">
        <v>luis.aparicio@enel.com</v>
      </c>
      <c r="CT43" s="13" t="str">
        <v>Anny Leal</v>
      </c>
      <c r="CU43" s="13" t="str">
        <v>anny.leal@enel.com</v>
      </c>
      <c r="CV43" s="13">
        <v>2026</v>
      </c>
      <c r="CW43" s="13">
        <v>1</v>
      </c>
      <c r="CX43" s="13">
        <v>46023</v>
      </c>
      <c r="CZ43" s="13" t="str">
        <v>FIPS03</v>
      </c>
      <c r="DC43" s="13" t="str">
        <v>Maintenance &amp; Support of Local Data Centers - Power Plants and Corporate Offices</v>
      </c>
      <c r="DD43" s="13" t="str">
        <v>FTTE08</v>
      </c>
      <c r="DE43" s="13" t="str">
        <v>Por lanzar</v>
      </c>
      <c r="DF43" s="13" t="str">
        <v>enero</v>
      </c>
      <c r="DG43" s="13" t="str">
        <v xml:space="preserve">Equipos de telecomunicaciones para equipos de control, medida o concentradores (Gsm/UMTS/HSDPA, WIFI,Ethernet,etc). </v>
      </c>
      <c r="DH43" s="13" t="str">
        <v>Panama</v>
      </c>
      <c r="DI43" s="13">
        <v>0.26500000000000001</v>
      </c>
      <c r="DJ43" s="13" t="str">
        <v>Luis Aparicio</v>
      </c>
      <c r="DK43" s="13" t="str">
        <v>luis.aparicio@enel.com</v>
      </c>
      <c r="DL43" s="13" t="str">
        <v>Anny Leal</v>
      </c>
      <c r="DM43" s="13" t="str">
        <v>anny.leal@enel.com</v>
      </c>
      <c r="DN43" s="13">
        <v>2026</v>
      </c>
      <c r="DO43" s="13">
        <v>1</v>
      </c>
      <c r="DP43" s="19">
        <v>46023</v>
      </c>
      <c r="DS43" s="13" t="str">
        <v>MAINTENANCE &amp; SUPPORT OF LOCAL DATA CENTERS - POWER PLANTS AND CORPORATE OFFICES FTTE08 EQUIPOS DE TELECOMUNICACIONES PARA EQUIPOS DE CONTROL, MEDIDA O CONCENTRADORES (GSM/UMTS/HSDPA, WIFI,ETHERNET,ETC).</v>
      </c>
    </row>
    <row r="44" spans="5:123" ht="28" customHeight="1" x14ac:dyDescent="0.4">
      <c r="E44" s="15" t="str">
        <v>Reparación Luminarias LED</v>
      </c>
      <c r="F44" s="16" t="str">
        <v>FEII09</v>
      </c>
      <c r="G44" s="16" t="str">
        <v>Por lanzar</v>
      </c>
      <c r="H44" s="16" t="str">
        <v>abril</v>
      </c>
      <c r="I44" s="16" t="str">
        <v xml:space="preserve">Equipo para alumbrado de calles </v>
      </c>
      <c r="J44" s="16" t="str">
        <v>Enel Commercial</v>
      </c>
      <c r="K44" s="16">
        <v>0.18</v>
      </c>
      <c r="L44" s="16" t="str">
        <v>Andrea Sarmiento</v>
      </c>
      <c r="M44" s="16" t="str">
        <v>andrea.sarmiento@enel.com</v>
      </c>
      <c r="N44" s="16" t="str">
        <v>Jennifer Rubio</v>
      </c>
      <c r="O44" s="16" t="str">
        <v>jennifer.rubio@enel.com</v>
      </c>
      <c r="P44" s="16">
        <v>2026</v>
      </c>
      <c r="Q44" s="16">
        <v>4</v>
      </c>
      <c r="R44" s="28" t="b">
        <v>0</v>
      </c>
      <c r="AC44" s="18" t="str">
        <v>Drivers</v>
      </c>
      <c r="AD44" s="13" t="str">
        <v>FEII05</v>
      </c>
      <c r="AE44" s="13" t="str">
        <v>Por lanzar</v>
      </c>
      <c r="AF44" s="13" t="str">
        <v>enero</v>
      </c>
      <c r="AG44" s="13" t="str">
        <v xml:space="preserve">Materiales de iluminación y accesorios </v>
      </c>
      <c r="AH44" s="13" t="str">
        <v>Enel Commercial</v>
      </c>
      <c r="AI44" s="13">
        <v>0.25</v>
      </c>
      <c r="AJ44" s="13" t="str">
        <v>Andrea Sarmiento</v>
      </c>
      <c r="AK44" s="13" t="str">
        <v>andrea.sarmiento@enel.com</v>
      </c>
      <c r="AL44" s="13" t="str">
        <v>Jennifer Rubio</v>
      </c>
      <c r="AM44" s="13" t="str">
        <v>jennifer.rubio@enel.com</v>
      </c>
      <c r="AN44" s="13">
        <v>2026</v>
      </c>
      <c r="AO44" s="13">
        <v>1</v>
      </c>
      <c r="AP44" s="13">
        <v>46023</v>
      </c>
      <c r="AR44" s="18" t="str">
        <v>Drivers</v>
      </c>
      <c r="AS44" s="13" t="str">
        <v>FEII05</v>
      </c>
      <c r="AT44" s="13" t="str">
        <v>Por lanzar</v>
      </c>
      <c r="AU44" s="13" t="str">
        <v>enero</v>
      </c>
      <c r="AV44" s="13" t="str">
        <v xml:space="preserve">Materiales de iluminación y accesorios </v>
      </c>
      <c r="AW44" s="13" t="str">
        <v>Enel Commercial</v>
      </c>
      <c r="AX44" s="13">
        <v>0.25</v>
      </c>
      <c r="AY44" s="13" t="str">
        <v>Andrea Sarmiento</v>
      </c>
      <c r="AZ44" s="13" t="str">
        <v>andrea.sarmiento@enel.com</v>
      </c>
      <c r="BA44" s="13" t="str">
        <v>Jennifer Rubio</v>
      </c>
      <c r="BB44" s="13" t="str">
        <v>jennifer.rubio@enel.com</v>
      </c>
      <c r="BC44" s="13">
        <v>2026</v>
      </c>
      <c r="BD44" s="13">
        <v>1</v>
      </c>
      <c r="BE44" s="13">
        <v>46023</v>
      </c>
      <c r="BG44" s="13" t="str">
        <v>Drivers</v>
      </c>
      <c r="BH44" s="13" t="str">
        <v>FEII05</v>
      </c>
      <c r="BI44" s="13" t="str">
        <v>Por lanzar</v>
      </c>
      <c r="BJ44" s="13" t="str">
        <v>enero</v>
      </c>
      <c r="BK44" s="13" t="str">
        <v xml:space="preserve">Materiales de iluminación y accesorios </v>
      </c>
      <c r="BL44" s="13" t="str">
        <v>Enel Commercial</v>
      </c>
      <c r="BM44" s="13">
        <v>0.25</v>
      </c>
      <c r="BN44" s="13" t="str">
        <v>Andrea Sarmiento</v>
      </c>
      <c r="BO44" s="13" t="str">
        <v>andrea.sarmiento@enel.com</v>
      </c>
      <c r="BP44" s="13" t="str">
        <v>Jennifer Rubio</v>
      </c>
      <c r="BQ44" s="13" t="str">
        <v>jennifer.rubio@enel.com</v>
      </c>
      <c r="BR44" s="13">
        <v>2026</v>
      </c>
      <c r="BS44" s="13">
        <v>1</v>
      </c>
      <c r="BT44" s="13">
        <v>46023</v>
      </c>
      <c r="BV44" s="13" t="str">
        <v>Drivers</v>
      </c>
      <c r="BW44" s="13" t="str">
        <v>FEII05</v>
      </c>
      <c r="BX44" s="13" t="str">
        <v>Por lanzar</v>
      </c>
      <c r="BY44" s="13" t="str">
        <v>enero</v>
      </c>
      <c r="BZ44" s="13" t="str">
        <v xml:space="preserve">Materiales de iluminación y accesorios </v>
      </c>
      <c r="CA44" s="13" t="str">
        <v>Enel Commercial</v>
      </c>
      <c r="CB44" s="13">
        <v>0.25</v>
      </c>
      <c r="CC44" s="13" t="str">
        <v>Andrea Sarmiento</v>
      </c>
      <c r="CD44" s="13" t="str">
        <v>andrea.sarmiento@enel.com</v>
      </c>
      <c r="CE44" s="13" t="str">
        <v>Jennifer Rubio</v>
      </c>
      <c r="CF44" s="13" t="str">
        <v>jennifer.rubio@enel.com</v>
      </c>
      <c r="CG44" s="13">
        <v>2026</v>
      </c>
      <c r="CH44" s="13">
        <v>1</v>
      </c>
      <c r="CI44" s="13">
        <v>46023</v>
      </c>
      <c r="CK44" s="13" t="str">
        <v>Drivers</v>
      </c>
      <c r="CL44" s="13" t="str">
        <v>FEII05</v>
      </c>
      <c r="CM44" s="13" t="str">
        <v>Por lanzar</v>
      </c>
      <c r="CN44" s="13" t="str">
        <v>enero</v>
      </c>
      <c r="CO44" s="13" t="str">
        <v xml:space="preserve">Materiales de iluminación y accesorios </v>
      </c>
      <c r="CP44" s="13" t="str">
        <v>Enel Commercial</v>
      </c>
      <c r="CQ44" s="13">
        <v>0.25</v>
      </c>
      <c r="CR44" s="13" t="str">
        <v>Andrea Sarmiento</v>
      </c>
      <c r="CS44" s="13" t="str">
        <v>andrea.sarmiento@enel.com</v>
      </c>
      <c r="CT44" s="13" t="str">
        <v>Jennifer Rubio</v>
      </c>
      <c r="CU44" s="13" t="str">
        <v>jennifer.rubio@enel.com</v>
      </c>
      <c r="CV44" s="13">
        <v>2026</v>
      </c>
      <c r="CW44" s="13">
        <v>1</v>
      </c>
      <c r="CX44" s="13">
        <v>46023</v>
      </c>
      <c r="CZ44" s="13" t="str">
        <v>FMCF01</v>
      </c>
      <c r="DC44" s="13" t="str">
        <v>Drivers</v>
      </c>
      <c r="DD44" s="13" t="str">
        <v>FEII05</v>
      </c>
      <c r="DE44" s="13" t="str">
        <v>Por lanzar</v>
      </c>
      <c r="DF44" s="13" t="str">
        <v>enero</v>
      </c>
      <c r="DG44" s="13" t="str">
        <v xml:space="preserve">Materiales de iluminación y accesorios </v>
      </c>
      <c r="DH44" s="13" t="str">
        <v>Enel Commercial</v>
      </c>
      <c r="DI44" s="13">
        <v>0.25</v>
      </c>
      <c r="DJ44" s="13" t="str">
        <v>Andrea Sarmiento</v>
      </c>
      <c r="DK44" s="13" t="str">
        <v>andrea.sarmiento@enel.com</v>
      </c>
      <c r="DL44" s="13" t="str">
        <v>Jennifer Rubio</v>
      </c>
      <c r="DM44" s="13" t="str">
        <v>jennifer.rubio@enel.com</v>
      </c>
      <c r="DN44" s="13">
        <v>2026</v>
      </c>
      <c r="DO44" s="13">
        <v>1</v>
      </c>
      <c r="DP44" s="19">
        <v>46023</v>
      </c>
      <c r="DS44" s="13" t="str">
        <v>DRIVERS FEII05 MATERIALES DE ILUMINACION Y ACCESORIOS</v>
      </c>
    </row>
    <row r="45" spans="5:123" ht="28" customHeight="1" x14ac:dyDescent="0.4">
      <c r="E45" s="15" t="str">
        <v>Contratación de Distribuidor de elementos principales de sistemas fotovoltaicos, segmento B2C</v>
      </c>
      <c r="F45" s="16" t="str">
        <v>LEII15</v>
      </c>
      <c r="G45" s="16" t="str">
        <v>Por lanzar</v>
      </c>
      <c r="H45" s="16" t="str">
        <v>febrero</v>
      </c>
      <c r="I45" s="16" t="str">
        <v xml:space="preserve">Instalación y mantenimiento fotovoltáico de la planta (BOP) </v>
      </c>
      <c r="J45" s="16" t="str">
        <v>Enel Commercial</v>
      </c>
      <c r="K45" s="16">
        <v>0.59199999999999997</v>
      </c>
      <c r="L45" s="16" t="str">
        <v>Andrea Sarmiento</v>
      </c>
      <c r="M45" s="16" t="str">
        <v>andrea.sarmiento@enel.com</v>
      </c>
      <c r="N45" s="16" t="str">
        <v>Jennifer Rubio</v>
      </c>
      <c r="O45" s="16" t="str">
        <v>jennifer.rubio@enel.com</v>
      </c>
      <c r="P45" s="16">
        <v>2026</v>
      </c>
      <c r="Q45" s="16">
        <v>2</v>
      </c>
      <c r="R45" s="28" t="b">
        <v>0</v>
      </c>
      <c r="AC45" s="18" t="str">
        <v>Servicio Agencia de Viajes</v>
      </c>
      <c r="AD45" s="13" t="str">
        <v>SLVI01</v>
      </c>
      <c r="AE45" s="13" t="str">
        <v>Por lanzar</v>
      </c>
      <c r="AF45" s="13" t="str">
        <v>enero</v>
      </c>
      <c r="AG45" s="13" t="str">
        <v xml:space="preserve">Acuerdos con agencias de viajes </v>
      </c>
      <c r="AH45" s="13" t="str">
        <v>Staff &amp; Services</v>
      </c>
      <c r="AI45" s="13">
        <v>1.0969800000000001</v>
      </c>
      <c r="AJ45" s="13" t="str">
        <v>Monica Mesa</v>
      </c>
      <c r="AK45" s="13" t="str">
        <v>monica.mesa@enel.com</v>
      </c>
      <c r="AL45" s="13" t="str">
        <v>Jorge Jamaica</v>
      </c>
      <c r="AM45" s="13" t="str">
        <v>jorge.jamaica@enel.com</v>
      </c>
      <c r="AN45" s="13">
        <v>2026</v>
      </c>
      <c r="AO45" s="13">
        <v>1</v>
      </c>
      <c r="AP45" s="13">
        <v>46023</v>
      </c>
      <c r="AR45" s="18" t="str">
        <v>Servicio Agencia de Viajes</v>
      </c>
      <c r="AS45" s="13" t="str">
        <v>SLVI01</v>
      </c>
      <c r="AT45" s="13" t="str">
        <v>Por lanzar</v>
      </c>
      <c r="AU45" s="13" t="str">
        <v>enero</v>
      </c>
      <c r="AV45" s="13" t="str">
        <v xml:space="preserve">Acuerdos con agencias de viajes </v>
      </c>
      <c r="AW45" s="13" t="str">
        <v>Staff &amp; Services</v>
      </c>
      <c r="AX45" s="13">
        <v>1.0969800000000001</v>
      </c>
      <c r="AY45" s="13" t="str">
        <v>Monica Mesa</v>
      </c>
      <c r="AZ45" s="13" t="str">
        <v>monica.mesa@enel.com</v>
      </c>
      <c r="BA45" s="13" t="str">
        <v>Jorge Jamaica</v>
      </c>
      <c r="BB45" s="13" t="str">
        <v>jorge.jamaica@enel.com</v>
      </c>
      <c r="BC45" s="13">
        <v>2026</v>
      </c>
      <c r="BD45" s="13">
        <v>1</v>
      </c>
      <c r="BE45" s="13">
        <v>46023</v>
      </c>
      <c r="BG45" s="13" t="str">
        <v>Servicio Agencia de Viajes</v>
      </c>
      <c r="BH45" s="13" t="str">
        <v>SLVI01</v>
      </c>
      <c r="BI45" s="13" t="str">
        <v>Por lanzar</v>
      </c>
      <c r="BJ45" s="13" t="str">
        <v>enero</v>
      </c>
      <c r="BK45" s="13" t="str">
        <v xml:space="preserve">Acuerdos con agencias de viajes </v>
      </c>
      <c r="BL45" s="13" t="str">
        <v>Staff &amp; Services</v>
      </c>
      <c r="BM45" s="13">
        <v>1.0969800000000001</v>
      </c>
      <c r="BN45" s="13" t="str">
        <v>Monica Mesa</v>
      </c>
      <c r="BO45" s="13" t="str">
        <v>monica.mesa@enel.com</v>
      </c>
      <c r="BP45" s="13" t="str">
        <v>Jorge Jamaica</v>
      </c>
      <c r="BQ45" s="13" t="str">
        <v>jorge.jamaica@enel.com</v>
      </c>
      <c r="BR45" s="13">
        <v>2026</v>
      </c>
      <c r="BS45" s="13">
        <v>1</v>
      </c>
      <c r="BT45" s="13">
        <v>46023</v>
      </c>
      <c r="BV45" s="13" t="str">
        <v>Servicio Agencia de Viajes</v>
      </c>
      <c r="BW45" s="13" t="str">
        <v>SLVI01</v>
      </c>
      <c r="BX45" s="13" t="str">
        <v>Por lanzar</v>
      </c>
      <c r="BY45" s="13" t="str">
        <v>enero</v>
      </c>
      <c r="BZ45" s="13" t="str">
        <v xml:space="preserve">Acuerdos con agencias de viajes </v>
      </c>
      <c r="CA45" s="13" t="str">
        <v>Staff &amp; Services</v>
      </c>
      <c r="CB45" s="13">
        <v>1.0969800000000001</v>
      </c>
      <c r="CC45" s="13" t="str">
        <v>Monica Mesa</v>
      </c>
      <c r="CD45" s="13" t="str">
        <v>monica.mesa@enel.com</v>
      </c>
      <c r="CE45" s="13" t="str">
        <v>Jorge Jamaica</v>
      </c>
      <c r="CF45" s="13" t="str">
        <v>jorge.jamaica@enel.com</v>
      </c>
      <c r="CG45" s="13">
        <v>2026</v>
      </c>
      <c r="CH45" s="13">
        <v>1</v>
      </c>
      <c r="CI45" s="13">
        <v>46023</v>
      </c>
      <c r="CK45" s="13" t="str">
        <v>Servicio Agencia de Viajes</v>
      </c>
      <c r="CL45" s="13" t="str">
        <v>SLVI01</v>
      </c>
      <c r="CM45" s="13" t="str">
        <v>Por lanzar</v>
      </c>
      <c r="CN45" s="13" t="str">
        <v>enero</v>
      </c>
      <c r="CO45" s="13" t="str">
        <v xml:space="preserve">Acuerdos con agencias de viajes </v>
      </c>
      <c r="CP45" s="13" t="str">
        <v>Staff &amp; Services</v>
      </c>
      <c r="CQ45" s="13">
        <v>1.0969800000000001</v>
      </c>
      <c r="CR45" s="13" t="str">
        <v>Monica Mesa</v>
      </c>
      <c r="CS45" s="13" t="str">
        <v>monica.mesa@enel.com</v>
      </c>
      <c r="CT45" s="13" t="str">
        <v>Jorge Jamaica</v>
      </c>
      <c r="CU45" s="13" t="str">
        <v>jorge.jamaica@enel.com</v>
      </c>
      <c r="CV45" s="13">
        <v>2026</v>
      </c>
      <c r="CW45" s="13">
        <v>1</v>
      </c>
      <c r="CX45" s="13">
        <v>46023</v>
      </c>
      <c r="CZ45" s="13" t="str">
        <v>FMGE06</v>
      </c>
      <c r="DC45" s="13" t="str">
        <v>Servicio Agencia de Viajes</v>
      </c>
      <c r="DD45" s="13" t="str">
        <v>SLVI01</v>
      </c>
      <c r="DE45" s="13" t="str">
        <v>Por lanzar</v>
      </c>
      <c r="DF45" s="13" t="str">
        <v>enero</v>
      </c>
      <c r="DG45" s="13" t="str">
        <v xml:space="preserve">Acuerdos con agencias de viajes </v>
      </c>
      <c r="DH45" s="13" t="str">
        <v>Staff &amp; Services</v>
      </c>
      <c r="DI45" s="13">
        <v>1.0969800000000001</v>
      </c>
      <c r="DJ45" s="13" t="str">
        <v>Monica Mesa</v>
      </c>
      <c r="DK45" s="13" t="str">
        <v>monica.mesa@enel.com</v>
      </c>
      <c r="DL45" s="13" t="str">
        <v>Jorge Jamaica</v>
      </c>
      <c r="DM45" s="13" t="str">
        <v>jorge.jamaica@enel.com</v>
      </c>
      <c r="DN45" s="13">
        <v>2026</v>
      </c>
      <c r="DO45" s="13">
        <v>1</v>
      </c>
      <c r="DP45" s="19">
        <v>46023</v>
      </c>
      <c r="DS45" s="13" t="str">
        <v>SERVICIO AGENCIA DE VIAJES SLVI01 ACUERDOS CON AGENCIAS DE VIAJES</v>
      </c>
    </row>
    <row r="46" spans="5:123" ht="28" customHeight="1" x14ac:dyDescent="0.4">
      <c r="E46" s="15" t="str">
        <v>Contratación de Instalador y suministro de materiales electricos de sistemas Fotovoltaicos, segmento B2C</v>
      </c>
      <c r="F46" s="16" t="str">
        <v>LEII15</v>
      </c>
      <c r="G46" s="16" t="str">
        <v>Por lanzar</v>
      </c>
      <c r="H46" s="16" t="str">
        <v>abril</v>
      </c>
      <c r="I46" s="16" t="str">
        <v xml:space="preserve">Instalación y mantenimiento fotovoltáico de la planta (BOP) </v>
      </c>
      <c r="J46" s="16" t="str">
        <v>Enel Commercial</v>
      </c>
      <c r="K46" s="16">
        <v>0.39500000000000002</v>
      </c>
      <c r="L46" s="16" t="str">
        <v>Andrea Sarmiento</v>
      </c>
      <c r="M46" s="16" t="str">
        <v>andrea.sarmiento@enel.com</v>
      </c>
      <c r="N46" s="16" t="str">
        <v>Jennifer Rubio</v>
      </c>
      <c r="O46" s="16" t="str">
        <v>jennifer.rubio@enel.com</v>
      </c>
      <c r="P46" s="16">
        <v>2026</v>
      </c>
      <c r="Q46" s="16">
        <v>4</v>
      </c>
      <c r="R46" s="28" t="b">
        <v>0</v>
      </c>
      <c r="AC46" s="18" t="str">
        <v>Servicio mantenimiento de cámaras, pantallas y alarmas para la linea de negocio de e-mobility</v>
      </c>
      <c r="AD46" s="13" t="str">
        <v>MOUF02</v>
      </c>
      <c r="AE46" s="13" t="str">
        <v>Por lanzar</v>
      </c>
      <c r="AF46" s="13" t="str">
        <v>marzo</v>
      </c>
      <c r="AG46" s="13" t="str">
        <v xml:space="preserve">Mantenimiento y reparación de mobiliario y equipos </v>
      </c>
      <c r="AH46" s="13" t="str">
        <v>Enel Commercial</v>
      </c>
      <c r="AI46" s="13">
        <v>8.0900910000000006E-2</v>
      </c>
      <c r="AJ46" s="13" t="str">
        <v>Andrea Sarmiento</v>
      </c>
      <c r="AK46" s="13" t="str">
        <v>andrea.sarmiento@enel.com</v>
      </c>
      <c r="AL46" s="13" t="str">
        <v>Jennifer Rubio</v>
      </c>
      <c r="AM46" s="13" t="str">
        <v>jennifer.rubio@enel.com</v>
      </c>
      <c r="AN46" s="13">
        <v>2026</v>
      </c>
      <c r="AO46" s="13">
        <v>3</v>
      </c>
      <c r="AP46" s="13">
        <v>46082</v>
      </c>
      <c r="AR46" s="18" t="str">
        <v>Servicio mantenimiento de cámaras, pantallas y alarmas para la linea de negocio de e-mobility</v>
      </c>
      <c r="AS46" s="13" t="str">
        <v>MOUF02</v>
      </c>
      <c r="AT46" s="13" t="str">
        <v>Por lanzar</v>
      </c>
      <c r="AU46" s="13" t="str">
        <v>marzo</v>
      </c>
      <c r="AV46" s="13" t="str">
        <v xml:space="preserve">Mantenimiento y reparación de mobiliario y equipos </v>
      </c>
      <c r="AW46" s="13" t="str">
        <v>Enel Commercial</v>
      </c>
      <c r="AX46" s="13">
        <v>8.0900910000000006E-2</v>
      </c>
      <c r="AY46" s="13" t="str">
        <v>Andrea Sarmiento</v>
      </c>
      <c r="AZ46" s="13" t="str">
        <v>andrea.sarmiento@enel.com</v>
      </c>
      <c r="BA46" s="13" t="str">
        <v>Jennifer Rubio</v>
      </c>
      <c r="BB46" s="13" t="str">
        <v>jennifer.rubio@enel.com</v>
      </c>
      <c r="BC46" s="13">
        <v>2026</v>
      </c>
      <c r="BD46" s="13">
        <v>3</v>
      </c>
      <c r="BE46" s="13">
        <v>46082</v>
      </c>
      <c r="BG46" s="13" t="str">
        <v>Servicio mantenimiento de cámaras, pantallas y alarmas para la linea de negocio de e-mobility</v>
      </c>
      <c r="BH46" s="13" t="str">
        <v>MOUF02</v>
      </c>
      <c r="BI46" s="13" t="str">
        <v>Por lanzar</v>
      </c>
      <c r="BJ46" s="13" t="str">
        <v>marzo</v>
      </c>
      <c r="BK46" s="13" t="str">
        <v xml:space="preserve">Mantenimiento y reparación de mobiliario y equipos </v>
      </c>
      <c r="BL46" s="13" t="str">
        <v>Enel Commercial</v>
      </c>
      <c r="BM46" s="13">
        <v>8.0900910000000006E-2</v>
      </c>
      <c r="BN46" s="13" t="str">
        <v>Andrea Sarmiento</v>
      </c>
      <c r="BO46" s="13" t="str">
        <v>andrea.sarmiento@enel.com</v>
      </c>
      <c r="BP46" s="13" t="str">
        <v>Jennifer Rubio</v>
      </c>
      <c r="BQ46" s="13" t="str">
        <v>jennifer.rubio@enel.com</v>
      </c>
      <c r="BR46" s="13">
        <v>2026</v>
      </c>
      <c r="BS46" s="13">
        <v>3</v>
      </c>
      <c r="BT46" s="13">
        <v>46082</v>
      </c>
      <c r="BV46" s="13" t="str">
        <v>Servicio mantenimiento de cámaras, pantallas y alarmas para la linea de negocio de e-mobility</v>
      </c>
      <c r="BW46" s="13" t="str">
        <v>MOUF02</v>
      </c>
      <c r="BX46" s="13" t="str">
        <v>Por lanzar</v>
      </c>
      <c r="BY46" s="13" t="str">
        <v>marzo</v>
      </c>
      <c r="BZ46" s="13" t="str">
        <v xml:space="preserve">Mantenimiento y reparación de mobiliario y equipos </v>
      </c>
      <c r="CA46" s="13" t="str">
        <v>Enel Commercial</v>
      </c>
      <c r="CB46" s="13">
        <v>8.0900910000000006E-2</v>
      </c>
      <c r="CC46" s="13" t="str">
        <v>Andrea Sarmiento</v>
      </c>
      <c r="CD46" s="13" t="str">
        <v>andrea.sarmiento@enel.com</v>
      </c>
      <c r="CE46" s="13" t="str">
        <v>Jennifer Rubio</v>
      </c>
      <c r="CF46" s="13" t="str">
        <v>jennifer.rubio@enel.com</v>
      </c>
      <c r="CG46" s="13">
        <v>2026</v>
      </c>
      <c r="CH46" s="13">
        <v>3</v>
      </c>
      <c r="CI46" s="13">
        <v>46082</v>
      </c>
      <c r="CK46" s="13" t="str">
        <v>Servicio mantenimiento de cámaras, pantallas y alarmas para la linea de negocio de e-mobility</v>
      </c>
      <c r="CL46" s="13" t="str">
        <v>MOUF02</v>
      </c>
      <c r="CM46" s="13" t="str">
        <v>Por lanzar</v>
      </c>
      <c r="CN46" s="13" t="str">
        <v>marzo</v>
      </c>
      <c r="CO46" s="13" t="str">
        <v xml:space="preserve">Mantenimiento y reparación de mobiliario y equipos </v>
      </c>
      <c r="CP46" s="13" t="str">
        <v>Enel Commercial</v>
      </c>
      <c r="CQ46" s="13">
        <v>8.0900910000000006E-2</v>
      </c>
      <c r="CR46" s="13" t="str">
        <v>Andrea Sarmiento</v>
      </c>
      <c r="CS46" s="13" t="str">
        <v>andrea.sarmiento@enel.com</v>
      </c>
      <c r="CT46" s="13" t="str">
        <v>Jennifer Rubio</v>
      </c>
      <c r="CU46" s="13" t="str">
        <v>jennifer.rubio@enel.com</v>
      </c>
      <c r="CV46" s="13">
        <v>2026</v>
      </c>
      <c r="CW46" s="13">
        <v>3</v>
      </c>
      <c r="CX46" s="13">
        <v>46082</v>
      </c>
      <c r="CZ46" s="13" t="str">
        <v>FMGE09</v>
      </c>
      <c r="DC46" s="13" t="str">
        <v>Servicio mantenimiento de cámaras, pantallas y alarmas para la linea de negocio de e-mobility</v>
      </c>
      <c r="DD46" s="13" t="str">
        <v>MOUF02</v>
      </c>
      <c r="DE46" s="13" t="str">
        <v>Por lanzar</v>
      </c>
      <c r="DF46" s="13" t="str">
        <v>marzo</v>
      </c>
      <c r="DG46" s="13" t="str">
        <v xml:space="preserve">Mantenimiento y reparación de mobiliario y equipos </v>
      </c>
      <c r="DH46" s="13" t="str">
        <v>Enel Commercial</v>
      </c>
      <c r="DI46" s="13">
        <v>8.0900910000000006E-2</v>
      </c>
      <c r="DJ46" s="13" t="str">
        <v>Andrea Sarmiento</v>
      </c>
      <c r="DK46" s="13" t="str">
        <v>andrea.sarmiento@enel.com</v>
      </c>
      <c r="DL46" s="13" t="str">
        <v>Jennifer Rubio</v>
      </c>
      <c r="DM46" s="13" t="str">
        <v>jennifer.rubio@enel.com</v>
      </c>
      <c r="DN46" s="13">
        <v>2026</v>
      </c>
      <c r="DO46" s="13">
        <v>3</v>
      </c>
      <c r="DP46" s="19">
        <v>46082</v>
      </c>
      <c r="DS46" s="13" t="str">
        <v>SERVICIO MANTENIMIENTO DE CAMARAS, PANTALLAS Y ALARMAS PARA LA LINEA DE NEGOCIO DE E-MOBILITY MOUF02 MANTENIMIENTO Y REPARACION DE MOBILIARIO Y EQUIPOS</v>
      </c>
    </row>
    <row r="47" spans="5:123" ht="28" customHeight="1" x14ac:dyDescent="0.4">
      <c r="E47" s="15" t="str">
        <v>Licencias ETAP, soporte y mantenimiento.</v>
      </c>
      <c r="F47" s="16" t="str">
        <v>FIPS03</v>
      </c>
      <c r="G47" s="16" t="str">
        <v>Por lanzar</v>
      </c>
      <c r="H47" s="16" t="str">
        <v>febrero</v>
      </c>
      <c r="I47" s="16" t="str">
        <v xml:space="preserve">Productos de software </v>
      </c>
      <c r="J47" s="16" t="str">
        <v>ICT</v>
      </c>
      <c r="K47" s="16">
        <v>8.0000000000000002E-3</v>
      </c>
      <c r="L47" s="16" t="str">
        <v>Marcela Maldonado</v>
      </c>
      <c r="M47" s="16" t="str">
        <v>marcela.maldonado@enel.com</v>
      </c>
      <c r="N47" s="16" t="str">
        <v>Jennifer Rubio</v>
      </c>
      <c r="O47" s="16" t="str">
        <v>jennifer.rubio@enel.com</v>
      </c>
      <c r="P47" s="16">
        <v>2026</v>
      </c>
      <c r="Q47" s="16">
        <v>2</v>
      </c>
      <c r="R47" s="28" t="b">
        <v>0</v>
      </c>
      <c r="AC47" s="18" t="str">
        <v>Servicios de medición de Reputación</v>
      </c>
      <c r="AD47" s="13" t="str">
        <v>SPBD03</v>
      </c>
      <c r="AE47" s="13" t="str">
        <v>Por lanzar</v>
      </c>
      <c r="AF47" s="13" t="str">
        <v>octubre</v>
      </c>
      <c r="AG47" s="13" t="str">
        <v xml:space="preserve">Agencias de prensa, servicios de conferencias de prensa y medios de comunicación </v>
      </c>
      <c r="AH47" s="13" t="str">
        <v>Staff &amp; Services</v>
      </c>
      <c r="AI47" s="13">
        <v>0.122153</v>
      </c>
      <c r="AJ47" s="13" t="str">
        <v>Monica Mesa</v>
      </c>
      <c r="AK47" s="13" t="str">
        <v>monica.mesa@enel.com</v>
      </c>
      <c r="AL47" s="13" t="str">
        <v>Jorge Jamaica</v>
      </c>
      <c r="AM47" s="13" t="str">
        <v>jorge.jamaica@enel.com</v>
      </c>
      <c r="AN47" s="13">
        <v>2026</v>
      </c>
      <c r="AO47" s="13">
        <v>10</v>
      </c>
      <c r="AP47" s="13">
        <v>46296</v>
      </c>
      <c r="AR47" s="18" t="str">
        <v>Servicios de medición de Reputación</v>
      </c>
      <c r="AS47" s="13" t="str">
        <v>SPBD03</v>
      </c>
      <c r="AT47" s="13" t="str">
        <v>Por lanzar</v>
      </c>
      <c r="AU47" s="13" t="str">
        <v>octubre</v>
      </c>
      <c r="AV47" s="13" t="str">
        <v xml:space="preserve">Agencias de prensa, servicios de conferencias de prensa y medios de comunicación </v>
      </c>
      <c r="AW47" s="13" t="str">
        <v>Staff &amp; Services</v>
      </c>
      <c r="AX47" s="13">
        <v>0.122153</v>
      </c>
      <c r="AY47" s="13" t="str">
        <v>Monica Mesa</v>
      </c>
      <c r="AZ47" s="13" t="str">
        <v>monica.mesa@enel.com</v>
      </c>
      <c r="BA47" s="13" t="str">
        <v>Jorge Jamaica</v>
      </c>
      <c r="BB47" s="13" t="str">
        <v>jorge.jamaica@enel.com</v>
      </c>
      <c r="BC47" s="13">
        <v>2026</v>
      </c>
      <c r="BD47" s="13">
        <v>10</v>
      </c>
      <c r="BE47" s="13">
        <v>46296</v>
      </c>
      <c r="BG47" s="13" t="str">
        <v>Servicios de medición de Reputación</v>
      </c>
      <c r="BH47" s="13" t="str">
        <v>SPBD03</v>
      </c>
      <c r="BI47" s="13" t="str">
        <v>Por lanzar</v>
      </c>
      <c r="BJ47" s="13" t="str">
        <v>octubre</v>
      </c>
      <c r="BK47" s="13" t="str">
        <v xml:space="preserve">Agencias de prensa, servicios de conferencias de prensa y medios de comunicación </v>
      </c>
      <c r="BL47" s="13" t="str">
        <v>Staff &amp; Services</v>
      </c>
      <c r="BM47" s="13">
        <v>0.122153</v>
      </c>
      <c r="BN47" s="13" t="str">
        <v>Monica Mesa</v>
      </c>
      <c r="BO47" s="13" t="str">
        <v>monica.mesa@enel.com</v>
      </c>
      <c r="BP47" s="13" t="str">
        <v>Jorge Jamaica</v>
      </c>
      <c r="BQ47" s="13" t="str">
        <v>jorge.jamaica@enel.com</v>
      </c>
      <c r="BR47" s="13">
        <v>2026</v>
      </c>
      <c r="BS47" s="13">
        <v>10</v>
      </c>
      <c r="BT47" s="13">
        <v>46296</v>
      </c>
      <c r="BV47" s="13" t="str">
        <v>Servicios de medición de Reputación</v>
      </c>
      <c r="BW47" s="13" t="str">
        <v>SPBD03</v>
      </c>
      <c r="BX47" s="13" t="str">
        <v>Por lanzar</v>
      </c>
      <c r="BY47" s="13" t="str">
        <v>octubre</v>
      </c>
      <c r="BZ47" s="13" t="str">
        <v xml:space="preserve">Agencias de prensa, servicios de conferencias de prensa y medios de comunicación </v>
      </c>
      <c r="CA47" s="13" t="str">
        <v>Staff &amp; Services</v>
      </c>
      <c r="CB47" s="13">
        <v>0.122153</v>
      </c>
      <c r="CC47" s="13" t="str">
        <v>Monica Mesa</v>
      </c>
      <c r="CD47" s="13" t="str">
        <v>monica.mesa@enel.com</v>
      </c>
      <c r="CE47" s="13" t="str">
        <v>Jorge Jamaica</v>
      </c>
      <c r="CF47" s="13" t="str">
        <v>jorge.jamaica@enel.com</v>
      </c>
      <c r="CG47" s="13">
        <v>2026</v>
      </c>
      <c r="CH47" s="13">
        <v>10</v>
      </c>
      <c r="CI47" s="13">
        <v>46296</v>
      </c>
      <c r="CK47" s="13" t="str">
        <v>Servicios de medición de Reputación</v>
      </c>
      <c r="CL47" s="13" t="str">
        <v>SPBD03</v>
      </c>
      <c r="CM47" s="13" t="str">
        <v>Por lanzar</v>
      </c>
      <c r="CN47" s="13" t="str">
        <v>octubre</v>
      </c>
      <c r="CO47" s="13" t="str">
        <v xml:space="preserve">Agencias de prensa, servicios de conferencias de prensa y medios de comunicación </v>
      </c>
      <c r="CP47" s="13" t="str">
        <v>Staff &amp; Services</v>
      </c>
      <c r="CQ47" s="13">
        <v>0.122153</v>
      </c>
      <c r="CR47" s="13" t="str">
        <v>Monica Mesa</v>
      </c>
      <c r="CS47" s="13" t="str">
        <v>monica.mesa@enel.com</v>
      </c>
      <c r="CT47" s="13" t="str">
        <v>Jorge Jamaica</v>
      </c>
      <c r="CU47" s="13" t="str">
        <v>jorge.jamaica@enel.com</v>
      </c>
      <c r="CV47" s="13">
        <v>2026</v>
      </c>
      <c r="CW47" s="13">
        <v>10</v>
      </c>
      <c r="CX47" s="13">
        <v>46296</v>
      </c>
      <c r="CZ47" s="13" t="str">
        <v>FMGE10</v>
      </c>
      <c r="DC47" s="13" t="str">
        <v>Servicios de medición de Reputación</v>
      </c>
      <c r="DD47" s="13" t="str">
        <v>SPBD03</v>
      </c>
      <c r="DE47" s="13" t="str">
        <v>Por lanzar</v>
      </c>
      <c r="DF47" s="13" t="str">
        <v>octubre</v>
      </c>
      <c r="DG47" s="13" t="str">
        <v xml:space="preserve">Agencias de prensa, servicios de conferencias de prensa y medios de comunicación </v>
      </c>
      <c r="DH47" s="13" t="str">
        <v>Staff &amp; Services</v>
      </c>
      <c r="DI47" s="13">
        <v>0.122153</v>
      </c>
      <c r="DJ47" s="13" t="str">
        <v>Monica Mesa</v>
      </c>
      <c r="DK47" s="13" t="str">
        <v>monica.mesa@enel.com</v>
      </c>
      <c r="DL47" s="13" t="str">
        <v>Jorge Jamaica</v>
      </c>
      <c r="DM47" s="13" t="str">
        <v>jorge.jamaica@enel.com</v>
      </c>
      <c r="DN47" s="13">
        <v>2026</v>
      </c>
      <c r="DO47" s="13">
        <v>10</v>
      </c>
      <c r="DP47" s="19">
        <v>46296</v>
      </c>
      <c r="DS47" s="13" t="str">
        <v>SERVICIOS DE MEDICION DE REPUTACION SPBD03 AGENCIAS DE PRENSA, SERVICIOS DE CONFERENCIAS DE PRENSA Y MEDIOS DE COMUNICACION</v>
      </c>
    </row>
    <row r="48" spans="5:123" ht="28" customHeight="1" x14ac:dyDescent="0.4">
      <c r="E48" s="15" t="str">
        <v>Servicio Tecnico Help Desk - Power Plants and Corporate Offices</v>
      </c>
      <c r="F48" s="16" t="str">
        <v>SPII01</v>
      </c>
      <c r="G48" s="16" t="str">
        <v>Por lanzar</v>
      </c>
      <c r="H48" s="16" t="str">
        <v>enero</v>
      </c>
      <c r="I48" s="16" t="str">
        <v xml:space="preserve">Asistencia de ingenieria de sistemas (Hw y Sw) </v>
      </c>
      <c r="J48" s="16" t="str">
        <v>Panama</v>
      </c>
      <c r="K48" s="16">
        <v>0.36</v>
      </c>
      <c r="L48" s="16" t="str">
        <v>Luis Aparicio</v>
      </c>
      <c r="M48" s="16" t="str">
        <v>luis.aparicio@enel.com</v>
      </c>
      <c r="N48" s="16" t="str">
        <v>Anny Leal</v>
      </c>
      <c r="O48" s="16" t="str">
        <v>anny.leal@enel.com</v>
      </c>
      <c r="P48" s="16">
        <v>2026</v>
      </c>
      <c r="Q48" s="16">
        <v>1</v>
      </c>
      <c r="R48" s="28" t="b">
        <v>0</v>
      </c>
      <c r="AC48" s="18" t="str">
        <v>Servicio de Monitoreo de medios</v>
      </c>
      <c r="AD48" s="13" t="str">
        <v>SPBD03</v>
      </c>
      <c r="AE48" s="13" t="str">
        <v>Por lanzar</v>
      </c>
      <c r="AF48" s="13" t="str">
        <v>octubre</v>
      </c>
      <c r="AG48" s="13" t="str">
        <v xml:space="preserve">Agencias de prensa, servicios de conferencias de prensa y medios de comunicación </v>
      </c>
      <c r="AH48" s="13" t="str">
        <v>Staff &amp; Services</v>
      </c>
      <c r="AI48" s="13">
        <v>0.18541099999999999</v>
      </c>
      <c r="AJ48" s="13" t="str">
        <v>Monica Mesa</v>
      </c>
      <c r="AK48" s="13" t="str">
        <v>monica.mesa@enel.com</v>
      </c>
      <c r="AL48" s="13" t="str">
        <v>Jorge Jamaica</v>
      </c>
      <c r="AM48" s="13" t="str">
        <v>jorge.jamaica@enel.com</v>
      </c>
      <c r="AN48" s="13">
        <v>2026</v>
      </c>
      <c r="AO48" s="13">
        <v>10</v>
      </c>
      <c r="AP48" s="13">
        <v>46296</v>
      </c>
      <c r="AR48" s="18" t="str">
        <v>Servicio de Monitoreo de medios</v>
      </c>
      <c r="AS48" s="13" t="str">
        <v>SPBD03</v>
      </c>
      <c r="AT48" s="13" t="str">
        <v>Por lanzar</v>
      </c>
      <c r="AU48" s="13" t="str">
        <v>octubre</v>
      </c>
      <c r="AV48" s="13" t="str">
        <v xml:space="preserve">Agencias de prensa, servicios de conferencias de prensa y medios de comunicación </v>
      </c>
      <c r="AW48" s="13" t="str">
        <v>Staff &amp; Services</v>
      </c>
      <c r="AX48" s="13">
        <v>0.18541099999999999</v>
      </c>
      <c r="AY48" s="13" t="str">
        <v>Monica Mesa</v>
      </c>
      <c r="AZ48" s="13" t="str">
        <v>monica.mesa@enel.com</v>
      </c>
      <c r="BA48" s="13" t="str">
        <v>Jorge Jamaica</v>
      </c>
      <c r="BB48" s="13" t="str">
        <v>jorge.jamaica@enel.com</v>
      </c>
      <c r="BC48" s="13">
        <v>2026</v>
      </c>
      <c r="BD48" s="13">
        <v>10</v>
      </c>
      <c r="BE48" s="13">
        <v>46296</v>
      </c>
      <c r="BG48" s="13" t="str">
        <v>Servicio de Monitoreo de medios</v>
      </c>
      <c r="BH48" s="13" t="str">
        <v>SPBD03</v>
      </c>
      <c r="BI48" s="13" t="str">
        <v>Por lanzar</v>
      </c>
      <c r="BJ48" s="13" t="str">
        <v>octubre</v>
      </c>
      <c r="BK48" s="13" t="str">
        <v xml:space="preserve">Agencias de prensa, servicios de conferencias de prensa y medios de comunicación </v>
      </c>
      <c r="BL48" s="13" t="str">
        <v>Staff &amp; Services</v>
      </c>
      <c r="BM48" s="13">
        <v>0.18541099999999999</v>
      </c>
      <c r="BN48" s="13" t="str">
        <v>Monica Mesa</v>
      </c>
      <c r="BO48" s="13" t="str">
        <v>monica.mesa@enel.com</v>
      </c>
      <c r="BP48" s="13" t="str">
        <v>Jorge Jamaica</v>
      </c>
      <c r="BQ48" s="13" t="str">
        <v>jorge.jamaica@enel.com</v>
      </c>
      <c r="BR48" s="13">
        <v>2026</v>
      </c>
      <c r="BS48" s="13">
        <v>10</v>
      </c>
      <c r="BT48" s="13">
        <v>46296</v>
      </c>
      <c r="BV48" s="13" t="str">
        <v>Servicio de Monitoreo de medios</v>
      </c>
      <c r="BW48" s="13" t="str">
        <v>SPBD03</v>
      </c>
      <c r="BX48" s="13" t="str">
        <v>Por lanzar</v>
      </c>
      <c r="BY48" s="13" t="str">
        <v>octubre</v>
      </c>
      <c r="BZ48" s="13" t="str">
        <v xml:space="preserve">Agencias de prensa, servicios de conferencias de prensa y medios de comunicación </v>
      </c>
      <c r="CA48" s="13" t="str">
        <v>Staff &amp; Services</v>
      </c>
      <c r="CB48" s="13">
        <v>0.18541099999999999</v>
      </c>
      <c r="CC48" s="13" t="str">
        <v>Monica Mesa</v>
      </c>
      <c r="CD48" s="13" t="str">
        <v>monica.mesa@enel.com</v>
      </c>
      <c r="CE48" s="13" t="str">
        <v>Jorge Jamaica</v>
      </c>
      <c r="CF48" s="13" t="str">
        <v>jorge.jamaica@enel.com</v>
      </c>
      <c r="CG48" s="13">
        <v>2026</v>
      </c>
      <c r="CH48" s="13">
        <v>10</v>
      </c>
      <c r="CI48" s="13">
        <v>46296</v>
      </c>
      <c r="CK48" s="13" t="str">
        <v>Servicio de Monitoreo de medios</v>
      </c>
      <c r="CL48" s="13" t="str">
        <v>SPBD03</v>
      </c>
      <c r="CM48" s="13" t="str">
        <v>Por lanzar</v>
      </c>
      <c r="CN48" s="13" t="str">
        <v>octubre</v>
      </c>
      <c r="CO48" s="13" t="str">
        <v xml:space="preserve">Agencias de prensa, servicios de conferencias de prensa y medios de comunicación </v>
      </c>
      <c r="CP48" s="13" t="str">
        <v>Staff &amp; Services</v>
      </c>
      <c r="CQ48" s="13">
        <v>0.18541099999999999</v>
      </c>
      <c r="CR48" s="13" t="str">
        <v>Monica Mesa</v>
      </c>
      <c r="CS48" s="13" t="str">
        <v>monica.mesa@enel.com</v>
      </c>
      <c r="CT48" s="13" t="str">
        <v>Jorge Jamaica</v>
      </c>
      <c r="CU48" s="13" t="str">
        <v>jorge.jamaica@enel.com</v>
      </c>
      <c r="CV48" s="13">
        <v>2026</v>
      </c>
      <c r="CW48" s="13">
        <v>10</v>
      </c>
      <c r="CX48" s="13">
        <v>46296</v>
      </c>
      <c r="CZ48" s="13" t="str">
        <v>FMGE17</v>
      </c>
      <c r="DC48" s="13" t="str">
        <v>Servicio de Monitoreo de medios</v>
      </c>
      <c r="DD48" s="13" t="str">
        <v>SPBD03</v>
      </c>
      <c r="DE48" s="13" t="str">
        <v>Por lanzar</v>
      </c>
      <c r="DF48" s="13" t="str">
        <v>octubre</v>
      </c>
      <c r="DG48" s="13" t="str">
        <v xml:space="preserve">Agencias de prensa, servicios de conferencias de prensa y medios de comunicación </v>
      </c>
      <c r="DH48" s="13" t="str">
        <v>Staff &amp; Services</v>
      </c>
      <c r="DI48" s="13">
        <v>0.18541099999999999</v>
      </c>
      <c r="DJ48" s="13" t="str">
        <v>Monica Mesa</v>
      </c>
      <c r="DK48" s="13" t="str">
        <v>monica.mesa@enel.com</v>
      </c>
      <c r="DL48" s="13" t="str">
        <v>Jorge Jamaica</v>
      </c>
      <c r="DM48" s="13" t="str">
        <v>jorge.jamaica@enel.com</v>
      </c>
      <c r="DN48" s="13">
        <v>2026</v>
      </c>
      <c r="DO48" s="13">
        <v>10</v>
      </c>
      <c r="DP48" s="19">
        <v>46296</v>
      </c>
      <c r="DS48" s="13" t="str">
        <v>SERVICIO DE MONITOREO DE MEDIOS SPBD03 AGENCIAS DE PRENSA, SERVICIOS DE CONFERENCIAS DE PRENSA Y MEDIOS DE COMUNICACION</v>
      </c>
    </row>
    <row r="49" spans="5:123" ht="28" customHeight="1" x14ac:dyDescent="0.4">
      <c r="E49" s="15" t="str">
        <v>Maintenance &amp; Support of Local Data Centers - Power Plants and Corporate Offices</v>
      </c>
      <c r="F49" s="16" t="str">
        <v>FTTE08</v>
      </c>
      <c r="G49" s="16" t="str">
        <v>Por lanzar</v>
      </c>
      <c r="H49" s="16" t="str">
        <v>enero</v>
      </c>
      <c r="I49" s="16" t="str">
        <v xml:space="preserve">Equipos de telecomunicaciones para equipos de control, medida o concentradores (Gsm/UMTS/HSDPA, WIFI,Ethernet,etc). </v>
      </c>
      <c r="J49" s="16" t="str">
        <v>Panama</v>
      </c>
      <c r="K49" s="16">
        <v>0.26500000000000001</v>
      </c>
      <c r="L49" s="16" t="str">
        <v>Luis Aparicio</v>
      </c>
      <c r="M49" s="16" t="str">
        <v>luis.aparicio@enel.com</v>
      </c>
      <c r="N49" s="16" t="str">
        <v>Anny Leal</v>
      </c>
      <c r="O49" s="16" t="str">
        <v>anny.leal@enel.com</v>
      </c>
      <c r="P49" s="16">
        <v>2026</v>
      </c>
      <c r="Q49" s="16">
        <v>1</v>
      </c>
      <c r="R49" s="28" t="b">
        <v>0</v>
      </c>
      <c r="AC49" s="18" t="str">
        <v>Servicio de seguimiento médico integral para Enel Colombia S.A. en su línea de negocio GRIDS</v>
      </c>
      <c r="AD49" s="13" t="str">
        <v>SPIS02</v>
      </c>
      <c r="AE49" s="13" t="str">
        <v>Por lanzar</v>
      </c>
      <c r="AF49" s="13" t="str">
        <v>enero</v>
      </c>
      <c r="AG49" s="13" t="str">
        <v xml:space="preserve">Controles de la agencia de Salud Pública </v>
      </c>
      <c r="AH49" s="13" t="str">
        <v>Staff &amp; Services</v>
      </c>
      <c r="AI49" s="13">
        <v>0.25913095999999997</v>
      </c>
      <c r="AJ49" s="13" t="str">
        <v>Monica Mesa</v>
      </c>
      <c r="AK49" s="13" t="str">
        <v>monica.mesa@enel.com</v>
      </c>
      <c r="AL49" s="13" t="str">
        <v>Jorge Jamaica</v>
      </c>
      <c r="AM49" s="13" t="str">
        <v>jorge.jamaica@enel.com</v>
      </c>
      <c r="AN49" s="13">
        <v>2026</v>
      </c>
      <c r="AO49" s="13">
        <v>1</v>
      </c>
      <c r="AP49" s="13">
        <v>46023</v>
      </c>
      <c r="AR49" s="18" t="str">
        <v>Servicio de seguimiento médico integral para Enel Colombia S.A. en su línea de negocio GRIDS</v>
      </c>
      <c r="AS49" s="13" t="str">
        <v>SPIS02</v>
      </c>
      <c r="AT49" s="13" t="str">
        <v>Por lanzar</v>
      </c>
      <c r="AU49" s="13" t="str">
        <v>enero</v>
      </c>
      <c r="AV49" s="13" t="str">
        <v xml:space="preserve">Controles de la agencia de Salud Pública </v>
      </c>
      <c r="AW49" s="13" t="str">
        <v>Staff &amp; Services</v>
      </c>
      <c r="AX49" s="13">
        <v>0.25913095999999997</v>
      </c>
      <c r="AY49" s="13" t="str">
        <v>Monica Mesa</v>
      </c>
      <c r="AZ49" s="13" t="str">
        <v>monica.mesa@enel.com</v>
      </c>
      <c r="BA49" s="13" t="str">
        <v>Jorge Jamaica</v>
      </c>
      <c r="BB49" s="13" t="str">
        <v>jorge.jamaica@enel.com</v>
      </c>
      <c r="BC49" s="13">
        <v>2026</v>
      </c>
      <c r="BD49" s="13">
        <v>1</v>
      </c>
      <c r="BE49" s="13">
        <v>46023</v>
      </c>
      <c r="BG49" s="13" t="str">
        <v>Servicio de seguimiento médico integral para Enel Colombia S.A. en su línea de negocio GRIDS</v>
      </c>
      <c r="BH49" s="13" t="str">
        <v>SPIS02</v>
      </c>
      <c r="BI49" s="13" t="str">
        <v>Por lanzar</v>
      </c>
      <c r="BJ49" s="13" t="str">
        <v>enero</v>
      </c>
      <c r="BK49" s="13" t="str">
        <v xml:space="preserve">Controles de la agencia de Salud Pública </v>
      </c>
      <c r="BL49" s="13" t="str">
        <v>Staff &amp; Services</v>
      </c>
      <c r="BM49" s="13">
        <v>0.25913095999999997</v>
      </c>
      <c r="BN49" s="13" t="str">
        <v>Monica Mesa</v>
      </c>
      <c r="BO49" s="13" t="str">
        <v>monica.mesa@enel.com</v>
      </c>
      <c r="BP49" s="13" t="str">
        <v>Jorge Jamaica</v>
      </c>
      <c r="BQ49" s="13" t="str">
        <v>jorge.jamaica@enel.com</v>
      </c>
      <c r="BR49" s="13">
        <v>2026</v>
      </c>
      <c r="BS49" s="13">
        <v>1</v>
      </c>
      <c r="BT49" s="13">
        <v>46023</v>
      </c>
      <c r="BV49" s="13" t="str">
        <v>Servicio de seguimiento médico integral para Enel Colombia S.A. en su línea de negocio GRIDS</v>
      </c>
      <c r="BW49" s="13" t="str">
        <v>SPIS02</v>
      </c>
      <c r="BX49" s="13" t="str">
        <v>Por lanzar</v>
      </c>
      <c r="BY49" s="13" t="str">
        <v>enero</v>
      </c>
      <c r="BZ49" s="13" t="str">
        <v xml:space="preserve">Controles de la agencia de Salud Pública </v>
      </c>
      <c r="CA49" s="13" t="str">
        <v>Staff &amp; Services</v>
      </c>
      <c r="CB49" s="13">
        <v>0.25913095999999997</v>
      </c>
      <c r="CC49" s="13" t="str">
        <v>Monica Mesa</v>
      </c>
      <c r="CD49" s="13" t="str">
        <v>monica.mesa@enel.com</v>
      </c>
      <c r="CE49" s="13" t="str">
        <v>Jorge Jamaica</v>
      </c>
      <c r="CF49" s="13" t="str">
        <v>jorge.jamaica@enel.com</v>
      </c>
      <c r="CG49" s="13">
        <v>2026</v>
      </c>
      <c r="CH49" s="13">
        <v>1</v>
      </c>
      <c r="CI49" s="13">
        <v>46023</v>
      </c>
      <c r="CK49" s="13" t="str">
        <v>Servicio de seguimiento médico integral para Enel Colombia S.A. en su línea de negocio GRIDS</v>
      </c>
      <c r="CL49" s="13" t="str">
        <v>SPIS02</v>
      </c>
      <c r="CM49" s="13" t="str">
        <v>Por lanzar</v>
      </c>
      <c r="CN49" s="13" t="str">
        <v>enero</v>
      </c>
      <c r="CO49" s="13" t="str">
        <v xml:space="preserve">Controles de la agencia de Salud Pública </v>
      </c>
      <c r="CP49" s="13" t="str">
        <v>Staff &amp; Services</v>
      </c>
      <c r="CQ49" s="13">
        <v>0.25913095999999997</v>
      </c>
      <c r="CR49" s="13" t="str">
        <v>Monica Mesa</v>
      </c>
      <c r="CS49" s="13" t="str">
        <v>monica.mesa@enel.com</v>
      </c>
      <c r="CT49" s="13" t="str">
        <v>Jorge Jamaica</v>
      </c>
      <c r="CU49" s="13" t="str">
        <v>jorge.jamaica@enel.com</v>
      </c>
      <c r="CV49" s="13">
        <v>2026</v>
      </c>
      <c r="CW49" s="13">
        <v>1</v>
      </c>
      <c r="CX49" s="13">
        <v>46023</v>
      </c>
      <c r="CZ49" s="13" t="str">
        <v>FMGE32</v>
      </c>
      <c r="DC49" s="13" t="str">
        <v>Servicio de seguimiento médico integral para Enel Colombia S.A. en su línea de negocio GRIDS</v>
      </c>
      <c r="DD49" s="13" t="str">
        <v>SPIS02</v>
      </c>
      <c r="DE49" s="13" t="str">
        <v>Por lanzar</v>
      </c>
      <c r="DF49" s="13" t="str">
        <v>enero</v>
      </c>
      <c r="DG49" s="13" t="str">
        <v xml:space="preserve">Controles de la agencia de Salud Pública </v>
      </c>
      <c r="DH49" s="13" t="str">
        <v>Staff &amp; Services</v>
      </c>
      <c r="DI49" s="13">
        <v>0.25913095999999997</v>
      </c>
      <c r="DJ49" s="13" t="str">
        <v>Monica Mesa</v>
      </c>
      <c r="DK49" s="13" t="str">
        <v>monica.mesa@enel.com</v>
      </c>
      <c r="DL49" s="13" t="str">
        <v>Jorge Jamaica</v>
      </c>
      <c r="DM49" s="13" t="str">
        <v>jorge.jamaica@enel.com</v>
      </c>
      <c r="DN49" s="13">
        <v>2026</v>
      </c>
      <c r="DO49" s="13">
        <v>1</v>
      </c>
      <c r="DP49" s="19">
        <v>46023</v>
      </c>
      <c r="DS49" s="13" t="str">
        <v>SERVICIO DE SEGUIMIENTO MEDICO INTEGRAL PARA ENEL COLOMBIA S.A. EN SU LINEA DE NEGOCIO GRIDS SPIS02 CONTROLES DE LA AGENCIA DE SALUD PUBLICA</v>
      </c>
    </row>
    <row r="50" spans="5:123" ht="28" customHeight="1" x14ac:dyDescent="0.4">
      <c r="E50" s="15" t="str">
        <v>Drivers</v>
      </c>
      <c r="F50" s="16" t="str">
        <v>FEII05</v>
      </c>
      <c r="G50" s="16" t="str">
        <v>Por lanzar</v>
      </c>
      <c r="H50" s="16" t="str">
        <v>enero</v>
      </c>
      <c r="I50" s="16" t="str">
        <v xml:space="preserve">Materiales de iluminación y accesorios </v>
      </c>
      <c r="J50" s="16" t="str">
        <v>Enel Commercial</v>
      </c>
      <c r="K50" s="16">
        <v>0.25</v>
      </c>
      <c r="L50" s="16" t="str">
        <v>Andrea Sarmiento</v>
      </c>
      <c r="M50" s="16" t="str">
        <v>andrea.sarmiento@enel.com</v>
      </c>
      <c r="N50" s="16" t="str">
        <v>Jennifer Rubio</v>
      </c>
      <c r="O50" s="16" t="str">
        <v>jennifer.rubio@enel.com</v>
      </c>
      <c r="P50" s="16">
        <v>2026</v>
      </c>
      <c r="Q50" s="16">
        <v>1</v>
      </c>
      <c r="R50" s="28" t="b">
        <v>0</v>
      </c>
      <c r="AC50" s="18" t="str">
        <v>Administración y ejecución Plan de Emergencia de Enel Grids Col</v>
      </c>
      <c r="AD50" s="13" t="str">
        <v>SPPT44</v>
      </c>
      <c r="AE50" s="13" t="str">
        <v>Por lanzar</v>
      </c>
      <c r="AF50" s="13" t="str">
        <v>enero</v>
      </c>
      <c r="AG50" s="13" t="str">
        <v xml:space="preserve">Servicios de coordinación de la seguridad en el trabajo </v>
      </c>
      <c r="AH50" s="13" t="str">
        <v>Staff &amp; Services</v>
      </c>
      <c r="AI50" s="13">
        <v>0.20622105999999998</v>
      </c>
      <c r="AJ50" s="13" t="str">
        <v>Monica Mesa</v>
      </c>
      <c r="AK50" s="13" t="str">
        <v>monica.mesa@enel.com</v>
      </c>
      <c r="AL50" s="13" t="str">
        <v>Jorge Jamaica</v>
      </c>
      <c r="AM50" s="13" t="str">
        <v>jorge.jamaica@enel.com</v>
      </c>
      <c r="AN50" s="13">
        <v>2026</v>
      </c>
      <c r="AO50" s="13">
        <v>1</v>
      </c>
      <c r="AP50" s="13">
        <v>46023</v>
      </c>
      <c r="AR50" s="18" t="str">
        <v>Administración y ejecución Plan de Emergencia de Enel Grids Col</v>
      </c>
      <c r="AS50" s="13" t="str">
        <v>SPPT44</v>
      </c>
      <c r="AT50" s="13" t="str">
        <v>Por lanzar</v>
      </c>
      <c r="AU50" s="13" t="str">
        <v>enero</v>
      </c>
      <c r="AV50" s="13" t="str">
        <v xml:space="preserve">Servicios de coordinación de la seguridad en el trabajo </v>
      </c>
      <c r="AW50" s="13" t="str">
        <v>Staff &amp; Services</v>
      </c>
      <c r="AX50" s="13">
        <v>0.20622105999999998</v>
      </c>
      <c r="AY50" s="13" t="str">
        <v>Monica Mesa</v>
      </c>
      <c r="AZ50" s="13" t="str">
        <v>monica.mesa@enel.com</v>
      </c>
      <c r="BA50" s="13" t="str">
        <v>Jorge Jamaica</v>
      </c>
      <c r="BB50" s="13" t="str">
        <v>jorge.jamaica@enel.com</v>
      </c>
      <c r="BC50" s="13">
        <v>2026</v>
      </c>
      <c r="BD50" s="13">
        <v>1</v>
      </c>
      <c r="BE50" s="13">
        <v>46023</v>
      </c>
      <c r="BG50" s="13" t="str">
        <v>Administración y ejecución Plan de Emergencia de Enel Grids Col</v>
      </c>
      <c r="BH50" s="13" t="str">
        <v>SPPT44</v>
      </c>
      <c r="BI50" s="13" t="str">
        <v>Por lanzar</v>
      </c>
      <c r="BJ50" s="13" t="str">
        <v>enero</v>
      </c>
      <c r="BK50" s="13" t="str">
        <v xml:space="preserve">Servicios de coordinación de la seguridad en el trabajo </v>
      </c>
      <c r="BL50" s="13" t="str">
        <v>Staff &amp; Services</v>
      </c>
      <c r="BM50" s="13">
        <v>0.20622105999999998</v>
      </c>
      <c r="BN50" s="13" t="str">
        <v>Monica Mesa</v>
      </c>
      <c r="BO50" s="13" t="str">
        <v>monica.mesa@enel.com</v>
      </c>
      <c r="BP50" s="13" t="str">
        <v>Jorge Jamaica</v>
      </c>
      <c r="BQ50" s="13" t="str">
        <v>jorge.jamaica@enel.com</v>
      </c>
      <c r="BR50" s="13">
        <v>2026</v>
      </c>
      <c r="BS50" s="13">
        <v>1</v>
      </c>
      <c r="BT50" s="13">
        <v>46023</v>
      </c>
      <c r="BV50" s="13" t="str">
        <v>Administración y ejecución Plan de Emergencia de Enel Grids Col</v>
      </c>
      <c r="BW50" s="13" t="str">
        <v>SPPT44</v>
      </c>
      <c r="BX50" s="13" t="str">
        <v>Por lanzar</v>
      </c>
      <c r="BY50" s="13" t="str">
        <v>enero</v>
      </c>
      <c r="BZ50" s="13" t="str">
        <v xml:space="preserve">Servicios de coordinación de la seguridad en el trabajo </v>
      </c>
      <c r="CA50" s="13" t="str">
        <v>Staff &amp; Services</v>
      </c>
      <c r="CB50" s="13">
        <v>0.20622105999999998</v>
      </c>
      <c r="CC50" s="13" t="str">
        <v>Monica Mesa</v>
      </c>
      <c r="CD50" s="13" t="str">
        <v>monica.mesa@enel.com</v>
      </c>
      <c r="CE50" s="13" t="str">
        <v>Jorge Jamaica</v>
      </c>
      <c r="CF50" s="13" t="str">
        <v>jorge.jamaica@enel.com</v>
      </c>
      <c r="CG50" s="13">
        <v>2026</v>
      </c>
      <c r="CH50" s="13">
        <v>1</v>
      </c>
      <c r="CI50" s="13">
        <v>46023</v>
      </c>
      <c r="CK50" s="13" t="str">
        <v>Administración y ejecución Plan de Emergencia de Enel Grids Col</v>
      </c>
      <c r="CL50" s="13" t="str">
        <v>SPPT44</v>
      </c>
      <c r="CM50" s="13" t="str">
        <v>Por lanzar</v>
      </c>
      <c r="CN50" s="13" t="str">
        <v>enero</v>
      </c>
      <c r="CO50" s="13" t="str">
        <v xml:space="preserve">Servicios de coordinación de la seguridad en el trabajo </v>
      </c>
      <c r="CP50" s="13" t="str">
        <v>Staff &amp; Services</v>
      </c>
      <c r="CQ50" s="13">
        <v>0.20622105999999998</v>
      </c>
      <c r="CR50" s="13" t="str">
        <v>Monica Mesa</v>
      </c>
      <c r="CS50" s="13" t="str">
        <v>monica.mesa@enel.com</v>
      </c>
      <c r="CT50" s="13" t="str">
        <v>Jorge Jamaica</v>
      </c>
      <c r="CU50" s="13" t="str">
        <v>jorge.jamaica@enel.com</v>
      </c>
      <c r="CV50" s="13">
        <v>2026</v>
      </c>
      <c r="CW50" s="13">
        <v>1</v>
      </c>
      <c r="CX50" s="13">
        <v>46023</v>
      </c>
      <c r="CZ50" s="13" t="str">
        <v>FMGV02</v>
      </c>
      <c r="DC50" s="13" t="str">
        <v>Administración y ejecución Plan de Emergencia de Enel Grids Col</v>
      </c>
      <c r="DD50" s="13" t="str">
        <v>SPPT44</v>
      </c>
      <c r="DE50" s="13" t="str">
        <v>Por lanzar</v>
      </c>
      <c r="DF50" s="13" t="str">
        <v>enero</v>
      </c>
      <c r="DG50" s="13" t="str">
        <v xml:space="preserve">Servicios de coordinación de la seguridad en el trabajo </v>
      </c>
      <c r="DH50" s="13" t="str">
        <v>Staff &amp; Services</v>
      </c>
      <c r="DI50" s="13">
        <v>0.20622105999999998</v>
      </c>
      <c r="DJ50" s="13" t="str">
        <v>Monica Mesa</v>
      </c>
      <c r="DK50" s="13" t="str">
        <v>monica.mesa@enel.com</v>
      </c>
      <c r="DL50" s="13" t="str">
        <v>Jorge Jamaica</v>
      </c>
      <c r="DM50" s="13" t="str">
        <v>jorge.jamaica@enel.com</v>
      </c>
      <c r="DN50" s="13">
        <v>2026</v>
      </c>
      <c r="DO50" s="13">
        <v>1</v>
      </c>
      <c r="DP50" s="19">
        <v>46023</v>
      </c>
      <c r="DS50" s="13" t="str">
        <v>ADMINISTRACION Y EJECUCION PLAN DE EMERGENCIA DE ENEL GRIDS COL SPPT44 SERVICIOS DE COORDINACION DE LA SEGURIDAD EN EL TRABAJO</v>
      </c>
    </row>
    <row r="51" spans="5:123" ht="28" customHeight="1" x14ac:dyDescent="0.4">
      <c r="E51" s="15" t="str">
        <v>Servicio Agencia de Viajes</v>
      </c>
      <c r="F51" s="16" t="str">
        <v>SLVI01</v>
      </c>
      <c r="G51" s="16" t="str">
        <v>Por lanzar</v>
      </c>
      <c r="H51" s="16" t="str">
        <v>enero</v>
      </c>
      <c r="I51" s="16" t="str">
        <v xml:space="preserve">Acuerdos con agencias de viajes </v>
      </c>
      <c r="J51" s="16" t="str">
        <v>Staff &amp; Services</v>
      </c>
      <c r="K51" s="16">
        <v>1.0969800000000001</v>
      </c>
      <c r="L51" s="16" t="str">
        <v>Monica Mesa</v>
      </c>
      <c r="M51" s="16" t="str">
        <v>monica.mesa@enel.com</v>
      </c>
      <c r="N51" s="16" t="str">
        <v>Jorge Jamaica</v>
      </c>
      <c r="O51" s="16" t="str">
        <v>jorge.jamaica@enel.com</v>
      </c>
      <c r="P51" s="16">
        <v>2026</v>
      </c>
      <c r="Q51" s="16">
        <v>1</v>
      </c>
      <c r="R51" s="28" t="b">
        <v>0</v>
      </c>
      <c r="AC51" s="18" t="str">
        <v>Ductos PVC</v>
      </c>
      <c r="AD51" s="13" t="str">
        <v>FMTU12</v>
      </c>
      <c r="AE51" s="13" t="str">
        <v>Por lanzar</v>
      </c>
      <c r="AF51" s="13" t="str">
        <v>junio</v>
      </c>
      <c r="AG51" s="13" t="str">
        <v xml:space="preserve">Tuberías de PVC (líneas de cable) </v>
      </c>
      <c r="AH51" s="13" t="str">
        <v>Grids</v>
      </c>
      <c r="AI51" s="13">
        <v>4.6023092800000001</v>
      </c>
      <c r="AJ51" s="13" t="str">
        <v>Francy Boada</v>
      </c>
      <c r="AK51" s="13" t="str">
        <v>francy.boada@enel.com</v>
      </c>
      <c r="AL51" s="13" t="str">
        <v>Jennifer Rubio</v>
      </c>
      <c r="AM51" s="13" t="str">
        <v>jennifer.rubio@enel.com</v>
      </c>
      <c r="AN51" s="13">
        <v>2026</v>
      </c>
      <c r="AO51" s="13">
        <v>6</v>
      </c>
      <c r="AP51" s="13">
        <v>46174</v>
      </c>
      <c r="AR51" s="18" t="str">
        <v>Ductos PVC</v>
      </c>
      <c r="AS51" s="13" t="str">
        <v>FMTU12</v>
      </c>
      <c r="AT51" s="13" t="str">
        <v>Por lanzar</v>
      </c>
      <c r="AU51" s="13" t="str">
        <v>junio</v>
      </c>
      <c r="AV51" s="13" t="str">
        <v xml:space="preserve">Tuberías de PVC (líneas de cable) </v>
      </c>
      <c r="AW51" s="13" t="str">
        <v>Grids</v>
      </c>
      <c r="AX51" s="13">
        <v>4.6023092800000001</v>
      </c>
      <c r="AY51" s="13" t="str">
        <v>Francy Boada</v>
      </c>
      <c r="AZ51" s="13" t="str">
        <v>francy.boada@enel.com</v>
      </c>
      <c r="BA51" s="13" t="str">
        <v>Jennifer Rubio</v>
      </c>
      <c r="BB51" s="13" t="str">
        <v>jennifer.rubio@enel.com</v>
      </c>
      <c r="BC51" s="13">
        <v>2026</v>
      </c>
      <c r="BD51" s="13">
        <v>6</v>
      </c>
      <c r="BE51" s="13">
        <v>46174</v>
      </c>
      <c r="BG51" s="13" t="str">
        <v>Ductos PVC</v>
      </c>
      <c r="BH51" s="13" t="str">
        <v>FMTU12</v>
      </c>
      <c r="BI51" s="13" t="str">
        <v>Por lanzar</v>
      </c>
      <c r="BJ51" s="13" t="str">
        <v>junio</v>
      </c>
      <c r="BK51" s="13" t="str">
        <v xml:space="preserve">Tuberías de PVC (líneas de cable) </v>
      </c>
      <c r="BL51" s="13" t="str">
        <v>Grids</v>
      </c>
      <c r="BM51" s="13">
        <v>4.6023092800000001</v>
      </c>
      <c r="BN51" s="13" t="str">
        <v>Francy Boada</v>
      </c>
      <c r="BO51" s="13" t="str">
        <v>francy.boada@enel.com</v>
      </c>
      <c r="BP51" s="13" t="str">
        <v>Jennifer Rubio</v>
      </c>
      <c r="BQ51" s="13" t="str">
        <v>jennifer.rubio@enel.com</v>
      </c>
      <c r="BR51" s="13">
        <v>2026</v>
      </c>
      <c r="BS51" s="13">
        <v>6</v>
      </c>
      <c r="BT51" s="13">
        <v>46174</v>
      </c>
      <c r="BV51" s="13" t="str">
        <v>Ductos PVC</v>
      </c>
      <c r="BW51" s="13" t="str">
        <v>FMTU12</v>
      </c>
      <c r="BX51" s="13" t="str">
        <v>Por lanzar</v>
      </c>
      <c r="BY51" s="13" t="str">
        <v>junio</v>
      </c>
      <c r="BZ51" s="13" t="str">
        <v xml:space="preserve">Tuberías de PVC (líneas de cable) </v>
      </c>
      <c r="CA51" s="13" t="str">
        <v>Grids</v>
      </c>
      <c r="CB51" s="13">
        <v>4.6023092800000001</v>
      </c>
      <c r="CC51" s="13" t="str">
        <v>Francy Boada</v>
      </c>
      <c r="CD51" s="13" t="str">
        <v>francy.boada@enel.com</v>
      </c>
      <c r="CE51" s="13" t="str">
        <v>Jennifer Rubio</v>
      </c>
      <c r="CF51" s="13" t="str">
        <v>jennifer.rubio@enel.com</v>
      </c>
      <c r="CG51" s="13">
        <v>2026</v>
      </c>
      <c r="CH51" s="13">
        <v>6</v>
      </c>
      <c r="CI51" s="13">
        <v>46174</v>
      </c>
      <c r="CK51" s="13" t="str">
        <v>Ductos PVC</v>
      </c>
      <c r="CL51" s="13" t="str">
        <v>FMTU12</v>
      </c>
      <c r="CM51" s="13" t="str">
        <v>Por lanzar</v>
      </c>
      <c r="CN51" s="13" t="str">
        <v>junio</v>
      </c>
      <c r="CO51" s="13" t="str">
        <v xml:space="preserve">Tuberías de PVC (líneas de cable) </v>
      </c>
      <c r="CP51" s="13" t="str">
        <v>Grids</v>
      </c>
      <c r="CQ51" s="13">
        <v>4.6023092800000001</v>
      </c>
      <c r="CR51" s="13" t="str">
        <v>Francy Boada</v>
      </c>
      <c r="CS51" s="13" t="str">
        <v>francy.boada@enel.com</v>
      </c>
      <c r="CT51" s="13" t="str">
        <v>Jennifer Rubio</v>
      </c>
      <c r="CU51" s="13" t="str">
        <v>jennifer.rubio@enel.com</v>
      </c>
      <c r="CV51" s="13">
        <v>2026</v>
      </c>
      <c r="CW51" s="13">
        <v>6</v>
      </c>
      <c r="CX51" s="13">
        <v>46174</v>
      </c>
      <c r="CZ51" s="13" t="str">
        <v>FMIT08</v>
      </c>
      <c r="DC51" s="13" t="str">
        <v>Ductos PVC</v>
      </c>
      <c r="DD51" s="13" t="str">
        <v>FMTU12</v>
      </c>
      <c r="DE51" s="13" t="str">
        <v>Por lanzar</v>
      </c>
      <c r="DF51" s="13" t="str">
        <v>junio</v>
      </c>
      <c r="DG51" s="13" t="str">
        <v xml:space="preserve">Tuberías de PVC (líneas de cable) </v>
      </c>
      <c r="DH51" s="13" t="str">
        <v>Grids</v>
      </c>
      <c r="DI51" s="13">
        <v>4.6023092800000001</v>
      </c>
      <c r="DJ51" s="13" t="str">
        <v>Francy Boada</v>
      </c>
      <c r="DK51" s="13" t="str">
        <v>francy.boada@enel.com</v>
      </c>
      <c r="DL51" s="13" t="str">
        <v>Jennifer Rubio</v>
      </c>
      <c r="DM51" s="13" t="str">
        <v>jennifer.rubio@enel.com</v>
      </c>
      <c r="DN51" s="13">
        <v>2026</v>
      </c>
      <c r="DO51" s="13">
        <v>6</v>
      </c>
      <c r="DP51" s="19">
        <v>46174</v>
      </c>
      <c r="DS51" s="13" t="str">
        <v>DUCTOS PVC FMTU12 TUBERIAS DE PVC (LINEAS DE CABLE)</v>
      </c>
    </row>
    <row r="52" spans="5:123" ht="28" customHeight="1" x14ac:dyDescent="0.4">
      <c r="E52" s="15" t="str">
        <v>Servicio mantenimiento de cámaras, pantallas y alarmas para la linea de negocio de e-mobility</v>
      </c>
      <c r="F52" s="16" t="str">
        <v>MOUF02</v>
      </c>
      <c r="G52" s="16" t="str">
        <v>Por lanzar</v>
      </c>
      <c r="H52" s="16" t="str">
        <v>marzo</v>
      </c>
      <c r="I52" s="16" t="str">
        <v xml:space="preserve">Mantenimiento y reparación de mobiliario y equipos </v>
      </c>
      <c r="J52" s="16" t="str">
        <v>Enel Commercial</v>
      </c>
      <c r="K52" s="16">
        <v>8.0900910000000006E-2</v>
      </c>
      <c r="L52" s="16" t="str">
        <v>Andrea Sarmiento</v>
      </c>
      <c r="M52" s="16" t="str">
        <v>andrea.sarmiento@enel.com</v>
      </c>
      <c r="N52" s="16" t="str">
        <v>Jennifer Rubio</v>
      </c>
      <c r="O52" s="16" t="str">
        <v>jennifer.rubio@enel.com</v>
      </c>
      <c r="P52" s="16">
        <v>2026</v>
      </c>
      <c r="Q52" s="16">
        <v>3</v>
      </c>
      <c r="R52" s="28" t="b">
        <v>0</v>
      </c>
      <c r="AC52" s="18" t="str">
        <v>SERVICIO COBRO REVERTIDO LINEA 115</v>
      </c>
      <c r="AD52" s="13" t="str">
        <v>SPTT02</v>
      </c>
      <c r="AE52" s="13" t="str">
        <v>Por lanzar</v>
      </c>
      <c r="AF52" s="13" t="str">
        <v>agosto</v>
      </c>
      <c r="AG52" s="13" t="str">
        <v xml:space="preserve">Servicios de telefonía fija y móvil </v>
      </c>
      <c r="AH52" s="13" t="str">
        <v>ICT</v>
      </c>
      <c r="AI52" s="13">
        <v>8.0740070000000011E-2</v>
      </c>
      <c r="AJ52" s="13" t="str">
        <v>Marcela Maldonado</v>
      </c>
      <c r="AK52" s="13" t="str">
        <v>marcela.maldonado@enel.com</v>
      </c>
      <c r="AL52" s="13" t="str">
        <v>Jennifer Rubio</v>
      </c>
      <c r="AM52" s="13" t="str">
        <v>jennifer.rubio@enel.com</v>
      </c>
      <c r="AN52" s="13">
        <v>2026</v>
      </c>
      <c r="AO52" s="13">
        <v>8</v>
      </c>
      <c r="AP52" s="13">
        <v>46235</v>
      </c>
      <c r="AR52" s="18" t="str">
        <v>SERVICIO COBRO REVERTIDO LINEA 115</v>
      </c>
      <c r="AS52" s="13" t="str">
        <v>SPTT02</v>
      </c>
      <c r="AT52" s="13" t="str">
        <v>Por lanzar</v>
      </c>
      <c r="AU52" s="13" t="str">
        <v>agosto</v>
      </c>
      <c r="AV52" s="13" t="str">
        <v xml:space="preserve">Servicios de telefonía fija y móvil </v>
      </c>
      <c r="AW52" s="13" t="str">
        <v>ICT</v>
      </c>
      <c r="AX52" s="13">
        <v>8.0740070000000011E-2</v>
      </c>
      <c r="AY52" s="13" t="str">
        <v>Marcela Maldonado</v>
      </c>
      <c r="AZ52" s="13" t="str">
        <v>marcela.maldonado@enel.com</v>
      </c>
      <c r="BA52" s="13" t="str">
        <v>Jennifer Rubio</v>
      </c>
      <c r="BB52" s="13" t="str">
        <v>jennifer.rubio@enel.com</v>
      </c>
      <c r="BC52" s="13">
        <v>2026</v>
      </c>
      <c r="BD52" s="13">
        <v>8</v>
      </c>
      <c r="BE52" s="13">
        <v>46235</v>
      </c>
      <c r="BG52" s="13" t="str">
        <v>SERVICIO COBRO REVERTIDO LINEA 115</v>
      </c>
      <c r="BH52" s="13" t="str">
        <v>SPTT02</v>
      </c>
      <c r="BI52" s="13" t="str">
        <v>Por lanzar</v>
      </c>
      <c r="BJ52" s="13" t="str">
        <v>agosto</v>
      </c>
      <c r="BK52" s="13" t="str">
        <v xml:space="preserve">Servicios de telefonía fija y móvil </v>
      </c>
      <c r="BL52" s="13" t="str">
        <v>ICT</v>
      </c>
      <c r="BM52" s="13">
        <v>8.0740070000000011E-2</v>
      </c>
      <c r="BN52" s="13" t="str">
        <v>Marcela Maldonado</v>
      </c>
      <c r="BO52" s="13" t="str">
        <v>marcela.maldonado@enel.com</v>
      </c>
      <c r="BP52" s="13" t="str">
        <v>Jennifer Rubio</v>
      </c>
      <c r="BQ52" s="13" t="str">
        <v>jennifer.rubio@enel.com</v>
      </c>
      <c r="BR52" s="13">
        <v>2026</v>
      </c>
      <c r="BS52" s="13">
        <v>8</v>
      </c>
      <c r="BT52" s="13">
        <v>46235</v>
      </c>
      <c r="BV52" s="13" t="str">
        <v>SERVICIO COBRO REVERTIDO LINEA 115</v>
      </c>
      <c r="BW52" s="13" t="str">
        <v>SPTT02</v>
      </c>
      <c r="BX52" s="13" t="str">
        <v>Por lanzar</v>
      </c>
      <c r="BY52" s="13" t="str">
        <v>agosto</v>
      </c>
      <c r="BZ52" s="13" t="str">
        <v xml:space="preserve">Servicios de telefonía fija y móvil </v>
      </c>
      <c r="CA52" s="13" t="str">
        <v>ICT</v>
      </c>
      <c r="CB52" s="13">
        <v>8.0740070000000011E-2</v>
      </c>
      <c r="CC52" s="13" t="str">
        <v>Marcela Maldonado</v>
      </c>
      <c r="CD52" s="13" t="str">
        <v>marcela.maldonado@enel.com</v>
      </c>
      <c r="CE52" s="13" t="str">
        <v>Jennifer Rubio</v>
      </c>
      <c r="CF52" s="13" t="str">
        <v>jennifer.rubio@enel.com</v>
      </c>
      <c r="CG52" s="13">
        <v>2026</v>
      </c>
      <c r="CH52" s="13">
        <v>8</v>
      </c>
      <c r="CI52" s="13">
        <v>46235</v>
      </c>
      <c r="CK52" s="13" t="str">
        <v>SERVICIO COBRO REVERTIDO LINEA 115</v>
      </c>
      <c r="CL52" s="13" t="str">
        <v>SPTT02</v>
      </c>
      <c r="CM52" s="13" t="str">
        <v>Por lanzar</v>
      </c>
      <c r="CN52" s="13" t="str">
        <v>agosto</v>
      </c>
      <c r="CO52" s="13" t="str">
        <v xml:space="preserve">Servicios de telefonía fija y móvil </v>
      </c>
      <c r="CP52" s="13" t="str">
        <v>ICT</v>
      </c>
      <c r="CQ52" s="13">
        <v>8.0740070000000011E-2</v>
      </c>
      <c r="CR52" s="13" t="str">
        <v>Marcela Maldonado</v>
      </c>
      <c r="CS52" s="13" t="str">
        <v>marcela.maldonado@enel.com</v>
      </c>
      <c r="CT52" s="13" t="str">
        <v>Jennifer Rubio</v>
      </c>
      <c r="CU52" s="13" t="str">
        <v>jennifer.rubio@enel.com</v>
      </c>
      <c r="CV52" s="13">
        <v>2026</v>
      </c>
      <c r="CW52" s="13">
        <v>8</v>
      </c>
      <c r="CX52" s="13">
        <v>46235</v>
      </c>
      <c r="CZ52" s="13" t="str">
        <v>FMMM03</v>
      </c>
      <c r="DC52" s="13" t="str">
        <v>SERVICIO COBRO REVERTIDO LINEA 115</v>
      </c>
      <c r="DD52" s="13" t="str">
        <v>SPTT02</v>
      </c>
      <c r="DE52" s="13" t="str">
        <v>Por lanzar</v>
      </c>
      <c r="DF52" s="13" t="str">
        <v>agosto</v>
      </c>
      <c r="DG52" s="13" t="str">
        <v xml:space="preserve">Servicios de telefonía fija y móvil </v>
      </c>
      <c r="DH52" s="13" t="str">
        <v>ICT</v>
      </c>
      <c r="DI52" s="13">
        <v>8.0740070000000011E-2</v>
      </c>
      <c r="DJ52" s="13" t="str">
        <v>Marcela Maldonado</v>
      </c>
      <c r="DK52" s="13" t="str">
        <v>marcela.maldonado@enel.com</v>
      </c>
      <c r="DL52" s="13" t="str">
        <v>Jennifer Rubio</v>
      </c>
      <c r="DM52" s="13" t="str">
        <v>jennifer.rubio@enel.com</v>
      </c>
      <c r="DN52" s="13">
        <v>2026</v>
      </c>
      <c r="DO52" s="13">
        <v>8</v>
      </c>
      <c r="DP52" s="19">
        <v>46235</v>
      </c>
      <c r="DS52" s="13" t="str">
        <v>SERVICIO COBRO REVERTIDO LINEA 115 SPTT02 SERVICIOS DE TELEFONIA FIJA Y MOVIL</v>
      </c>
    </row>
    <row r="53" spans="5:123" ht="28" customHeight="1" x14ac:dyDescent="0.4">
      <c r="E53" s="15" t="str">
        <v>Servicios de medición de Reputación</v>
      </c>
      <c r="F53" s="16" t="str">
        <v>SPBD03</v>
      </c>
      <c r="G53" s="16" t="str">
        <v>Por lanzar</v>
      </c>
      <c r="H53" s="16" t="str">
        <v>octubre</v>
      </c>
      <c r="I53" s="16" t="str">
        <v xml:space="preserve">Agencias de prensa, servicios de conferencias de prensa y medios de comunicación </v>
      </c>
      <c r="J53" s="16" t="str">
        <v>Staff &amp; Services</v>
      </c>
      <c r="K53" s="16">
        <v>0.122153</v>
      </c>
      <c r="L53" s="16" t="str">
        <v>Monica Mesa</v>
      </c>
      <c r="M53" s="16" t="str">
        <v>monica.mesa@enel.com</v>
      </c>
      <c r="N53" s="16" t="str">
        <v>Jorge Jamaica</v>
      </c>
      <c r="O53" s="16" t="str">
        <v>jorge.jamaica@enel.com</v>
      </c>
      <c r="P53" s="16">
        <v>2026</v>
      </c>
      <c r="Q53" s="16">
        <v>10</v>
      </c>
      <c r="R53" s="28" t="b">
        <v>0</v>
      </c>
      <c r="AC53" s="18" t="str">
        <v>Alquiler de espacio en Torres y Casetas para la instalación de Equipos de Telecomunicaciones para Enel Colombia S.A.</v>
      </c>
      <c r="AD53" s="13" t="str">
        <v>SPPI02</v>
      </c>
      <c r="AE53" s="13" t="str">
        <v>Por lanzar</v>
      </c>
      <c r="AF53" s="13" t="str">
        <v>abril</v>
      </c>
      <c r="AG53" s="13" t="str">
        <v xml:space="preserve">Servicios profesionales de Telecomunicaciones </v>
      </c>
      <c r="AH53" s="13" t="str">
        <v>ICT</v>
      </c>
      <c r="AI53" s="13">
        <v>0.2429</v>
      </c>
      <c r="AJ53" s="13" t="str">
        <v>Marcela Maldonado</v>
      </c>
      <c r="AK53" s="13" t="str">
        <v>marcela.maldonado@enel.com</v>
      </c>
      <c r="AL53" s="13" t="str">
        <v>Jennifer Rubio</v>
      </c>
      <c r="AM53" s="13" t="str">
        <v>jennifer.rubio@enel.com</v>
      </c>
      <c r="AN53" s="13">
        <v>2026</v>
      </c>
      <c r="AO53" s="13">
        <v>4</v>
      </c>
      <c r="AP53" s="13">
        <v>46113</v>
      </c>
      <c r="AR53" s="18" t="str">
        <v>Alquiler de espacio en Torres y Casetas para la instalación de Equipos de Telecomunicaciones para Enel Colombia S.A.</v>
      </c>
      <c r="AS53" s="13" t="str">
        <v>SPPI02</v>
      </c>
      <c r="AT53" s="13" t="str">
        <v>Por lanzar</v>
      </c>
      <c r="AU53" s="13" t="str">
        <v>abril</v>
      </c>
      <c r="AV53" s="13" t="str">
        <v xml:space="preserve">Servicios profesionales de Telecomunicaciones </v>
      </c>
      <c r="AW53" s="13" t="str">
        <v>ICT</v>
      </c>
      <c r="AX53" s="13">
        <v>0.2429</v>
      </c>
      <c r="AY53" s="13" t="str">
        <v>Marcela Maldonado</v>
      </c>
      <c r="AZ53" s="13" t="str">
        <v>marcela.maldonado@enel.com</v>
      </c>
      <c r="BA53" s="13" t="str">
        <v>Jennifer Rubio</v>
      </c>
      <c r="BB53" s="13" t="str">
        <v>jennifer.rubio@enel.com</v>
      </c>
      <c r="BC53" s="13">
        <v>2026</v>
      </c>
      <c r="BD53" s="13">
        <v>4</v>
      </c>
      <c r="BE53" s="13">
        <v>46113</v>
      </c>
      <c r="BG53" s="13" t="str">
        <v>Alquiler de espacio en Torres y Casetas para la instalación de Equipos de Telecomunicaciones para Enel Colombia S.A.</v>
      </c>
      <c r="BH53" s="13" t="str">
        <v>SPPI02</v>
      </c>
      <c r="BI53" s="13" t="str">
        <v>Por lanzar</v>
      </c>
      <c r="BJ53" s="13" t="str">
        <v>abril</v>
      </c>
      <c r="BK53" s="13" t="str">
        <v xml:space="preserve">Servicios profesionales de Telecomunicaciones </v>
      </c>
      <c r="BL53" s="13" t="str">
        <v>ICT</v>
      </c>
      <c r="BM53" s="13">
        <v>0.2429</v>
      </c>
      <c r="BN53" s="13" t="str">
        <v>Marcela Maldonado</v>
      </c>
      <c r="BO53" s="13" t="str">
        <v>marcela.maldonado@enel.com</v>
      </c>
      <c r="BP53" s="13" t="str">
        <v>Jennifer Rubio</v>
      </c>
      <c r="BQ53" s="13" t="str">
        <v>jennifer.rubio@enel.com</v>
      </c>
      <c r="BR53" s="13">
        <v>2026</v>
      </c>
      <c r="BS53" s="13">
        <v>4</v>
      </c>
      <c r="BT53" s="13">
        <v>46113</v>
      </c>
      <c r="BV53" s="13" t="str">
        <v>Alquiler de espacio en Torres y Casetas para la instalación de Equipos de Telecomunicaciones para Enel Colombia S.A.</v>
      </c>
      <c r="BW53" s="13" t="str">
        <v>SPPI02</v>
      </c>
      <c r="BX53" s="13" t="str">
        <v>Por lanzar</v>
      </c>
      <c r="BY53" s="13" t="str">
        <v>abril</v>
      </c>
      <c r="BZ53" s="13" t="str">
        <v xml:space="preserve">Servicios profesionales de Telecomunicaciones </v>
      </c>
      <c r="CA53" s="13" t="str">
        <v>ICT</v>
      </c>
      <c r="CB53" s="13">
        <v>0.2429</v>
      </c>
      <c r="CC53" s="13" t="str">
        <v>Marcela Maldonado</v>
      </c>
      <c r="CD53" s="13" t="str">
        <v>marcela.maldonado@enel.com</v>
      </c>
      <c r="CE53" s="13" t="str">
        <v>Jennifer Rubio</v>
      </c>
      <c r="CF53" s="13" t="str">
        <v>jennifer.rubio@enel.com</v>
      </c>
      <c r="CG53" s="13">
        <v>2026</v>
      </c>
      <c r="CH53" s="13">
        <v>4</v>
      </c>
      <c r="CI53" s="13">
        <v>46113</v>
      </c>
      <c r="CK53" s="13" t="str">
        <v>Alquiler de espacio en Torres y Casetas para la instalación de Equipos de Telecomunicaciones para Enel Colombia S.A.</v>
      </c>
      <c r="CL53" s="13" t="str">
        <v>SPPI02</v>
      </c>
      <c r="CM53" s="13" t="str">
        <v>Por lanzar</v>
      </c>
      <c r="CN53" s="13" t="str">
        <v>abril</v>
      </c>
      <c r="CO53" s="13" t="str">
        <v xml:space="preserve">Servicios profesionales de Telecomunicaciones </v>
      </c>
      <c r="CP53" s="13" t="str">
        <v>ICT</v>
      </c>
      <c r="CQ53" s="13">
        <v>0.2429</v>
      </c>
      <c r="CR53" s="13" t="str">
        <v>Marcela Maldonado</v>
      </c>
      <c r="CS53" s="13" t="str">
        <v>marcela.maldonado@enel.com</v>
      </c>
      <c r="CT53" s="13" t="str">
        <v>Jennifer Rubio</v>
      </c>
      <c r="CU53" s="13" t="str">
        <v>jennifer.rubio@enel.com</v>
      </c>
      <c r="CV53" s="13">
        <v>2026</v>
      </c>
      <c r="CW53" s="13">
        <v>4</v>
      </c>
      <c r="CX53" s="13">
        <v>46113</v>
      </c>
      <c r="CZ53" s="13" t="str">
        <v>FMPC05</v>
      </c>
      <c r="DC53" s="13" t="str">
        <v>Alquiler de espacio en Torres y Casetas para la instalación de Equipos de Telecomunicaciones para Enel Colombia S.A.</v>
      </c>
      <c r="DD53" s="13" t="str">
        <v>SPPI02</v>
      </c>
      <c r="DE53" s="13" t="str">
        <v>Por lanzar</v>
      </c>
      <c r="DF53" s="13" t="str">
        <v>abril</v>
      </c>
      <c r="DG53" s="13" t="str">
        <v xml:space="preserve">Servicios profesionales de Telecomunicaciones </v>
      </c>
      <c r="DH53" s="13" t="str">
        <v>ICT</v>
      </c>
      <c r="DI53" s="13">
        <v>0.2429</v>
      </c>
      <c r="DJ53" s="13" t="str">
        <v>Marcela Maldonado</v>
      </c>
      <c r="DK53" s="13" t="str">
        <v>marcela.maldonado@enel.com</v>
      </c>
      <c r="DL53" s="13" t="str">
        <v>Jennifer Rubio</v>
      </c>
      <c r="DM53" s="13" t="str">
        <v>jennifer.rubio@enel.com</v>
      </c>
      <c r="DN53" s="13">
        <v>2026</v>
      </c>
      <c r="DO53" s="13">
        <v>4</v>
      </c>
      <c r="DP53" s="19">
        <v>46113</v>
      </c>
      <c r="DS53" s="13" t="str">
        <v>ALQUILER DE ESPACIO EN TORRES Y CASETAS PARA LA INSTALACION DE EQUIPOS DE TELECOMUNICACIONES PARA ENEL COLOMBIA S.A. SPPI02 SERVICIOS PROFESIONALES DE TELECOMUNICACIONES</v>
      </c>
    </row>
    <row r="54" spans="5:123" ht="28" customHeight="1" x14ac:dyDescent="0.4">
      <c r="E54" s="15" t="str">
        <v>Servicio de Monitoreo de medios</v>
      </c>
      <c r="F54" s="16" t="str">
        <v>SPBD03</v>
      </c>
      <c r="G54" s="16" t="str">
        <v>Por lanzar</v>
      </c>
      <c r="H54" s="16" t="str">
        <v>octubre</v>
      </c>
      <c r="I54" s="16" t="str">
        <v xml:space="preserve">Agencias de prensa, servicios de conferencias de prensa y medios de comunicación </v>
      </c>
      <c r="J54" s="16" t="str">
        <v>Staff &amp; Services</v>
      </c>
      <c r="K54" s="16">
        <v>0.18541099999999999</v>
      </c>
      <c r="L54" s="16" t="str">
        <v>Monica Mesa</v>
      </c>
      <c r="M54" s="16" t="str">
        <v>monica.mesa@enel.com</v>
      </c>
      <c r="N54" s="16" t="str">
        <v>Jorge Jamaica</v>
      </c>
      <c r="O54" s="16" t="str">
        <v>jorge.jamaica@enel.com</v>
      </c>
      <c r="P54" s="16">
        <v>2026</v>
      </c>
      <c r="Q54" s="16">
        <v>10</v>
      </c>
      <c r="R54" s="28" t="b">
        <v>0</v>
      </c>
      <c r="AC54" s="18" t="str">
        <v>Alquiler de espacio en Torres y Casetas para la instalación de Equipos de Telecomunicaciones para Enel Colombia S.A.</v>
      </c>
      <c r="AD54" s="13" t="str">
        <v>SPPI02</v>
      </c>
      <c r="AE54" s="13" t="str">
        <v>Por lanzar</v>
      </c>
      <c r="AF54" s="13" t="str">
        <v>abril</v>
      </c>
      <c r="AG54" s="13" t="str">
        <v xml:space="preserve">Servicios profesionales de Telecomunicaciones </v>
      </c>
      <c r="AH54" s="13" t="str">
        <v>ICT</v>
      </c>
      <c r="AI54" s="13">
        <v>9.1999999999999998E-2</v>
      </c>
      <c r="AJ54" s="13" t="str">
        <v>Marcela Maldonado</v>
      </c>
      <c r="AK54" s="13" t="str">
        <v>marcela.maldonado@enel.com</v>
      </c>
      <c r="AL54" s="13" t="str">
        <v>Jennifer Rubio</v>
      </c>
      <c r="AM54" s="13" t="str">
        <v>jennifer.rubio@enel.com</v>
      </c>
      <c r="AN54" s="13">
        <v>2026</v>
      </c>
      <c r="AO54" s="13">
        <v>4</v>
      </c>
      <c r="AP54" s="13">
        <v>46113</v>
      </c>
      <c r="AR54" s="18" t="str">
        <v>Alquiler de espacio en Torres y Casetas para la instalación de Equipos de Telecomunicaciones para Enel Colombia S.A.</v>
      </c>
      <c r="AS54" s="13" t="str">
        <v>SPPI02</v>
      </c>
      <c r="AT54" s="13" t="str">
        <v>Por lanzar</v>
      </c>
      <c r="AU54" s="13" t="str">
        <v>abril</v>
      </c>
      <c r="AV54" s="13" t="str">
        <v xml:space="preserve">Servicios profesionales de Telecomunicaciones </v>
      </c>
      <c r="AW54" s="13" t="str">
        <v>ICT</v>
      </c>
      <c r="AX54" s="13">
        <v>9.1999999999999998E-2</v>
      </c>
      <c r="AY54" s="13" t="str">
        <v>Marcela Maldonado</v>
      </c>
      <c r="AZ54" s="13" t="str">
        <v>marcela.maldonado@enel.com</v>
      </c>
      <c r="BA54" s="13" t="str">
        <v>Jennifer Rubio</v>
      </c>
      <c r="BB54" s="13" t="str">
        <v>jennifer.rubio@enel.com</v>
      </c>
      <c r="BC54" s="13">
        <v>2026</v>
      </c>
      <c r="BD54" s="13">
        <v>4</v>
      </c>
      <c r="BE54" s="13">
        <v>46113</v>
      </c>
      <c r="BG54" s="13" t="str">
        <v>Alquiler de espacio en Torres y Casetas para la instalación de Equipos de Telecomunicaciones para Enel Colombia S.A.</v>
      </c>
      <c r="BH54" s="13" t="str">
        <v>SPPI02</v>
      </c>
      <c r="BI54" s="13" t="str">
        <v>Por lanzar</v>
      </c>
      <c r="BJ54" s="13" t="str">
        <v>abril</v>
      </c>
      <c r="BK54" s="13" t="str">
        <v xml:space="preserve">Servicios profesionales de Telecomunicaciones </v>
      </c>
      <c r="BL54" s="13" t="str">
        <v>ICT</v>
      </c>
      <c r="BM54" s="13">
        <v>9.1999999999999998E-2</v>
      </c>
      <c r="BN54" s="13" t="str">
        <v>Marcela Maldonado</v>
      </c>
      <c r="BO54" s="13" t="str">
        <v>marcela.maldonado@enel.com</v>
      </c>
      <c r="BP54" s="13" t="str">
        <v>Jennifer Rubio</v>
      </c>
      <c r="BQ54" s="13" t="str">
        <v>jennifer.rubio@enel.com</v>
      </c>
      <c r="BR54" s="13">
        <v>2026</v>
      </c>
      <c r="BS54" s="13">
        <v>4</v>
      </c>
      <c r="BT54" s="13">
        <v>46113</v>
      </c>
      <c r="BV54" s="13" t="str">
        <v>Alquiler de espacio en Torres y Casetas para la instalación de Equipos de Telecomunicaciones para Enel Colombia S.A.</v>
      </c>
      <c r="BW54" s="13" t="str">
        <v>SPPI02</v>
      </c>
      <c r="BX54" s="13" t="str">
        <v>Por lanzar</v>
      </c>
      <c r="BY54" s="13" t="str">
        <v>abril</v>
      </c>
      <c r="BZ54" s="13" t="str">
        <v xml:space="preserve">Servicios profesionales de Telecomunicaciones </v>
      </c>
      <c r="CA54" s="13" t="str">
        <v>ICT</v>
      </c>
      <c r="CB54" s="13">
        <v>9.1999999999999998E-2</v>
      </c>
      <c r="CC54" s="13" t="str">
        <v>Marcela Maldonado</v>
      </c>
      <c r="CD54" s="13" t="str">
        <v>marcela.maldonado@enel.com</v>
      </c>
      <c r="CE54" s="13" t="str">
        <v>Jennifer Rubio</v>
      </c>
      <c r="CF54" s="13" t="str">
        <v>jennifer.rubio@enel.com</v>
      </c>
      <c r="CG54" s="13">
        <v>2026</v>
      </c>
      <c r="CH54" s="13">
        <v>4</v>
      </c>
      <c r="CI54" s="13">
        <v>46113</v>
      </c>
      <c r="CK54" s="13" t="str">
        <v>Alquiler de espacio en Torres y Casetas para la instalación de Equipos de Telecomunicaciones para Enel Colombia S.A.</v>
      </c>
      <c r="CL54" s="13" t="str">
        <v>SPPI02</v>
      </c>
      <c r="CM54" s="13" t="str">
        <v>Por lanzar</v>
      </c>
      <c r="CN54" s="13" t="str">
        <v>abril</v>
      </c>
      <c r="CO54" s="13" t="str">
        <v xml:space="preserve">Servicios profesionales de Telecomunicaciones </v>
      </c>
      <c r="CP54" s="13" t="str">
        <v>ICT</v>
      </c>
      <c r="CQ54" s="13">
        <v>9.1999999999999998E-2</v>
      </c>
      <c r="CR54" s="13" t="str">
        <v>Marcela Maldonado</v>
      </c>
      <c r="CS54" s="13" t="str">
        <v>marcela.maldonado@enel.com</v>
      </c>
      <c r="CT54" s="13" t="str">
        <v>Jennifer Rubio</v>
      </c>
      <c r="CU54" s="13" t="str">
        <v>jennifer.rubio@enel.com</v>
      </c>
      <c r="CV54" s="13">
        <v>2026</v>
      </c>
      <c r="CW54" s="13">
        <v>4</v>
      </c>
      <c r="CX54" s="13">
        <v>46113</v>
      </c>
      <c r="CZ54" s="13" t="str">
        <v>FMPC06</v>
      </c>
      <c r="DC54" s="13" t="str">
        <v>Alquiler de espacio en Torres y Casetas para la instalación de Equipos de Telecomunicaciones para Enel Colombia S.A.</v>
      </c>
      <c r="DD54" s="13" t="str">
        <v>SPPI02</v>
      </c>
      <c r="DE54" s="13" t="str">
        <v>Por lanzar</v>
      </c>
      <c r="DF54" s="13" t="str">
        <v>abril</v>
      </c>
      <c r="DG54" s="13" t="str">
        <v xml:space="preserve">Servicios profesionales de Telecomunicaciones </v>
      </c>
      <c r="DH54" s="13" t="str">
        <v>ICT</v>
      </c>
      <c r="DI54" s="13">
        <v>9.1999999999999998E-2</v>
      </c>
      <c r="DJ54" s="13" t="str">
        <v>Marcela Maldonado</v>
      </c>
      <c r="DK54" s="13" t="str">
        <v>marcela.maldonado@enel.com</v>
      </c>
      <c r="DL54" s="13" t="str">
        <v>Jennifer Rubio</v>
      </c>
      <c r="DM54" s="13" t="str">
        <v>jennifer.rubio@enel.com</v>
      </c>
      <c r="DN54" s="13">
        <v>2026</v>
      </c>
      <c r="DO54" s="13">
        <v>4</v>
      </c>
      <c r="DP54" s="19">
        <v>46113</v>
      </c>
      <c r="DS54" s="13" t="str">
        <v>ALQUILER DE ESPACIO EN TORRES Y CASETAS PARA LA INSTALACION DE EQUIPOS DE TELECOMUNICACIONES PARA ENEL COLOMBIA S.A. SPPI02 SERVICIOS PROFESIONALES DE TELECOMUNICACIONES</v>
      </c>
    </row>
    <row r="55" spans="5:123" ht="28" customHeight="1" x14ac:dyDescent="0.4">
      <c r="E55" s="15" t="str">
        <v>Servicio de seguimiento médico integral para Enel Colombia S.A. en su línea de negocio GRIDS</v>
      </c>
      <c r="F55" s="16" t="str">
        <v>SPIS02</v>
      </c>
      <c r="G55" s="16" t="str">
        <v>Por lanzar</v>
      </c>
      <c r="H55" s="16" t="str">
        <v>enero</v>
      </c>
      <c r="I55" s="16" t="str">
        <v xml:space="preserve">Controles de la agencia de Salud Pública </v>
      </c>
      <c r="J55" s="16" t="str">
        <v>Staff &amp; Services</v>
      </c>
      <c r="K55" s="16">
        <v>0.25913095999999997</v>
      </c>
      <c r="L55" s="16" t="str">
        <v>Monica Mesa</v>
      </c>
      <c r="M55" s="16" t="str">
        <v>monica.mesa@enel.com</v>
      </c>
      <c r="N55" s="16" t="str">
        <v>Jorge Jamaica</v>
      </c>
      <c r="O55" s="16" t="str">
        <v>jorge.jamaica@enel.com</v>
      </c>
      <c r="P55" s="16">
        <v>2026</v>
      </c>
      <c r="Q55" s="16">
        <v>1</v>
      </c>
      <c r="R55" s="28" t="b">
        <v>0</v>
      </c>
      <c r="AC55" s="18" t="str">
        <v>Ejecución del Servicio de Operación Integrada SOT-SOC: Obras eléctricas y civiles, Mantenimiento, Atención de emergencias, Operaciones en redes MT-BT, Gestión de la vegetación (opcional) y Operaciones comerciales: Conexión del servicio y Suspensión y reconexión - SOT-SOC Zona X Oriental Sur Cundinamarca</v>
      </c>
      <c r="AD55" s="13" t="str">
        <v>LELE05</v>
      </c>
      <c r="AE55" s="13" t="str">
        <v>Por lanzar</v>
      </c>
      <c r="AF55" s="13" t="str">
        <v>enero</v>
      </c>
      <c r="AG55" s="13" t="str">
        <v xml:space="preserve">Obras y Mantenimiento de redes de Media y Baja Tensión. </v>
      </c>
      <c r="AH55" s="13" t="str">
        <v>Grids</v>
      </c>
      <c r="AI55" s="13">
        <v>63.134281850000001</v>
      </c>
      <c r="AJ55" s="13" t="str">
        <v>Francy Boada</v>
      </c>
      <c r="AK55" s="13" t="str">
        <v>francy.boada@enel.com</v>
      </c>
      <c r="AL55" s="13" t="str">
        <v>Jennifer Rubio</v>
      </c>
      <c r="AM55" s="13" t="str">
        <v>jennifer.rubio@enel.com</v>
      </c>
      <c r="AN55" s="13">
        <v>2026</v>
      </c>
      <c r="AO55" s="13">
        <v>1</v>
      </c>
      <c r="AP55" s="13">
        <v>46023</v>
      </c>
      <c r="AR55" s="18" t="str">
        <v>Ejecución del Servicio de Operación Integrada SOT-SOC: Obras eléctricas y civiles, Mantenimiento, Atención de emergencias, Operaciones en redes MT-BT, Gestión de la vegetación (opcional) y Operaciones comerciales: Conexión del servicio y Suspensión y reconexión - SOT-SOC Zona X Oriental Sur Cundinamarca</v>
      </c>
      <c r="AS55" s="13" t="str">
        <v>LELE05</v>
      </c>
      <c r="AT55" s="13" t="str">
        <v>Por lanzar</v>
      </c>
      <c r="AU55" s="13" t="str">
        <v>enero</v>
      </c>
      <c r="AV55" s="13" t="str">
        <v xml:space="preserve">Obras y Mantenimiento de redes de Media y Baja Tensión. </v>
      </c>
      <c r="AW55" s="13" t="str">
        <v>Grids</v>
      </c>
      <c r="AX55" s="13">
        <v>63.134281850000001</v>
      </c>
      <c r="AY55" s="13" t="str">
        <v>Francy Boada</v>
      </c>
      <c r="AZ55" s="13" t="str">
        <v>francy.boada@enel.com</v>
      </c>
      <c r="BA55" s="13" t="str">
        <v>Jennifer Rubio</v>
      </c>
      <c r="BB55" s="13" t="str">
        <v>jennifer.rubio@enel.com</v>
      </c>
      <c r="BC55" s="13">
        <v>2026</v>
      </c>
      <c r="BD55" s="13">
        <v>1</v>
      </c>
      <c r="BE55" s="13">
        <v>46023</v>
      </c>
      <c r="BG55" s="13" t="str">
        <v>Ejecución del Servicio de Operación Integrada SOT-SOC: Obras eléctricas y civiles, Mantenimiento, Atención de emergencias, Operaciones en redes MT-BT, Gestión de la vegetación (opcional) y Operaciones comerciales: Conexión del servicio y Suspensión y reconexión - SOT-SOC Zona X Oriental Sur Cundinamarca</v>
      </c>
      <c r="BH55" s="13" t="str">
        <v>LELE05</v>
      </c>
      <c r="BI55" s="13" t="str">
        <v>Por lanzar</v>
      </c>
      <c r="BJ55" s="13" t="str">
        <v>enero</v>
      </c>
      <c r="BK55" s="13" t="str">
        <v xml:space="preserve">Obras y Mantenimiento de redes de Media y Baja Tensión. </v>
      </c>
      <c r="BL55" s="13" t="str">
        <v>Grids</v>
      </c>
      <c r="BM55" s="13">
        <v>63.134281850000001</v>
      </c>
      <c r="BN55" s="13" t="str">
        <v>Francy Boada</v>
      </c>
      <c r="BO55" s="13" t="str">
        <v>francy.boada@enel.com</v>
      </c>
      <c r="BP55" s="13" t="str">
        <v>Jennifer Rubio</v>
      </c>
      <c r="BQ55" s="13" t="str">
        <v>jennifer.rubio@enel.com</v>
      </c>
      <c r="BR55" s="13">
        <v>2026</v>
      </c>
      <c r="BS55" s="13">
        <v>1</v>
      </c>
      <c r="BT55" s="13">
        <v>46023</v>
      </c>
      <c r="BV55" s="13" t="str">
        <v>Ejecución del Servicio de Operación Integrada SOT-SOC: Obras eléctricas y civiles, Mantenimiento, Atención de emergencias, Operaciones en redes MT-BT, Gestión de la vegetación (opcional) y Operaciones comerciales: Conexión del servicio y Suspensión y reconexión - SOT-SOC Zona X Oriental Sur Cundinamarca</v>
      </c>
      <c r="BW55" s="13" t="str">
        <v>LELE05</v>
      </c>
      <c r="BX55" s="13" t="str">
        <v>Por lanzar</v>
      </c>
      <c r="BY55" s="13" t="str">
        <v>enero</v>
      </c>
      <c r="BZ55" s="13" t="str">
        <v xml:space="preserve">Obras y Mantenimiento de redes de Media y Baja Tensión. </v>
      </c>
      <c r="CA55" s="13" t="str">
        <v>Grids</v>
      </c>
      <c r="CB55" s="13">
        <v>63.134281850000001</v>
      </c>
      <c r="CC55" s="13" t="str">
        <v>Francy Boada</v>
      </c>
      <c r="CD55" s="13" t="str">
        <v>francy.boada@enel.com</v>
      </c>
      <c r="CE55" s="13" t="str">
        <v>Jennifer Rubio</v>
      </c>
      <c r="CF55" s="13" t="str">
        <v>jennifer.rubio@enel.com</v>
      </c>
      <c r="CG55" s="13">
        <v>2026</v>
      </c>
      <c r="CH55" s="13">
        <v>1</v>
      </c>
      <c r="CI55" s="13">
        <v>46023</v>
      </c>
      <c r="CK55" s="13" t="str">
        <v>Ejecución del Servicio de Operación Integrada SOT-SOC: Obras eléctricas y civiles, Mantenimiento, Atención de emergencias, Operaciones en redes MT-BT, Gestión de la vegetación (opcional) y Operaciones comerciales: Conexión del servicio y Suspensión y reconexión - SOT-SOC Zona X Oriental Sur Cundinamarca</v>
      </c>
      <c r="CL55" s="13" t="str">
        <v>LELE05</v>
      </c>
      <c r="CM55" s="13" t="str">
        <v>Por lanzar</v>
      </c>
      <c r="CN55" s="13" t="str">
        <v>enero</v>
      </c>
      <c r="CO55" s="13" t="str">
        <v xml:space="preserve">Obras y Mantenimiento de redes de Media y Baja Tensión. </v>
      </c>
      <c r="CP55" s="13" t="str">
        <v>Grids</v>
      </c>
      <c r="CQ55" s="13">
        <v>63.134281850000001</v>
      </c>
      <c r="CR55" s="13" t="str">
        <v>Francy Boada</v>
      </c>
      <c r="CS55" s="13" t="str">
        <v>francy.boada@enel.com</v>
      </c>
      <c r="CT55" s="13" t="str">
        <v>Jennifer Rubio</v>
      </c>
      <c r="CU55" s="13" t="str">
        <v>jennifer.rubio@enel.com</v>
      </c>
      <c r="CV55" s="13">
        <v>2026</v>
      </c>
      <c r="CW55" s="13">
        <v>1</v>
      </c>
      <c r="CX55" s="13">
        <v>46023</v>
      </c>
      <c r="CZ55" s="13" t="str">
        <v>FMTU12</v>
      </c>
      <c r="DC55" s="13" t="str">
        <v>Ejecución del Servicio de Operación Integrada SOT-SOC: Obras eléctricas y civiles, Mantenimiento, Atención de emergencias, Operaciones en redes MT-BT, Gestión de la vegetación (opcional) y Operaciones comerciales: Conexión del servicio y Suspensión y reconexión - SOT-SOC Zona X Oriental Sur Cundinamarca</v>
      </c>
      <c r="DD55" s="13" t="str">
        <v>LELE05</v>
      </c>
      <c r="DE55" s="13" t="str">
        <v>Por lanzar</v>
      </c>
      <c r="DF55" s="13" t="str">
        <v>enero</v>
      </c>
      <c r="DG55" s="13" t="str">
        <v xml:space="preserve">Obras y Mantenimiento de redes de Media y Baja Tensión. </v>
      </c>
      <c r="DH55" s="13" t="str">
        <v>Grids</v>
      </c>
      <c r="DI55" s="13">
        <v>63.134281850000001</v>
      </c>
      <c r="DJ55" s="13" t="str">
        <v>Francy Boada</v>
      </c>
      <c r="DK55" s="13" t="str">
        <v>francy.boada@enel.com</v>
      </c>
      <c r="DL55" s="13" t="str">
        <v>Jennifer Rubio</v>
      </c>
      <c r="DM55" s="13" t="str">
        <v>jennifer.rubio@enel.com</v>
      </c>
      <c r="DN55" s="13">
        <v>2026</v>
      </c>
      <c r="DO55" s="13">
        <v>1</v>
      </c>
      <c r="DP55" s="19">
        <v>46023</v>
      </c>
      <c r="DS55" s="13" t="str">
        <v>EJECUCION DEL SERVICIO DE OPERACION INTEGRADA SOT-SOC: OBRAS ELECTRICAS Y CIVILES, MANTENIMIENTO, ATENCION DE EMERGENCIAS, OPERACIONES EN REDES MT-BT, GESTION DE LA VEGETACION (OPCIONAL) Y OPERACIONES COMERCIALES: CONEXION DEL SERVICIO Y SUSPENSION Y RECONEXION - SOT-SOC ZONA X ORIENTAL SUR CUNDINAMARCA LELE05 OBRAS Y MANTENIMIENTO DE REDES DE MEDIA Y BAJA TENSION.</v>
      </c>
    </row>
    <row r="56" spans="5:123" ht="28" customHeight="1" x14ac:dyDescent="0.4">
      <c r="E56" s="15" t="str">
        <v>Administración y ejecución Plan de Emergencia de Enel Grids Col</v>
      </c>
      <c r="F56" s="16" t="str">
        <v>SPPT44</v>
      </c>
      <c r="G56" s="16" t="str">
        <v>Por lanzar</v>
      </c>
      <c r="H56" s="16" t="str">
        <v>enero</v>
      </c>
      <c r="I56" s="16" t="str">
        <v xml:space="preserve">Servicios de coordinación de la seguridad en el trabajo </v>
      </c>
      <c r="J56" s="16" t="str">
        <v>Staff &amp; Services</v>
      </c>
      <c r="K56" s="16">
        <v>0.20622105999999998</v>
      </c>
      <c r="L56" s="16" t="str">
        <v>Monica Mesa</v>
      </c>
      <c r="M56" s="16" t="str">
        <v>monica.mesa@enel.com</v>
      </c>
      <c r="N56" s="16" t="str">
        <v>Jorge Jamaica</v>
      </c>
      <c r="O56" s="16" t="str">
        <v>jorge.jamaica@enel.com</v>
      </c>
      <c r="P56" s="16">
        <v>2026</v>
      </c>
      <c r="Q56" s="16">
        <v>1</v>
      </c>
      <c r="R56" s="28" t="b">
        <v>0</v>
      </c>
      <c r="AC56" s="18" t="str">
        <v>Servicio de Mantenimiento, Ingeniería, Obras y Suministros en Subestaciones Digitales de AT/AT, AT/MT, así como la supervisión y aseguramiento de pruebas para puesta en servicio de subestaciones AT/AT, AT/MT, MT/MT, líneas de alta, y redes de media tensión en la zona de influencia de ENEL Colombia.</v>
      </c>
      <c r="AD56" s="13" t="str">
        <v>LESC01</v>
      </c>
      <c r="AE56" s="13" t="str">
        <v>Por lanzar</v>
      </c>
      <c r="AF56" s="13" t="str">
        <v>abril</v>
      </c>
      <c r="AG56" s="13" t="str">
        <v xml:space="preserve">Obras y Mantenimiento de subestaciones. </v>
      </c>
      <c r="AH56" s="13" t="str">
        <v>Grids</v>
      </c>
      <c r="AI56" s="13">
        <v>1.5098572699999999</v>
      </c>
      <c r="AJ56" s="13" t="str">
        <v>Francy Boada</v>
      </c>
      <c r="AK56" s="13" t="str">
        <v>francy.boada@enel.com</v>
      </c>
      <c r="AL56" s="13" t="str">
        <v>Jennifer Rubio</v>
      </c>
      <c r="AM56" s="13" t="str">
        <v>jennifer.rubio@enel.com</v>
      </c>
      <c r="AN56" s="13">
        <v>2026</v>
      </c>
      <c r="AO56" s="13">
        <v>4</v>
      </c>
      <c r="AP56" s="13">
        <v>46113</v>
      </c>
      <c r="AR56" s="18" t="str">
        <v>Servicio de Mantenimiento, Ingeniería, Obras y Suministros en Subestaciones Digitales de AT/AT, AT/MT, así como la supervisión y aseguramiento de pruebas para puesta en servicio de subestaciones AT/AT, AT/MT, MT/MT, líneas de alta, y redes de media tensión en la zona de influencia de ENEL Colombia.</v>
      </c>
      <c r="AS56" s="13" t="str">
        <v>LESC01</v>
      </c>
      <c r="AT56" s="13" t="str">
        <v>Por lanzar</v>
      </c>
      <c r="AU56" s="13" t="str">
        <v>abril</v>
      </c>
      <c r="AV56" s="13" t="str">
        <v xml:space="preserve">Obras y Mantenimiento de subestaciones. </v>
      </c>
      <c r="AW56" s="13" t="str">
        <v>Grids</v>
      </c>
      <c r="AX56" s="13">
        <v>1.5098572699999999</v>
      </c>
      <c r="AY56" s="13" t="str">
        <v>Francy Boada</v>
      </c>
      <c r="AZ56" s="13" t="str">
        <v>francy.boada@enel.com</v>
      </c>
      <c r="BA56" s="13" t="str">
        <v>Jennifer Rubio</v>
      </c>
      <c r="BB56" s="13" t="str">
        <v>jennifer.rubio@enel.com</v>
      </c>
      <c r="BC56" s="13">
        <v>2026</v>
      </c>
      <c r="BD56" s="13">
        <v>4</v>
      </c>
      <c r="BE56" s="13">
        <v>46113</v>
      </c>
      <c r="BG56" s="13" t="str">
        <v>Servicio de Mantenimiento, Ingeniería, Obras y Suministros en Subestaciones Digitales de AT/AT, AT/MT, así como la supervisión y aseguramiento de pruebas para puesta en servicio de subestaciones AT/AT, AT/MT, MT/MT, líneas de alta, y redes de media tensión en la zona de influencia de ENEL Colombia.</v>
      </c>
      <c r="BH56" s="13" t="str">
        <v>LESC01</v>
      </c>
      <c r="BI56" s="13" t="str">
        <v>Por lanzar</v>
      </c>
      <c r="BJ56" s="13" t="str">
        <v>abril</v>
      </c>
      <c r="BK56" s="13" t="str">
        <v xml:space="preserve">Obras y Mantenimiento de subestaciones. </v>
      </c>
      <c r="BL56" s="13" t="str">
        <v>Grids</v>
      </c>
      <c r="BM56" s="13">
        <v>1.5098572699999999</v>
      </c>
      <c r="BN56" s="13" t="str">
        <v>Francy Boada</v>
      </c>
      <c r="BO56" s="13" t="str">
        <v>francy.boada@enel.com</v>
      </c>
      <c r="BP56" s="13" t="str">
        <v>Jennifer Rubio</v>
      </c>
      <c r="BQ56" s="13" t="str">
        <v>jennifer.rubio@enel.com</v>
      </c>
      <c r="BR56" s="13">
        <v>2026</v>
      </c>
      <c r="BS56" s="13">
        <v>4</v>
      </c>
      <c r="BT56" s="13">
        <v>46113</v>
      </c>
      <c r="BV56" s="13" t="str">
        <v>Servicio de Mantenimiento, Ingeniería, Obras y Suministros en Subestaciones Digitales de AT/AT, AT/MT, así como la supervisión y aseguramiento de pruebas para puesta en servicio de subestaciones AT/AT, AT/MT, MT/MT, líneas de alta, y redes de media tensión en la zona de influencia de ENEL Colombia.</v>
      </c>
      <c r="BW56" s="13" t="str">
        <v>LESC01</v>
      </c>
      <c r="BX56" s="13" t="str">
        <v>Por lanzar</v>
      </c>
      <c r="BY56" s="13" t="str">
        <v>abril</v>
      </c>
      <c r="BZ56" s="13" t="str">
        <v xml:space="preserve">Obras y Mantenimiento de subestaciones. </v>
      </c>
      <c r="CA56" s="13" t="str">
        <v>Grids</v>
      </c>
      <c r="CB56" s="13">
        <v>1.5098572699999999</v>
      </c>
      <c r="CC56" s="13" t="str">
        <v>Francy Boada</v>
      </c>
      <c r="CD56" s="13" t="str">
        <v>francy.boada@enel.com</v>
      </c>
      <c r="CE56" s="13" t="str">
        <v>Jennifer Rubio</v>
      </c>
      <c r="CF56" s="13" t="str">
        <v>jennifer.rubio@enel.com</v>
      </c>
      <c r="CG56" s="13">
        <v>2026</v>
      </c>
      <c r="CH56" s="13">
        <v>4</v>
      </c>
      <c r="CI56" s="13">
        <v>46113</v>
      </c>
      <c r="CK56" s="13" t="str">
        <v>Servicio de Mantenimiento, Ingeniería, Obras y Suministros en Subestaciones Digitales de AT/AT, AT/MT, así como la supervisión y aseguramiento de pruebas para puesta en servicio de subestaciones AT/AT, AT/MT, MT/MT, líneas de alta, y redes de media tensión en la zona de influencia de ENEL Colombia.</v>
      </c>
      <c r="CL56" s="13" t="str">
        <v>LESC01</v>
      </c>
      <c r="CM56" s="13" t="str">
        <v>Por lanzar</v>
      </c>
      <c r="CN56" s="13" t="str">
        <v>abril</v>
      </c>
      <c r="CO56" s="13" t="str">
        <v xml:space="preserve">Obras y Mantenimiento de subestaciones. </v>
      </c>
      <c r="CP56" s="13" t="str">
        <v>Grids</v>
      </c>
      <c r="CQ56" s="13">
        <v>1.5098572699999999</v>
      </c>
      <c r="CR56" s="13" t="str">
        <v>Francy Boada</v>
      </c>
      <c r="CS56" s="13" t="str">
        <v>francy.boada@enel.com</v>
      </c>
      <c r="CT56" s="13" t="str">
        <v>Jennifer Rubio</v>
      </c>
      <c r="CU56" s="13" t="str">
        <v>jennifer.rubio@enel.com</v>
      </c>
      <c r="CV56" s="13">
        <v>2026</v>
      </c>
      <c r="CW56" s="13">
        <v>4</v>
      </c>
      <c r="CX56" s="13">
        <v>46113</v>
      </c>
      <c r="CZ56" s="13" t="str">
        <v>FMVA11</v>
      </c>
      <c r="DC56" s="13" t="str">
        <v>Servicio de Mantenimiento, Ingeniería, Obras y Suministros en Subestaciones Digitales de AT/AT, AT/MT, así como la supervisión y aseguramiento de pruebas para puesta en servicio de subestaciones AT/AT, AT/MT, MT/MT, líneas de alta, y redes de media tensión en la zona de influencia de ENEL Colombia.</v>
      </c>
      <c r="DD56" s="13" t="str">
        <v>LESC01</v>
      </c>
      <c r="DE56" s="13" t="str">
        <v>Por lanzar</v>
      </c>
      <c r="DF56" s="13" t="str">
        <v>abril</v>
      </c>
      <c r="DG56" s="13" t="str">
        <v xml:space="preserve">Obras y Mantenimiento de subestaciones. </v>
      </c>
      <c r="DH56" s="13" t="str">
        <v>Grids</v>
      </c>
      <c r="DI56" s="13">
        <v>1.5098572699999999</v>
      </c>
      <c r="DJ56" s="13" t="str">
        <v>Francy Boada</v>
      </c>
      <c r="DK56" s="13" t="str">
        <v>francy.boada@enel.com</v>
      </c>
      <c r="DL56" s="13" t="str">
        <v>Jennifer Rubio</v>
      </c>
      <c r="DM56" s="13" t="str">
        <v>jennifer.rubio@enel.com</v>
      </c>
      <c r="DN56" s="13">
        <v>2026</v>
      </c>
      <c r="DO56" s="13">
        <v>4</v>
      </c>
      <c r="DP56" s="19">
        <v>46113</v>
      </c>
      <c r="DS56" s="13" t="str">
        <v>SERVICIO DE MANTENIMIENTO, INGENIERIA, OBRAS Y SUMINISTROS EN SUBESTACIONES DIGITALES DE AT/AT, AT/MT, ASI COMO LA SUPERVISION Y ASEGURAMIENTO DE PRUEBAS PARA PUESTA EN SERVICIO DE SUBESTACIONES AT/AT, AT/MT, MT/MT, LINEAS DE ALTA, Y REDES DE MEDIA TENSION EN LA ZONA DE INFLUENCIA DE ENEL COLOMBIA. LESC01 OBRAS Y MANTENIMIENTO DE SUBESTACIONES.</v>
      </c>
    </row>
    <row r="57" spans="5:123" ht="28" customHeight="1" x14ac:dyDescent="0.4">
      <c r="E57" s="15" t="str">
        <v>Ductos PVC</v>
      </c>
      <c r="F57" s="16" t="str">
        <v>FMTU12</v>
      </c>
      <c r="G57" s="16" t="str">
        <v>Por lanzar</v>
      </c>
      <c r="H57" s="16" t="str">
        <v>junio</v>
      </c>
      <c r="I57" s="16" t="str">
        <v xml:space="preserve">Tuberías de PVC (líneas de cable) </v>
      </c>
      <c r="J57" s="16" t="str">
        <v>Grids</v>
      </c>
      <c r="K57" s="16">
        <v>4.6023092800000001</v>
      </c>
      <c r="L57" s="16" t="str">
        <v>Francy Boada</v>
      </c>
      <c r="M57" s="16" t="str">
        <v>francy.boada@enel.com</v>
      </c>
      <c r="N57" s="16" t="str">
        <v>Jennifer Rubio</v>
      </c>
      <c r="O57" s="16" t="str">
        <v>jennifer.rubio@enel.com</v>
      </c>
      <c r="P57" s="16">
        <v>2026</v>
      </c>
      <c r="Q57" s="16">
        <v>6</v>
      </c>
      <c r="R57" s="28" t="b">
        <v>0</v>
      </c>
      <c r="AC57" s="18" t="str">
        <v>Prestación del servicio de estudios técnicos, levantamiento, diagnóstico, verificación, revisión, generación y actualización de normas o especificaciones técnicas, ingeniería conceptual e ingeniería de detalle en redes aéreas, subterráneas de MT-BT y AP en Bogotá, municipios de Sabana y Cundinamarca, Tolima y Boyacá correspondientes al área de concesión de ENEL COLOMBIA S.A ESP</v>
      </c>
      <c r="AD57" s="13" t="str">
        <v>SPPT47</v>
      </c>
      <c r="AE57" s="13" t="str">
        <v>Por lanzar</v>
      </c>
      <c r="AF57" s="13" t="str">
        <v>enero</v>
      </c>
      <c r="AG57" s="13" t="str">
        <v xml:space="preserve">Diseño del sistema eléctrico y de alumbrado </v>
      </c>
      <c r="AH57" s="13" t="str">
        <v>Grids</v>
      </c>
      <c r="AI57" s="13">
        <v>2.0865966399999998</v>
      </c>
      <c r="AJ57" s="13" t="str">
        <v>Francy Boada</v>
      </c>
      <c r="AK57" s="13" t="str">
        <v>francy.boada@enel.com</v>
      </c>
      <c r="AL57" s="13" t="str">
        <v>Jennifer Rubio</v>
      </c>
      <c r="AM57" s="13" t="str">
        <v>jennifer.rubio@enel.com</v>
      </c>
      <c r="AN57" s="13">
        <v>2026</v>
      </c>
      <c r="AO57" s="13">
        <v>1</v>
      </c>
      <c r="AP57" s="13">
        <v>46023</v>
      </c>
      <c r="AR57" s="18" t="str">
        <v>Prestación del servicio de estudios técnicos, levantamiento, diagnóstico, verificación, revisión, generación y actualización de normas o especificaciones técnicas, ingeniería conceptual e ingeniería de detalle en redes aéreas, subterráneas de MT-BT y AP en Bogotá, municipios de Sabana y Cundinamarca, Tolima y Boyacá correspondientes al área de concesión de ENEL COLOMBIA S.A ESP</v>
      </c>
      <c r="AS57" s="13" t="str">
        <v>SPPT47</v>
      </c>
      <c r="AT57" s="13" t="str">
        <v>Por lanzar</v>
      </c>
      <c r="AU57" s="13" t="str">
        <v>enero</v>
      </c>
      <c r="AV57" s="13" t="str">
        <v xml:space="preserve">Diseño del sistema eléctrico y de alumbrado </v>
      </c>
      <c r="AW57" s="13" t="str">
        <v>Grids</v>
      </c>
      <c r="AX57" s="13">
        <v>2.0865966399999998</v>
      </c>
      <c r="AY57" s="13" t="str">
        <v>Francy Boada</v>
      </c>
      <c r="AZ57" s="13" t="str">
        <v>francy.boada@enel.com</v>
      </c>
      <c r="BA57" s="13" t="str">
        <v>Jennifer Rubio</v>
      </c>
      <c r="BB57" s="13" t="str">
        <v>jennifer.rubio@enel.com</v>
      </c>
      <c r="BC57" s="13">
        <v>2026</v>
      </c>
      <c r="BD57" s="13">
        <v>1</v>
      </c>
      <c r="BE57" s="13">
        <v>46023</v>
      </c>
      <c r="BG57" s="13" t="str">
        <v>Prestación del servicio de estudios técnicos, levantamiento, diagnóstico, verificación, revisión, generación y actualización de normas o especificaciones técnicas, ingeniería conceptual e ingeniería de detalle en redes aéreas, subterráneas de MT-BT y AP en Bogotá, municipios de Sabana y Cundinamarca, Tolima y Boyacá correspondientes al área de concesión de ENEL COLOMBIA S.A ESP</v>
      </c>
      <c r="BH57" s="13" t="str">
        <v>SPPT47</v>
      </c>
      <c r="BI57" s="13" t="str">
        <v>Por lanzar</v>
      </c>
      <c r="BJ57" s="13" t="str">
        <v>enero</v>
      </c>
      <c r="BK57" s="13" t="str">
        <v xml:space="preserve">Diseño del sistema eléctrico y de alumbrado </v>
      </c>
      <c r="BL57" s="13" t="str">
        <v>Grids</v>
      </c>
      <c r="BM57" s="13">
        <v>2.0865966399999998</v>
      </c>
      <c r="BN57" s="13" t="str">
        <v>Francy Boada</v>
      </c>
      <c r="BO57" s="13" t="str">
        <v>francy.boada@enel.com</v>
      </c>
      <c r="BP57" s="13" t="str">
        <v>Jennifer Rubio</v>
      </c>
      <c r="BQ57" s="13" t="str">
        <v>jennifer.rubio@enel.com</v>
      </c>
      <c r="BR57" s="13">
        <v>2026</v>
      </c>
      <c r="BS57" s="13">
        <v>1</v>
      </c>
      <c r="BT57" s="13">
        <v>46023</v>
      </c>
      <c r="BV57" s="13" t="str">
        <v>Prestación del servicio de estudios técnicos, levantamiento, diagnóstico, verificación, revisión, generación y actualización de normas o especificaciones técnicas, ingeniería conceptual e ingeniería de detalle en redes aéreas, subterráneas de MT-BT y AP en Bogotá, municipios de Sabana y Cundinamarca, Tolima y Boyacá correspondientes al área de concesión de ENEL COLOMBIA S.A ESP</v>
      </c>
      <c r="BW57" s="13" t="str">
        <v>SPPT47</v>
      </c>
      <c r="BX57" s="13" t="str">
        <v>Por lanzar</v>
      </c>
      <c r="BY57" s="13" t="str">
        <v>enero</v>
      </c>
      <c r="BZ57" s="13" t="str">
        <v xml:space="preserve">Diseño del sistema eléctrico y de alumbrado </v>
      </c>
      <c r="CA57" s="13" t="str">
        <v>Grids</v>
      </c>
      <c r="CB57" s="13">
        <v>2.0865966399999998</v>
      </c>
      <c r="CC57" s="13" t="str">
        <v>Francy Boada</v>
      </c>
      <c r="CD57" s="13" t="str">
        <v>francy.boada@enel.com</v>
      </c>
      <c r="CE57" s="13" t="str">
        <v>Jennifer Rubio</v>
      </c>
      <c r="CF57" s="13" t="str">
        <v>jennifer.rubio@enel.com</v>
      </c>
      <c r="CG57" s="13">
        <v>2026</v>
      </c>
      <c r="CH57" s="13">
        <v>1</v>
      </c>
      <c r="CI57" s="13">
        <v>46023</v>
      </c>
      <c r="CK57" s="13" t="str">
        <v>Prestación del servicio de estudios técnicos, levantamiento, diagnóstico, verificación, revisión, generación y actualización de normas o especificaciones técnicas, ingeniería conceptual e ingeniería de detalle en redes aéreas, subterráneas de MT-BT y AP en Bogotá, municipios de Sabana y Cundinamarca, Tolima y Boyacá correspondientes al área de concesión de ENEL COLOMBIA S.A ESP</v>
      </c>
      <c r="CL57" s="13" t="str">
        <v>SPPT47</v>
      </c>
      <c r="CM57" s="13" t="str">
        <v>Por lanzar</v>
      </c>
      <c r="CN57" s="13" t="str">
        <v>enero</v>
      </c>
      <c r="CO57" s="13" t="str">
        <v xml:space="preserve">Diseño del sistema eléctrico y de alumbrado </v>
      </c>
      <c r="CP57" s="13" t="str">
        <v>Grids</v>
      </c>
      <c r="CQ57" s="13">
        <v>2.0865966399999998</v>
      </c>
      <c r="CR57" s="13" t="str">
        <v>Francy Boada</v>
      </c>
      <c r="CS57" s="13" t="str">
        <v>francy.boada@enel.com</v>
      </c>
      <c r="CT57" s="13" t="str">
        <v>Jennifer Rubio</v>
      </c>
      <c r="CU57" s="13" t="str">
        <v>jennifer.rubio@enel.com</v>
      </c>
      <c r="CV57" s="13">
        <v>2026</v>
      </c>
      <c r="CW57" s="13">
        <v>1</v>
      </c>
      <c r="CX57" s="13">
        <v>46023</v>
      </c>
      <c r="CZ57" s="13" t="str">
        <v>FMVA19</v>
      </c>
      <c r="DC57" s="13" t="str">
        <v>Prestación del servicio de estudios técnicos, levantamiento, diagnóstico, verificación, revisión, generación y actualización de normas o especificaciones técnicas, ingeniería conceptual e ingeniería de detalle en redes aéreas, subterráneas de MT-BT y AP en Bogotá, municipios de Sabana y Cundinamarca, Tolima y Boyacá correspondientes al área de concesión de ENEL COLOMBIA S.A ESP</v>
      </c>
      <c r="DD57" s="13" t="str">
        <v>SPPT47</v>
      </c>
      <c r="DE57" s="13" t="str">
        <v>Por lanzar</v>
      </c>
      <c r="DF57" s="13" t="str">
        <v>enero</v>
      </c>
      <c r="DG57" s="13" t="str">
        <v xml:space="preserve">Diseño del sistema eléctrico y de alumbrado </v>
      </c>
      <c r="DH57" s="13" t="str">
        <v>Grids</v>
      </c>
      <c r="DI57" s="13">
        <v>2.0865966399999998</v>
      </c>
      <c r="DJ57" s="13" t="str">
        <v>Francy Boada</v>
      </c>
      <c r="DK57" s="13" t="str">
        <v>francy.boada@enel.com</v>
      </c>
      <c r="DL57" s="13" t="str">
        <v>Jennifer Rubio</v>
      </c>
      <c r="DM57" s="13" t="str">
        <v>jennifer.rubio@enel.com</v>
      </c>
      <c r="DN57" s="13">
        <v>2026</v>
      </c>
      <c r="DO57" s="13">
        <v>1</v>
      </c>
      <c r="DP57" s="19">
        <v>46023</v>
      </c>
      <c r="DS57" s="13" t="str">
        <v>PRESTACION DEL SERVICIO DE ESTUDIOS TECNICOS, LEVANTAMIENTO, DIAGNOSTICO, VERIFICACION, REVISION, GENERACION Y ACTUALIZACION DE NORMAS O ESPECIFICACIONES TECNICAS, INGENIERIA CONCEPTUAL E INGENIERIA DE DETALLE EN REDES AEREAS, SUBTERRANEAS DE MT-BT Y AP EN BOGOTA, MUNICIPIOS DE SABANA Y CUNDINAMARCA, TOLIMA Y BOYACA CORRESPONDIENTES AL AREA DE CONCESION DE ENEL COLOMBIA S.A ESP SPPT47 DISENO DEL SISTEMA ELECTRICO Y DE ALUMBRADO</v>
      </c>
    </row>
    <row r="58" spans="5:123" ht="28" customHeight="1" x14ac:dyDescent="0.4">
      <c r="E58" s="15" t="str">
        <v>SERVICIO COBRO REVERTIDO LINEA 115</v>
      </c>
      <c r="F58" s="16" t="str">
        <v>SPTT02</v>
      </c>
      <c r="G58" s="16" t="str">
        <v>Por lanzar</v>
      </c>
      <c r="H58" s="16" t="str">
        <v>agosto</v>
      </c>
      <c r="I58" s="16" t="str">
        <v xml:space="preserve">Servicios de telefonía fija y móvil </v>
      </c>
      <c r="J58" s="16" t="str">
        <v>ICT</v>
      </c>
      <c r="K58" s="16">
        <v>8.0740070000000011E-2</v>
      </c>
      <c r="L58" s="16" t="str">
        <v>Marcela Maldonado</v>
      </c>
      <c r="M58" s="16" t="str">
        <v>marcela.maldonado@enel.com</v>
      </c>
      <c r="N58" s="16" t="str">
        <v>Jennifer Rubio</v>
      </c>
      <c r="O58" s="16" t="str">
        <v>jennifer.rubio@enel.com</v>
      </c>
      <c r="P58" s="16">
        <v>2026</v>
      </c>
      <c r="Q58" s="16">
        <v>8</v>
      </c>
      <c r="R58" s="28" t="b">
        <v>0</v>
      </c>
      <c r="AC58" s="18" t="str">
        <v>"Realizar la auditoría externa de recertificación (año 2027) y auditorías de seguimiento por los años de vigencia (año 2028-2029), al Sistema de Gestión Integrado de Enel Colombia en su línea de Enel Grids, en las siguientes normas: Sistema de Gestión de la Calidad – ISO 9001:2015, Sistema de Gestión Ambiental – ISO 14001:2015, Sistema de Gestión de Seguridad y Salud en el Trabajo – ISO 45001:2018, Sistema de Gestión de Energía – ISO 50001:2018Sistema de Gestión de Activos – ISO 55001:2014"</v>
      </c>
      <c r="AD58" s="13" t="str">
        <v>SPPA05</v>
      </c>
      <c r="AE58" s="13" t="str">
        <v>Por lanzar</v>
      </c>
      <c r="AF58" s="13" t="str">
        <v>mayo</v>
      </c>
      <c r="AG58" s="13" t="str">
        <v xml:space="preserve">Certificados de auditoría y contabilidad </v>
      </c>
      <c r="AH58" s="13" t="str">
        <v>Grids</v>
      </c>
      <c r="AI58" s="13">
        <v>4.7153160000000006E-2</v>
      </c>
      <c r="AJ58" s="13" t="str">
        <v>Francy Boada</v>
      </c>
      <c r="AK58" s="13" t="str">
        <v>francy.boada@enel.com</v>
      </c>
      <c r="AL58" s="13" t="str">
        <v>Jennifer Rubio</v>
      </c>
      <c r="AM58" s="13" t="str">
        <v>jennifer.rubio@enel.com</v>
      </c>
      <c r="AN58" s="13">
        <v>2026</v>
      </c>
      <c r="AO58" s="13">
        <v>5</v>
      </c>
      <c r="AP58" s="13">
        <v>46143</v>
      </c>
      <c r="AR58" s="18" t="str">
        <v>"Realizar la auditoría externa de recertificación (año 2027) y auditorías de seguimiento por los años de vigencia (año 2028-2029), al Sistema de Gestión Integrado de Enel Colombia en su línea de Enel Grids, en las siguientes normas: Sistema de Gestión de la Calidad – ISO 9001:2015, Sistema de Gestión Ambiental – ISO 14001:2015, Sistema de Gestión de Seguridad y Salud en el Trabajo – ISO 45001:2018, Sistema de Gestión de Energía – ISO 50001:2018Sistema de Gestión de Activos – ISO 55001:2014"</v>
      </c>
      <c r="AS58" s="13" t="str">
        <v>SPPA05</v>
      </c>
      <c r="AT58" s="13" t="str">
        <v>Por lanzar</v>
      </c>
      <c r="AU58" s="13" t="str">
        <v>mayo</v>
      </c>
      <c r="AV58" s="13" t="str">
        <v xml:space="preserve">Certificados de auditoría y contabilidad </v>
      </c>
      <c r="AW58" s="13" t="str">
        <v>Grids</v>
      </c>
      <c r="AX58" s="13">
        <v>4.7153160000000006E-2</v>
      </c>
      <c r="AY58" s="13" t="str">
        <v>Francy Boada</v>
      </c>
      <c r="AZ58" s="13" t="str">
        <v>francy.boada@enel.com</v>
      </c>
      <c r="BA58" s="13" t="str">
        <v>Jennifer Rubio</v>
      </c>
      <c r="BB58" s="13" t="str">
        <v>jennifer.rubio@enel.com</v>
      </c>
      <c r="BC58" s="13">
        <v>2026</v>
      </c>
      <c r="BD58" s="13">
        <v>5</v>
      </c>
      <c r="BE58" s="13">
        <v>46143</v>
      </c>
      <c r="BG58" s="13" t="str">
        <v>"Realizar la auditoría externa de recertificación (año 2027) y auditorías de seguimiento por los años de vigencia (año 2028-2029), al Sistema de Gestión Integrado de Enel Colombia en su línea de Enel Grids, en las siguientes normas: Sistema de Gestión de la Calidad – ISO 9001:2015, Sistema de Gestión Ambiental – ISO 14001:2015, Sistema de Gestión de Seguridad y Salud en el Trabajo – ISO 45001:2018, Sistema de Gestión de Energía – ISO 50001:2018Sistema de Gestión de Activos – ISO 55001:2014"</v>
      </c>
      <c r="BH58" s="13" t="str">
        <v>SPPA05</v>
      </c>
      <c r="BI58" s="13" t="str">
        <v>Por lanzar</v>
      </c>
      <c r="BJ58" s="13" t="str">
        <v>mayo</v>
      </c>
      <c r="BK58" s="13" t="str">
        <v xml:space="preserve">Certificados de auditoría y contabilidad </v>
      </c>
      <c r="BL58" s="13" t="str">
        <v>Grids</v>
      </c>
      <c r="BM58" s="13">
        <v>4.7153160000000006E-2</v>
      </c>
      <c r="BN58" s="13" t="str">
        <v>Francy Boada</v>
      </c>
      <c r="BO58" s="13" t="str">
        <v>francy.boada@enel.com</v>
      </c>
      <c r="BP58" s="13" t="str">
        <v>Jennifer Rubio</v>
      </c>
      <c r="BQ58" s="13" t="str">
        <v>jennifer.rubio@enel.com</v>
      </c>
      <c r="BR58" s="13">
        <v>2026</v>
      </c>
      <c r="BS58" s="13">
        <v>5</v>
      </c>
      <c r="BT58" s="13">
        <v>46143</v>
      </c>
      <c r="BV58" s="13" t="str">
        <v>"Realizar la auditoría externa de recertificación (año 2027) y auditorías de seguimiento por los años de vigencia (año 2028-2029), al Sistema de Gestión Integrado de Enel Colombia en su línea de Enel Grids, en las siguientes normas: Sistema de Gestión de la Calidad – ISO 9001:2015, Sistema de Gestión Ambiental – ISO 14001:2015, Sistema de Gestión de Seguridad y Salud en el Trabajo – ISO 45001:2018, Sistema de Gestión de Energía – ISO 50001:2018Sistema de Gestión de Activos – ISO 55001:2014"</v>
      </c>
      <c r="BW58" s="13" t="str">
        <v>SPPA05</v>
      </c>
      <c r="BX58" s="13" t="str">
        <v>Por lanzar</v>
      </c>
      <c r="BY58" s="13" t="str">
        <v>mayo</v>
      </c>
      <c r="BZ58" s="13" t="str">
        <v xml:space="preserve">Certificados de auditoría y contabilidad </v>
      </c>
      <c r="CA58" s="13" t="str">
        <v>Grids</v>
      </c>
      <c r="CB58" s="13">
        <v>4.7153160000000006E-2</v>
      </c>
      <c r="CC58" s="13" t="str">
        <v>Francy Boada</v>
      </c>
      <c r="CD58" s="13" t="str">
        <v>francy.boada@enel.com</v>
      </c>
      <c r="CE58" s="13" t="str">
        <v>Jennifer Rubio</v>
      </c>
      <c r="CF58" s="13" t="str">
        <v>jennifer.rubio@enel.com</v>
      </c>
      <c r="CG58" s="13">
        <v>2026</v>
      </c>
      <c r="CH58" s="13">
        <v>5</v>
      </c>
      <c r="CI58" s="13">
        <v>46143</v>
      </c>
      <c r="CK58" s="13" t="str">
        <v>"Realizar la auditoría externa de recertificación (año 2027) y auditorías de seguimiento por los años de vigencia (año 2028-2029), al Sistema de Gestión Integrado de Enel Colombia en su línea de Enel Grids, en las siguientes normas: Sistema de Gestión de la Calidad – ISO 9001:2015, Sistema de Gestión Ambiental – ISO 14001:2015, Sistema de Gestión de Seguridad y Salud en el Trabajo – ISO 45001:2018, Sistema de Gestión de Energía – ISO 50001:2018Sistema de Gestión de Activos – ISO 55001:2014"</v>
      </c>
      <c r="CL58" s="13" t="str">
        <v>SPPA05</v>
      </c>
      <c r="CM58" s="13" t="str">
        <v>Por lanzar</v>
      </c>
      <c r="CN58" s="13" t="str">
        <v>mayo</v>
      </c>
      <c r="CO58" s="13" t="str">
        <v xml:space="preserve">Certificados de auditoría y contabilidad </v>
      </c>
      <c r="CP58" s="13" t="str">
        <v>Grids</v>
      </c>
      <c r="CQ58" s="13">
        <v>4.7153160000000006E-2</v>
      </c>
      <c r="CR58" s="13" t="str">
        <v>Francy Boada</v>
      </c>
      <c r="CS58" s="13" t="str">
        <v>francy.boada@enel.com</v>
      </c>
      <c r="CT58" s="13" t="str">
        <v>Jennifer Rubio</v>
      </c>
      <c r="CU58" s="13" t="str">
        <v>jennifer.rubio@enel.com</v>
      </c>
      <c r="CV58" s="13">
        <v>2026</v>
      </c>
      <c r="CW58" s="13">
        <v>5</v>
      </c>
      <c r="CX58" s="13">
        <v>46143</v>
      </c>
      <c r="CZ58" s="13" t="str">
        <v>FOCU02</v>
      </c>
      <c r="DC58" s="13" t="str">
        <v>"Realizar la auditoría externa de recertificación (año 2027) y auditorías de seguimiento por los años de vigencia (año 2028-2029), al Sistema de Gestión Integrado de Enel Colombia en su línea de Enel Grids, en las siguientes normas: Sistema de Gestión de la Calidad – ISO 9001:2015, Sistema de Gestión Ambiental – ISO 14001:2015, Sistema de Gestión de Seguridad y Salud en el Trabajo – ISO 45001:2018, Sistema de Gestión de Energía – ISO 50001:2018Sistema de Gestión de Activos – ISO 55001:2014"</v>
      </c>
      <c r="DD58" s="13" t="str">
        <v>SPPA05</v>
      </c>
      <c r="DE58" s="13" t="str">
        <v>Por lanzar</v>
      </c>
      <c r="DF58" s="13" t="str">
        <v>mayo</v>
      </c>
      <c r="DG58" s="13" t="str">
        <v xml:space="preserve">Certificados de auditoría y contabilidad </v>
      </c>
      <c r="DH58" s="13" t="str">
        <v>Grids</v>
      </c>
      <c r="DI58" s="13">
        <v>4.7153160000000006E-2</v>
      </c>
      <c r="DJ58" s="13" t="str">
        <v>Francy Boada</v>
      </c>
      <c r="DK58" s="13" t="str">
        <v>francy.boada@enel.com</v>
      </c>
      <c r="DL58" s="13" t="str">
        <v>Jennifer Rubio</v>
      </c>
      <c r="DM58" s="13" t="str">
        <v>jennifer.rubio@enel.com</v>
      </c>
      <c r="DN58" s="13">
        <v>2026</v>
      </c>
      <c r="DO58" s="13">
        <v>5</v>
      </c>
      <c r="DP58" s="19">
        <v>46143</v>
      </c>
      <c r="DS58" s="13" t="str">
        <v>"REALIZAR LA AUDITORIA EXTERNA DE RECERTIFICACION (ANO 2027) Y AUDITORIAS DE SEGUIMIENTO POR LOS ANOS DE VIGENCIA (ANO 2028-2029), AL SISTEMA DE GESTION INTEGRADO DE ENEL COLOMBIA EN SU LINEA DE ENEL GRIDS, EN LAS SIGUIENTES NORMAS: SISTEMA DE GESTION DE LA CALIDAD – ISO 9001:2015, SISTEMA DE GESTION AMBIENTAL – ISO 14001:2015, SISTEMA DE GESTION DE SEGURIDAD Y SALUD EN EL TRABAJO – ISO 45001:2018, SISTEMA DE GESTION DE ENERGIA – ISO 50001:2018SISTEMA DE GESTION DE ACTIVOS – ISO 55001:2014" SPPA05 CERTIFICADOS DE AUDITORIA Y CONTABILIDAD</v>
      </c>
    </row>
    <row r="59" spans="5:123" ht="28" customHeight="1" x14ac:dyDescent="0.4">
      <c r="E59" s="15" t="str">
        <v>Alquiler de espacio en Torres y Casetas para la instalación de Equipos de Telecomunicaciones para Enel Colombia S.A.</v>
      </c>
      <c r="F59" s="16" t="str">
        <v>SPPI02</v>
      </c>
      <c r="G59" s="16" t="str">
        <v>Por lanzar</v>
      </c>
      <c r="H59" s="16" t="str">
        <v>abril</v>
      </c>
      <c r="I59" s="16" t="str">
        <v xml:space="preserve">Servicios profesionales de Telecomunicaciones </v>
      </c>
      <c r="J59" s="16" t="str">
        <v>ICT</v>
      </c>
      <c r="K59" s="16">
        <v>0.2429</v>
      </c>
      <c r="L59" s="16" t="str">
        <v>Marcela Maldonado</v>
      </c>
      <c r="M59" s="16" t="str">
        <v>marcela.maldonado@enel.com</v>
      </c>
      <c r="N59" s="16" t="str">
        <v>Jennifer Rubio</v>
      </c>
      <c r="O59" s="16" t="str">
        <v>jennifer.rubio@enel.com</v>
      </c>
      <c r="P59" s="16">
        <v>2026</v>
      </c>
      <c r="Q59" s="16">
        <v>4</v>
      </c>
      <c r="R59" s="28" t="b">
        <v>0</v>
      </c>
      <c r="AC59" s="18" t="str">
        <v>Servicio Operaciones comerciales de lectura de medidores, reparto de facturas, facturación en sitio y otros documentos Zona Bogotá Norte</v>
      </c>
      <c r="AD59" s="13" t="str">
        <v>SPLC02</v>
      </c>
      <c r="AE59" s="13" t="str">
        <v>Por lanzar</v>
      </c>
      <c r="AF59" s="13" t="str">
        <v>febrero</v>
      </c>
      <c r="AG59" s="13" t="str">
        <v xml:space="preserve">Lectura de Medidores (Contadores) </v>
      </c>
      <c r="AH59" s="13" t="str">
        <v>Grids</v>
      </c>
      <c r="AI59" s="13">
        <v>5.6522283099999999</v>
      </c>
      <c r="AJ59" s="13" t="str">
        <v>Francy Boada</v>
      </c>
      <c r="AK59" s="13" t="str">
        <v>francy.boada@enel.com</v>
      </c>
      <c r="AL59" s="13" t="str">
        <v>Jennifer Rubio</v>
      </c>
      <c r="AM59" s="13" t="str">
        <v>jennifer.rubio@enel.com</v>
      </c>
      <c r="AN59" s="13">
        <v>2026</v>
      </c>
      <c r="AO59" s="13">
        <v>2</v>
      </c>
      <c r="AP59" s="13">
        <v>46054</v>
      </c>
      <c r="AR59" s="18" t="str">
        <v>Servicio Operaciones comerciales de lectura de medidores, reparto de facturas, facturación en sitio y otros documentos Zona Bogotá Norte</v>
      </c>
      <c r="AS59" s="13" t="str">
        <v>SPLC02</v>
      </c>
      <c r="AT59" s="13" t="str">
        <v>Por lanzar</v>
      </c>
      <c r="AU59" s="13" t="str">
        <v>febrero</v>
      </c>
      <c r="AV59" s="13" t="str">
        <v xml:space="preserve">Lectura de Medidores (Contadores) </v>
      </c>
      <c r="AW59" s="13" t="str">
        <v>Grids</v>
      </c>
      <c r="AX59" s="13">
        <v>5.6522283099999999</v>
      </c>
      <c r="AY59" s="13" t="str">
        <v>Francy Boada</v>
      </c>
      <c r="AZ59" s="13" t="str">
        <v>francy.boada@enel.com</v>
      </c>
      <c r="BA59" s="13" t="str">
        <v>Jennifer Rubio</v>
      </c>
      <c r="BB59" s="13" t="str">
        <v>jennifer.rubio@enel.com</v>
      </c>
      <c r="BC59" s="13">
        <v>2026</v>
      </c>
      <c r="BD59" s="13">
        <v>2</v>
      </c>
      <c r="BE59" s="13">
        <v>46054</v>
      </c>
      <c r="BG59" s="13" t="str">
        <v>Servicio Operaciones comerciales de lectura de medidores, reparto de facturas, facturación en sitio y otros documentos Zona Bogotá Norte</v>
      </c>
      <c r="BH59" s="13" t="str">
        <v>SPLC02</v>
      </c>
      <c r="BI59" s="13" t="str">
        <v>Por lanzar</v>
      </c>
      <c r="BJ59" s="13" t="str">
        <v>febrero</v>
      </c>
      <c r="BK59" s="13" t="str">
        <v xml:space="preserve">Lectura de Medidores (Contadores) </v>
      </c>
      <c r="BL59" s="13" t="str">
        <v>Grids</v>
      </c>
      <c r="BM59" s="13">
        <v>5.6522283099999999</v>
      </c>
      <c r="BN59" s="13" t="str">
        <v>Francy Boada</v>
      </c>
      <c r="BO59" s="13" t="str">
        <v>francy.boada@enel.com</v>
      </c>
      <c r="BP59" s="13" t="str">
        <v>Jennifer Rubio</v>
      </c>
      <c r="BQ59" s="13" t="str">
        <v>jennifer.rubio@enel.com</v>
      </c>
      <c r="BR59" s="13">
        <v>2026</v>
      </c>
      <c r="BS59" s="13">
        <v>2</v>
      </c>
      <c r="BT59" s="13">
        <v>46054</v>
      </c>
      <c r="BV59" s="13" t="str">
        <v>Servicio Operaciones comerciales de lectura de medidores, reparto de facturas, facturación en sitio y otros documentos Zona Bogotá Norte</v>
      </c>
      <c r="BW59" s="13" t="str">
        <v>SPLC02</v>
      </c>
      <c r="BX59" s="13" t="str">
        <v>Por lanzar</v>
      </c>
      <c r="BY59" s="13" t="str">
        <v>febrero</v>
      </c>
      <c r="BZ59" s="13" t="str">
        <v xml:space="preserve">Lectura de Medidores (Contadores) </v>
      </c>
      <c r="CA59" s="13" t="str">
        <v>Grids</v>
      </c>
      <c r="CB59" s="13">
        <v>5.6522283099999999</v>
      </c>
      <c r="CC59" s="13" t="str">
        <v>Francy Boada</v>
      </c>
      <c r="CD59" s="13" t="str">
        <v>francy.boada@enel.com</v>
      </c>
      <c r="CE59" s="13" t="str">
        <v>Jennifer Rubio</v>
      </c>
      <c r="CF59" s="13" t="str">
        <v>jennifer.rubio@enel.com</v>
      </c>
      <c r="CG59" s="13">
        <v>2026</v>
      </c>
      <c r="CH59" s="13">
        <v>2</v>
      </c>
      <c r="CI59" s="13">
        <v>46054</v>
      </c>
      <c r="CK59" s="13" t="str">
        <v>Servicio Operaciones comerciales de lectura de medidores, reparto de facturas, facturación en sitio y otros documentos Zona Bogotá Norte</v>
      </c>
      <c r="CL59" s="13" t="str">
        <v>SPLC02</v>
      </c>
      <c r="CM59" s="13" t="str">
        <v>Por lanzar</v>
      </c>
      <c r="CN59" s="13" t="str">
        <v>febrero</v>
      </c>
      <c r="CO59" s="13" t="str">
        <v xml:space="preserve">Lectura de Medidores (Contadores) </v>
      </c>
      <c r="CP59" s="13" t="str">
        <v>Grids</v>
      </c>
      <c r="CQ59" s="13">
        <v>5.6522283099999999</v>
      </c>
      <c r="CR59" s="13" t="str">
        <v>Francy Boada</v>
      </c>
      <c r="CS59" s="13" t="str">
        <v>francy.boada@enel.com</v>
      </c>
      <c r="CT59" s="13" t="str">
        <v>Jennifer Rubio</v>
      </c>
      <c r="CU59" s="13" t="str">
        <v>jennifer.rubio@enel.com</v>
      </c>
      <c r="CV59" s="13">
        <v>2026</v>
      </c>
      <c r="CW59" s="13">
        <v>2</v>
      </c>
      <c r="CX59" s="13">
        <v>46054</v>
      </c>
      <c r="CZ59" s="13" t="str">
        <v>FOMO05</v>
      </c>
      <c r="DC59" s="13" t="str">
        <v>Servicio Operaciones comerciales de lectura de medidores, reparto de facturas, facturación en sitio y otros documentos Zona Bogotá Norte</v>
      </c>
      <c r="DD59" s="13" t="str">
        <v>SPLC02</v>
      </c>
      <c r="DE59" s="13" t="str">
        <v>Por lanzar</v>
      </c>
      <c r="DF59" s="13" t="str">
        <v>febrero</v>
      </c>
      <c r="DG59" s="13" t="str">
        <v xml:space="preserve">Lectura de Medidores (Contadores) </v>
      </c>
      <c r="DH59" s="13" t="str">
        <v>Grids</v>
      </c>
      <c r="DI59" s="13">
        <v>5.6522283099999999</v>
      </c>
      <c r="DJ59" s="13" t="str">
        <v>Francy Boada</v>
      </c>
      <c r="DK59" s="13" t="str">
        <v>francy.boada@enel.com</v>
      </c>
      <c r="DL59" s="13" t="str">
        <v>Jennifer Rubio</v>
      </c>
      <c r="DM59" s="13" t="str">
        <v>jennifer.rubio@enel.com</v>
      </c>
      <c r="DN59" s="13">
        <v>2026</v>
      </c>
      <c r="DO59" s="13">
        <v>2</v>
      </c>
      <c r="DP59" s="19">
        <v>46054</v>
      </c>
      <c r="DS59" s="13" t="str">
        <v>SERVICIO OPERACIONES COMERCIALES DE LECTURA DE MEDIDORES, REPARTO DE FACTURAS, FACTURACION EN SITIO Y OTROS DOCUMENTOS ZONA BOGOTA NORTE SPLC02 LECTURA DE MEDIDORES (CONTADORES)</v>
      </c>
    </row>
    <row r="60" spans="5:123" ht="28" customHeight="1" x14ac:dyDescent="0.4">
      <c r="E60" s="15" t="str">
        <v>Alquiler de espacio en Torres y Casetas para la instalación de Equipos de Telecomunicaciones para Enel Colombia S.A.</v>
      </c>
      <c r="F60" s="16" t="str">
        <v>SPPI02</v>
      </c>
      <c r="G60" s="16" t="str">
        <v>Por lanzar</v>
      </c>
      <c r="H60" s="16" t="str">
        <v>abril</v>
      </c>
      <c r="I60" s="16" t="str">
        <v xml:space="preserve">Servicios profesionales de Telecomunicaciones </v>
      </c>
      <c r="J60" s="16" t="str">
        <v>ICT</v>
      </c>
      <c r="K60" s="16">
        <v>9.1999999999999998E-2</v>
      </c>
      <c r="L60" s="16" t="str">
        <v>Marcela Maldonado</v>
      </c>
      <c r="M60" s="16" t="str">
        <v>marcela.maldonado@enel.com</v>
      </c>
      <c r="N60" s="16" t="str">
        <v>Jennifer Rubio</v>
      </c>
      <c r="O60" s="16" t="str">
        <v>jennifer.rubio@enel.com</v>
      </c>
      <c r="P60" s="16">
        <v>2026</v>
      </c>
      <c r="Q60" s="16">
        <v>4</v>
      </c>
      <c r="R60" s="28" t="b">
        <v>0</v>
      </c>
      <c r="AC60" s="18" t="str">
        <v>Servicio Operaciones comerciales de lectura de medidores, reparto de facturas, facturación en sitio y otros documentos Zona Bogotá Sur</v>
      </c>
      <c r="AD60" s="13" t="str">
        <v>SPLC02</v>
      </c>
      <c r="AE60" s="13" t="str">
        <v>Por lanzar</v>
      </c>
      <c r="AF60" s="13" t="str">
        <v>febrero</v>
      </c>
      <c r="AG60" s="13" t="str">
        <v xml:space="preserve">Lectura de Medidores (Contadores) </v>
      </c>
      <c r="AH60" s="13" t="str">
        <v>Grids</v>
      </c>
      <c r="AI60" s="13">
        <v>5.9476013499999993</v>
      </c>
      <c r="AJ60" s="13" t="str">
        <v>Francy Boada</v>
      </c>
      <c r="AK60" s="13" t="str">
        <v>francy.boada@enel.com</v>
      </c>
      <c r="AL60" s="13" t="str">
        <v>Jennifer Rubio</v>
      </c>
      <c r="AM60" s="13" t="str">
        <v>jennifer.rubio@enel.com</v>
      </c>
      <c r="AN60" s="13">
        <v>2026</v>
      </c>
      <c r="AO60" s="13">
        <v>2</v>
      </c>
      <c r="AP60" s="13">
        <v>46054</v>
      </c>
      <c r="AR60" s="18" t="str">
        <v>Servicio Operaciones comerciales de lectura de medidores, reparto de facturas, facturación en sitio y otros documentos Zona Bogotá Sur</v>
      </c>
      <c r="AS60" s="13" t="str">
        <v>SPLC02</v>
      </c>
      <c r="AT60" s="13" t="str">
        <v>Por lanzar</v>
      </c>
      <c r="AU60" s="13" t="str">
        <v>febrero</v>
      </c>
      <c r="AV60" s="13" t="str">
        <v xml:space="preserve">Lectura de Medidores (Contadores) </v>
      </c>
      <c r="AW60" s="13" t="str">
        <v>Grids</v>
      </c>
      <c r="AX60" s="13">
        <v>5.9476013499999993</v>
      </c>
      <c r="AY60" s="13" t="str">
        <v>Francy Boada</v>
      </c>
      <c r="AZ60" s="13" t="str">
        <v>francy.boada@enel.com</v>
      </c>
      <c r="BA60" s="13" t="str">
        <v>Jennifer Rubio</v>
      </c>
      <c r="BB60" s="13" t="str">
        <v>jennifer.rubio@enel.com</v>
      </c>
      <c r="BC60" s="13">
        <v>2026</v>
      </c>
      <c r="BD60" s="13">
        <v>2</v>
      </c>
      <c r="BE60" s="13">
        <v>46054</v>
      </c>
      <c r="BG60" s="13" t="str">
        <v>Servicio Operaciones comerciales de lectura de medidores, reparto de facturas, facturación en sitio y otros documentos Zona Bogotá Sur</v>
      </c>
      <c r="BH60" s="13" t="str">
        <v>SPLC02</v>
      </c>
      <c r="BI60" s="13" t="str">
        <v>Por lanzar</v>
      </c>
      <c r="BJ60" s="13" t="str">
        <v>febrero</v>
      </c>
      <c r="BK60" s="13" t="str">
        <v xml:space="preserve">Lectura de Medidores (Contadores) </v>
      </c>
      <c r="BL60" s="13" t="str">
        <v>Grids</v>
      </c>
      <c r="BM60" s="13">
        <v>5.9476013499999993</v>
      </c>
      <c r="BN60" s="13" t="str">
        <v>Francy Boada</v>
      </c>
      <c r="BO60" s="13" t="str">
        <v>francy.boada@enel.com</v>
      </c>
      <c r="BP60" s="13" t="str">
        <v>Jennifer Rubio</v>
      </c>
      <c r="BQ60" s="13" t="str">
        <v>jennifer.rubio@enel.com</v>
      </c>
      <c r="BR60" s="13">
        <v>2026</v>
      </c>
      <c r="BS60" s="13">
        <v>2</v>
      </c>
      <c r="BT60" s="13">
        <v>46054</v>
      </c>
      <c r="BV60" s="13" t="str">
        <v>Servicio Operaciones comerciales de lectura de medidores, reparto de facturas, facturación en sitio y otros documentos Zona Bogotá Sur</v>
      </c>
      <c r="BW60" s="13" t="str">
        <v>SPLC02</v>
      </c>
      <c r="BX60" s="13" t="str">
        <v>Por lanzar</v>
      </c>
      <c r="BY60" s="13" t="str">
        <v>febrero</v>
      </c>
      <c r="BZ60" s="13" t="str">
        <v xml:space="preserve">Lectura de Medidores (Contadores) </v>
      </c>
      <c r="CA60" s="13" t="str">
        <v>Grids</v>
      </c>
      <c r="CB60" s="13">
        <v>5.9476013499999993</v>
      </c>
      <c r="CC60" s="13" t="str">
        <v>Francy Boada</v>
      </c>
      <c r="CD60" s="13" t="str">
        <v>francy.boada@enel.com</v>
      </c>
      <c r="CE60" s="13" t="str">
        <v>Jennifer Rubio</v>
      </c>
      <c r="CF60" s="13" t="str">
        <v>jennifer.rubio@enel.com</v>
      </c>
      <c r="CG60" s="13">
        <v>2026</v>
      </c>
      <c r="CH60" s="13">
        <v>2</v>
      </c>
      <c r="CI60" s="13">
        <v>46054</v>
      </c>
      <c r="CK60" s="13" t="str">
        <v>Servicio Operaciones comerciales de lectura de medidores, reparto de facturas, facturación en sitio y otros documentos Zona Bogotá Sur</v>
      </c>
      <c r="CL60" s="13" t="str">
        <v>SPLC02</v>
      </c>
      <c r="CM60" s="13" t="str">
        <v>Por lanzar</v>
      </c>
      <c r="CN60" s="13" t="str">
        <v>febrero</v>
      </c>
      <c r="CO60" s="13" t="str">
        <v xml:space="preserve">Lectura de Medidores (Contadores) </v>
      </c>
      <c r="CP60" s="13" t="str">
        <v>Grids</v>
      </c>
      <c r="CQ60" s="13">
        <v>5.9476013499999993</v>
      </c>
      <c r="CR60" s="13" t="str">
        <v>Francy Boada</v>
      </c>
      <c r="CS60" s="13" t="str">
        <v>francy.boada@enel.com</v>
      </c>
      <c r="CT60" s="13" t="str">
        <v>Jennifer Rubio</v>
      </c>
      <c r="CU60" s="13" t="str">
        <v>jennifer.rubio@enel.com</v>
      </c>
      <c r="CV60" s="13">
        <v>2026</v>
      </c>
      <c r="CW60" s="13">
        <v>2</v>
      </c>
      <c r="CX60" s="13">
        <v>46054</v>
      </c>
      <c r="CZ60" s="13" t="str">
        <v>FOPA03</v>
      </c>
      <c r="DC60" s="13" t="str">
        <v>Servicio Operaciones comerciales de lectura de medidores, reparto de facturas, facturación en sitio y otros documentos Zona Bogotá Sur</v>
      </c>
      <c r="DD60" s="13" t="str">
        <v>SPLC02</v>
      </c>
      <c r="DE60" s="13" t="str">
        <v>Por lanzar</v>
      </c>
      <c r="DF60" s="13" t="str">
        <v>febrero</v>
      </c>
      <c r="DG60" s="13" t="str">
        <v xml:space="preserve">Lectura de Medidores (Contadores) </v>
      </c>
      <c r="DH60" s="13" t="str">
        <v>Grids</v>
      </c>
      <c r="DI60" s="13">
        <v>5.9476013499999993</v>
      </c>
      <c r="DJ60" s="13" t="str">
        <v>Francy Boada</v>
      </c>
      <c r="DK60" s="13" t="str">
        <v>francy.boada@enel.com</v>
      </c>
      <c r="DL60" s="13" t="str">
        <v>Jennifer Rubio</v>
      </c>
      <c r="DM60" s="13" t="str">
        <v>jennifer.rubio@enel.com</v>
      </c>
      <c r="DN60" s="13">
        <v>2026</v>
      </c>
      <c r="DO60" s="13">
        <v>2</v>
      </c>
      <c r="DP60" s="19">
        <v>46054</v>
      </c>
      <c r="DS60" s="13" t="str">
        <v>SERVICIO OPERACIONES COMERCIALES DE LECTURA DE MEDIDORES, REPARTO DE FACTURAS, FACTURACION EN SITIO Y OTROS DOCUMENTOS ZONA BOGOTA SUR SPLC02 LECTURA DE MEDIDORES (CONTADORES)</v>
      </c>
    </row>
    <row r="61" spans="5:123" ht="28" customHeight="1" x14ac:dyDescent="0.4">
      <c r="E61" s="15" t="str">
        <v>Ejecución del Servicio de Operación Integrada SOT-SOC: Obras eléctricas y civiles, Mantenimiento, Atención de emergencias, Operaciones en redes MT-BT, Gestión de la vegetación (opcional) y Operaciones comerciales: Conexión del servicio y Suspensión y reconexión - SOT-SOC Zona X Oriental Sur Cundinamarca</v>
      </c>
      <c r="F61" s="16" t="str">
        <v>LELE05</v>
      </c>
      <c r="G61" s="16" t="str">
        <v>Por lanzar</v>
      </c>
      <c r="H61" s="16" t="str">
        <v>enero</v>
      </c>
      <c r="I61" s="16" t="str">
        <v xml:space="preserve">Obras y Mantenimiento de redes de Media y Baja Tensión. </v>
      </c>
      <c r="J61" s="16" t="str">
        <v>Grids</v>
      </c>
      <c r="K61" s="16">
        <v>63.134281850000001</v>
      </c>
      <c r="L61" s="16" t="str">
        <v>Francy Boada</v>
      </c>
      <c r="M61" s="16" t="str">
        <v>francy.boada@enel.com</v>
      </c>
      <c r="N61" s="16" t="str">
        <v>Jennifer Rubio</v>
      </c>
      <c r="O61" s="16" t="str">
        <v>jennifer.rubio@enel.com</v>
      </c>
      <c r="P61" s="16">
        <v>2026</v>
      </c>
      <c r="Q61" s="16">
        <v>1</v>
      </c>
      <c r="R61" s="28" t="b">
        <v>0</v>
      </c>
      <c r="AC61" s="18" t="str">
        <v>Servicio Operaciones comerciales de lectura de medidores, reparto de facturas, facturación en sitio y otros documentos Zona Cundinamarca Norte</v>
      </c>
      <c r="AD61" s="13" t="str">
        <v>SPLC02</v>
      </c>
      <c r="AE61" s="13" t="str">
        <v>Por lanzar</v>
      </c>
      <c r="AF61" s="13" t="str">
        <v>febrero</v>
      </c>
      <c r="AG61" s="13" t="str">
        <v xml:space="preserve">Lectura de Medidores (Contadores) </v>
      </c>
      <c r="AH61" s="13" t="str">
        <v>Grids</v>
      </c>
      <c r="AI61" s="13">
        <v>4.7790445500000001</v>
      </c>
      <c r="AJ61" s="13" t="str">
        <v>Francy Boada</v>
      </c>
      <c r="AK61" s="13" t="str">
        <v>francy.boada@enel.com</v>
      </c>
      <c r="AL61" s="13" t="str">
        <v>Jennifer Rubio</v>
      </c>
      <c r="AM61" s="13" t="str">
        <v>jennifer.rubio@enel.com</v>
      </c>
      <c r="AN61" s="13">
        <v>2026</v>
      </c>
      <c r="AO61" s="13">
        <v>2</v>
      </c>
      <c r="AP61" s="13">
        <v>46054</v>
      </c>
      <c r="AR61" s="18" t="str">
        <v>Servicio Operaciones comerciales de lectura de medidores, reparto de facturas, facturación en sitio y otros documentos Zona Cundinamarca Norte</v>
      </c>
      <c r="AS61" s="13" t="str">
        <v>SPLC02</v>
      </c>
      <c r="AT61" s="13" t="str">
        <v>Por lanzar</v>
      </c>
      <c r="AU61" s="13" t="str">
        <v>febrero</v>
      </c>
      <c r="AV61" s="13" t="str">
        <v xml:space="preserve">Lectura de Medidores (Contadores) </v>
      </c>
      <c r="AW61" s="13" t="str">
        <v>Grids</v>
      </c>
      <c r="AX61" s="13">
        <v>4.7790445500000001</v>
      </c>
      <c r="AY61" s="13" t="str">
        <v>Francy Boada</v>
      </c>
      <c r="AZ61" s="13" t="str">
        <v>francy.boada@enel.com</v>
      </c>
      <c r="BA61" s="13" t="str">
        <v>Jennifer Rubio</v>
      </c>
      <c r="BB61" s="13" t="str">
        <v>jennifer.rubio@enel.com</v>
      </c>
      <c r="BC61" s="13">
        <v>2026</v>
      </c>
      <c r="BD61" s="13">
        <v>2</v>
      </c>
      <c r="BE61" s="13">
        <v>46054</v>
      </c>
      <c r="BG61" s="13" t="str">
        <v>Servicio Operaciones comerciales de lectura de medidores, reparto de facturas, facturación en sitio y otros documentos Zona Cundinamarca Norte</v>
      </c>
      <c r="BH61" s="13" t="str">
        <v>SPLC02</v>
      </c>
      <c r="BI61" s="13" t="str">
        <v>Por lanzar</v>
      </c>
      <c r="BJ61" s="13" t="str">
        <v>febrero</v>
      </c>
      <c r="BK61" s="13" t="str">
        <v xml:space="preserve">Lectura de Medidores (Contadores) </v>
      </c>
      <c r="BL61" s="13" t="str">
        <v>Grids</v>
      </c>
      <c r="BM61" s="13">
        <v>4.7790445500000001</v>
      </c>
      <c r="BN61" s="13" t="str">
        <v>Francy Boada</v>
      </c>
      <c r="BO61" s="13" t="str">
        <v>francy.boada@enel.com</v>
      </c>
      <c r="BP61" s="13" t="str">
        <v>Jennifer Rubio</v>
      </c>
      <c r="BQ61" s="13" t="str">
        <v>jennifer.rubio@enel.com</v>
      </c>
      <c r="BR61" s="13">
        <v>2026</v>
      </c>
      <c r="BS61" s="13">
        <v>2</v>
      </c>
      <c r="BT61" s="13">
        <v>46054</v>
      </c>
      <c r="BV61" s="13" t="str">
        <v>Servicio Operaciones comerciales de lectura de medidores, reparto de facturas, facturación en sitio y otros documentos Zona Cundinamarca Norte</v>
      </c>
      <c r="BW61" s="13" t="str">
        <v>SPLC02</v>
      </c>
      <c r="BX61" s="13" t="str">
        <v>Por lanzar</v>
      </c>
      <c r="BY61" s="13" t="str">
        <v>febrero</v>
      </c>
      <c r="BZ61" s="13" t="str">
        <v xml:space="preserve">Lectura de Medidores (Contadores) </v>
      </c>
      <c r="CA61" s="13" t="str">
        <v>Grids</v>
      </c>
      <c r="CB61" s="13">
        <v>4.7790445500000001</v>
      </c>
      <c r="CC61" s="13" t="str">
        <v>Francy Boada</v>
      </c>
      <c r="CD61" s="13" t="str">
        <v>francy.boada@enel.com</v>
      </c>
      <c r="CE61" s="13" t="str">
        <v>Jennifer Rubio</v>
      </c>
      <c r="CF61" s="13" t="str">
        <v>jennifer.rubio@enel.com</v>
      </c>
      <c r="CG61" s="13">
        <v>2026</v>
      </c>
      <c r="CH61" s="13">
        <v>2</v>
      </c>
      <c r="CI61" s="13">
        <v>46054</v>
      </c>
      <c r="CK61" s="13" t="str">
        <v>Servicio Operaciones comerciales de lectura de medidores, reparto de facturas, facturación en sitio y otros documentos Zona Cundinamarca Norte</v>
      </c>
      <c r="CL61" s="13" t="str">
        <v>SPLC02</v>
      </c>
      <c r="CM61" s="13" t="str">
        <v>Por lanzar</v>
      </c>
      <c r="CN61" s="13" t="str">
        <v>febrero</v>
      </c>
      <c r="CO61" s="13" t="str">
        <v xml:space="preserve">Lectura de Medidores (Contadores) </v>
      </c>
      <c r="CP61" s="13" t="str">
        <v>Grids</v>
      </c>
      <c r="CQ61" s="13">
        <v>4.7790445500000001</v>
      </c>
      <c r="CR61" s="13" t="str">
        <v>Francy Boada</v>
      </c>
      <c r="CS61" s="13" t="str">
        <v>francy.boada@enel.com</v>
      </c>
      <c r="CT61" s="13" t="str">
        <v>Jennifer Rubio</v>
      </c>
      <c r="CU61" s="13" t="str">
        <v>jennifer.rubio@enel.com</v>
      </c>
      <c r="CV61" s="13">
        <v>2026</v>
      </c>
      <c r="CW61" s="13">
        <v>2</v>
      </c>
      <c r="CX61" s="13">
        <v>46054</v>
      </c>
      <c r="CZ61" s="13" t="str">
        <v>FSCR04</v>
      </c>
      <c r="DC61" s="13" t="str">
        <v>Servicio Operaciones comerciales de lectura de medidores, reparto de facturas, facturación en sitio y otros documentos Zona Cundinamarca Norte</v>
      </c>
      <c r="DD61" s="13" t="str">
        <v>SPLC02</v>
      </c>
      <c r="DE61" s="13" t="str">
        <v>Por lanzar</v>
      </c>
      <c r="DF61" s="13" t="str">
        <v>febrero</v>
      </c>
      <c r="DG61" s="13" t="str">
        <v xml:space="preserve">Lectura de Medidores (Contadores) </v>
      </c>
      <c r="DH61" s="13" t="str">
        <v>Grids</v>
      </c>
      <c r="DI61" s="13">
        <v>4.7790445500000001</v>
      </c>
      <c r="DJ61" s="13" t="str">
        <v>Francy Boada</v>
      </c>
      <c r="DK61" s="13" t="str">
        <v>francy.boada@enel.com</v>
      </c>
      <c r="DL61" s="13" t="str">
        <v>Jennifer Rubio</v>
      </c>
      <c r="DM61" s="13" t="str">
        <v>jennifer.rubio@enel.com</v>
      </c>
      <c r="DN61" s="13">
        <v>2026</v>
      </c>
      <c r="DO61" s="13">
        <v>2</v>
      </c>
      <c r="DP61" s="19">
        <v>46054</v>
      </c>
      <c r="DS61" s="13" t="str">
        <v>SERVICIO OPERACIONES COMERCIALES DE LECTURA DE MEDIDORES, REPARTO DE FACTURAS, FACTURACION EN SITIO Y OTROS DOCUMENTOS ZONA CUNDINAMARCA NORTE SPLC02 LECTURA DE MEDIDORES (CONTADORES)</v>
      </c>
    </row>
    <row r="62" spans="5:123" ht="28" customHeight="1" x14ac:dyDescent="0.4">
      <c r="E62" s="15" t="str">
        <v>Servicio de Mantenimiento, Ingeniería, Obras y Suministros en Subestaciones Digitales de AT/AT, AT/MT, así como la supervisión y aseguramiento de pruebas para puesta en servicio de subestaciones AT/AT, AT/MT, MT/MT, líneas de alta, y redes de media tensión en la zona de influencia de ENEL Colombia.</v>
      </c>
      <c r="F62" s="16" t="str">
        <v>LESC01</v>
      </c>
      <c r="G62" s="16" t="str">
        <v>Por lanzar</v>
      </c>
      <c r="H62" s="16" t="str">
        <v>abril</v>
      </c>
      <c r="I62" s="16" t="str">
        <v xml:space="preserve">Obras y Mantenimiento de subestaciones. </v>
      </c>
      <c r="J62" s="16" t="str">
        <v>Grids</v>
      </c>
      <c r="K62" s="16">
        <v>1.5098572699999999</v>
      </c>
      <c r="L62" s="16" t="str">
        <v>Francy Boada</v>
      </c>
      <c r="M62" s="16" t="str">
        <v>francy.boada@enel.com</v>
      </c>
      <c r="N62" s="16" t="str">
        <v>Jennifer Rubio</v>
      </c>
      <c r="O62" s="16" t="str">
        <v>jennifer.rubio@enel.com</v>
      </c>
      <c r="P62" s="16">
        <v>2026</v>
      </c>
      <c r="Q62" s="16">
        <v>4</v>
      </c>
      <c r="R62" s="28" t="b">
        <v>0</v>
      </c>
      <c r="AC62" s="18" t="str">
        <v>Servicio Operaciones comerciales de lectura de medidores, reparto de facturas, facturación en sitio y otros documentos Zona Cundinamarca Sur</v>
      </c>
      <c r="AD62" s="13" t="str">
        <v>SPLC02</v>
      </c>
      <c r="AE62" s="13" t="str">
        <v>Por lanzar</v>
      </c>
      <c r="AF62" s="13" t="str">
        <v>febrero</v>
      </c>
      <c r="AG62" s="13" t="str">
        <v xml:space="preserve">Lectura de Medidores (Contadores) </v>
      </c>
      <c r="AH62" s="13" t="str">
        <v>Grids</v>
      </c>
      <c r="AI62" s="13">
        <v>3.6046621499999998</v>
      </c>
      <c r="AJ62" s="13" t="str">
        <v>Francy Boada</v>
      </c>
      <c r="AK62" s="13" t="str">
        <v>francy.boada@enel.com</v>
      </c>
      <c r="AL62" s="13" t="str">
        <v>Jennifer Rubio</v>
      </c>
      <c r="AM62" s="13" t="str">
        <v>jennifer.rubio@enel.com</v>
      </c>
      <c r="AN62" s="13">
        <v>2026</v>
      </c>
      <c r="AO62" s="13">
        <v>2</v>
      </c>
      <c r="AP62" s="13">
        <v>46054</v>
      </c>
      <c r="AR62" s="18" t="str">
        <v>Servicio Operaciones comerciales de lectura de medidores, reparto de facturas, facturación en sitio y otros documentos Zona Cundinamarca Sur</v>
      </c>
      <c r="AS62" s="13" t="str">
        <v>SPLC02</v>
      </c>
      <c r="AT62" s="13" t="str">
        <v>Por lanzar</v>
      </c>
      <c r="AU62" s="13" t="str">
        <v>febrero</v>
      </c>
      <c r="AV62" s="13" t="str">
        <v xml:space="preserve">Lectura de Medidores (Contadores) </v>
      </c>
      <c r="AW62" s="13" t="str">
        <v>Grids</v>
      </c>
      <c r="AX62" s="13">
        <v>3.6046621499999998</v>
      </c>
      <c r="AY62" s="13" t="str">
        <v>Francy Boada</v>
      </c>
      <c r="AZ62" s="13" t="str">
        <v>francy.boada@enel.com</v>
      </c>
      <c r="BA62" s="13" t="str">
        <v>Jennifer Rubio</v>
      </c>
      <c r="BB62" s="13" t="str">
        <v>jennifer.rubio@enel.com</v>
      </c>
      <c r="BC62" s="13">
        <v>2026</v>
      </c>
      <c r="BD62" s="13">
        <v>2</v>
      </c>
      <c r="BE62" s="13">
        <v>46054</v>
      </c>
      <c r="BG62" s="13" t="str">
        <v>Servicio Operaciones comerciales de lectura de medidores, reparto de facturas, facturación en sitio y otros documentos Zona Cundinamarca Sur</v>
      </c>
      <c r="BH62" s="13" t="str">
        <v>SPLC02</v>
      </c>
      <c r="BI62" s="13" t="str">
        <v>Por lanzar</v>
      </c>
      <c r="BJ62" s="13" t="str">
        <v>febrero</v>
      </c>
      <c r="BK62" s="13" t="str">
        <v xml:space="preserve">Lectura de Medidores (Contadores) </v>
      </c>
      <c r="BL62" s="13" t="str">
        <v>Grids</v>
      </c>
      <c r="BM62" s="13">
        <v>3.6046621499999998</v>
      </c>
      <c r="BN62" s="13" t="str">
        <v>Francy Boada</v>
      </c>
      <c r="BO62" s="13" t="str">
        <v>francy.boada@enel.com</v>
      </c>
      <c r="BP62" s="13" t="str">
        <v>Jennifer Rubio</v>
      </c>
      <c r="BQ62" s="13" t="str">
        <v>jennifer.rubio@enel.com</v>
      </c>
      <c r="BR62" s="13">
        <v>2026</v>
      </c>
      <c r="BS62" s="13">
        <v>2</v>
      </c>
      <c r="BT62" s="13">
        <v>46054</v>
      </c>
      <c r="BV62" s="13" t="str">
        <v>Servicio Operaciones comerciales de lectura de medidores, reparto de facturas, facturación en sitio y otros documentos Zona Cundinamarca Sur</v>
      </c>
      <c r="BW62" s="13" t="str">
        <v>SPLC02</v>
      </c>
      <c r="BX62" s="13" t="str">
        <v>Por lanzar</v>
      </c>
      <c r="BY62" s="13" t="str">
        <v>febrero</v>
      </c>
      <c r="BZ62" s="13" t="str">
        <v xml:space="preserve">Lectura de Medidores (Contadores) </v>
      </c>
      <c r="CA62" s="13" t="str">
        <v>Grids</v>
      </c>
      <c r="CB62" s="13">
        <v>3.6046621499999998</v>
      </c>
      <c r="CC62" s="13" t="str">
        <v>Francy Boada</v>
      </c>
      <c r="CD62" s="13" t="str">
        <v>francy.boada@enel.com</v>
      </c>
      <c r="CE62" s="13" t="str">
        <v>Jennifer Rubio</v>
      </c>
      <c r="CF62" s="13" t="str">
        <v>jennifer.rubio@enel.com</v>
      </c>
      <c r="CG62" s="13">
        <v>2026</v>
      </c>
      <c r="CH62" s="13">
        <v>2</v>
      </c>
      <c r="CI62" s="13">
        <v>46054</v>
      </c>
      <c r="CK62" s="13" t="str">
        <v>Servicio Operaciones comerciales de lectura de medidores, reparto de facturas, facturación en sitio y otros documentos Zona Cundinamarca Sur</v>
      </c>
      <c r="CL62" s="13" t="str">
        <v>SPLC02</v>
      </c>
      <c r="CM62" s="13" t="str">
        <v>Por lanzar</v>
      </c>
      <c r="CN62" s="13" t="str">
        <v>febrero</v>
      </c>
      <c r="CO62" s="13" t="str">
        <v xml:space="preserve">Lectura de Medidores (Contadores) </v>
      </c>
      <c r="CP62" s="13" t="str">
        <v>Grids</v>
      </c>
      <c r="CQ62" s="13">
        <v>3.6046621499999998</v>
      </c>
      <c r="CR62" s="13" t="str">
        <v>Francy Boada</v>
      </c>
      <c r="CS62" s="13" t="str">
        <v>francy.boada@enel.com</v>
      </c>
      <c r="CT62" s="13" t="str">
        <v>Jennifer Rubio</v>
      </c>
      <c r="CU62" s="13" t="str">
        <v>jennifer.rubio@enel.com</v>
      </c>
      <c r="CV62" s="13">
        <v>2026</v>
      </c>
      <c r="CW62" s="13">
        <v>2</v>
      </c>
      <c r="CX62" s="13">
        <v>46054</v>
      </c>
      <c r="CZ62" s="13" t="str">
        <v>FSMC03</v>
      </c>
      <c r="DC62" s="13" t="str">
        <v>Servicio Operaciones comerciales de lectura de medidores, reparto de facturas, facturación en sitio y otros documentos Zona Cundinamarca Sur</v>
      </c>
      <c r="DD62" s="13" t="str">
        <v>SPLC02</v>
      </c>
      <c r="DE62" s="13" t="str">
        <v>Por lanzar</v>
      </c>
      <c r="DF62" s="13" t="str">
        <v>febrero</v>
      </c>
      <c r="DG62" s="13" t="str">
        <v xml:space="preserve">Lectura de Medidores (Contadores) </v>
      </c>
      <c r="DH62" s="13" t="str">
        <v>Grids</v>
      </c>
      <c r="DI62" s="13">
        <v>3.6046621499999998</v>
      </c>
      <c r="DJ62" s="13" t="str">
        <v>Francy Boada</v>
      </c>
      <c r="DK62" s="13" t="str">
        <v>francy.boada@enel.com</v>
      </c>
      <c r="DL62" s="13" t="str">
        <v>Jennifer Rubio</v>
      </c>
      <c r="DM62" s="13" t="str">
        <v>jennifer.rubio@enel.com</v>
      </c>
      <c r="DN62" s="13">
        <v>2026</v>
      </c>
      <c r="DO62" s="13">
        <v>2</v>
      </c>
      <c r="DP62" s="19">
        <v>46054</v>
      </c>
      <c r="DS62" s="13" t="str">
        <v>SERVICIO OPERACIONES COMERCIALES DE LECTURA DE MEDIDORES, REPARTO DE FACTURAS, FACTURACION EN SITIO Y OTROS DOCUMENTOS ZONA CUNDINAMARCA SUR SPLC02 LECTURA DE MEDIDORES (CONTADORES)</v>
      </c>
    </row>
    <row r="63" spans="5:123" ht="28" customHeight="1" x14ac:dyDescent="0.4">
      <c r="E63" s="15" t="str">
        <v>Prestación del servicio de estudios técnicos, levantamiento, diagnóstico, verificación, revisión, generación y actualización de normas o especificaciones técnicas, ingeniería conceptual e ingeniería de detalle en redes aéreas, subterráneas de MT-BT y AP en Bogotá, municipios de Sabana y Cundinamarca, Tolima y Boyacá correspondientes al área de concesión de ENEL COLOMBIA S.A ESP</v>
      </c>
      <c r="F63" s="16" t="str">
        <v>SPPT47</v>
      </c>
      <c r="G63" s="16" t="str">
        <v>Por lanzar</v>
      </c>
      <c r="H63" s="16" t="str">
        <v>enero</v>
      </c>
      <c r="I63" s="16" t="str">
        <v xml:space="preserve">Diseño del sistema eléctrico y de alumbrado </v>
      </c>
      <c r="J63" s="16" t="str">
        <v>Grids</v>
      </c>
      <c r="K63" s="16">
        <v>2.0865966399999998</v>
      </c>
      <c r="L63" s="16" t="str">
        <v>Francy Boada</v>
      </c>
      <c r="M63" s="16" t="str">
        <v>francy.boada@enel.com</v>
      </c>
      <c r="N63" s="16" t="str">
        <v>Jennifer Rubio</v>
      </c>
      <c r="O63" s="16" t="str">
        <v>jennifer.rubio@enel.com</v>
      </c>
      <c r="P63" s="16">
        <v>2026</v>
      </c>
      <c r="Q63" s="16">
        <v>1</v>
      </c>
      <c r="R63" s="28" t="b">
        <v>0</v>
      </c>
      <c r="AC63" s="18" t="str">
        <v>Prestar los servicios, de forma independiente y con plena autonomía técnica y administrativa de interventoría tipo UPME para los Proyectos de ENEL COLOMBIA</v>
      </c>
      <c r="AD63" s="13" t="str">
        <v>SPPT35</v>
      </c>
      <c r="AE63" s="13" t="str">
        <v>Por lanzar</v>
      </c>
      <c r="AF63" s="13" t="str">
        <v>abril</v>
      </c>
      <c r="AG63" s="13" t="str">
        <v xml:space="preserve">Otros servicios profesionales </v>
      </c>
      <c r="AH63" s="13" t="str">
        <v>Grids</v>
      </c>
      <c r="AI63" s="13">
        <v>0.83331818999999996</v>
      </c>
      <c r="AJ63" s="13" t="str">
        <v>Francy Boada</v>
      </c>
      <c r="AK63" s="13" t="str">
        <v>francy.boada@enel.com</v>
      </c>
      <c r="AL63" s="13" t="str">
        <v>Jennifer Rubio</v>
      </c>
      <c r="AM63" s="13" t="str">
        <v>jennifer.rubio@enel.com</v>
      </c>
      <c r="AN63" s="13">
        <v>2026</v>
      </c>
      <c r="AO63" s="13">
        <v>4</v>
      </c>
      <c r="AP63" s="13">
        <v>46113</v>
      </c>
      <c r="AR63" s="18" t="str">
        <v>Prestar los servicios, de forma independiente y con plena autonomía técnica y administrativa de interventoría tipo UPME para los Proyectos de ENEL COLOMBIA</v>
      </c>
      <c r="AS63" s="13" t="str">
        <v>SPPT35</v>
      </c>
      <c r="AT63" s="13" t="str">
        <v>Por lanzar</v>
      </c>
      <c r="AU63" s="13" t="str">
        <v>abril</v>
      </c>
      <c r="AV63" s="13" t="str">
        <v xml:space="preserve">Otros servicios profesionales </v>
      </c>
      <c r="AW63" s="13" t="str">
        <v>Grids</v>
      </c>
      <c r="AX63" s="13">
        <v>0.83331818999999996</v>
      </c>
      <c r="AY63" s="13" t="str">
        <v>Francy Boada</v>
      </c>
      <c r="AZ63" s="13" t="str">
        <v>francy.boada@enel.com</v>
      </c>
      <c r="BA63" s="13" t="str">
        <v>Jennifer Rubio</v>
      </c>
      <c r="BB63" s="13" t="str">
        <v>jennifer.rubio@enel.com</v>
      </c>
      <c r="BC63" s="13">
        <v>2026</v>
      </c>
      <c r="BD63" s="13">
        <v>4</v>
      </c>
      <c r="BE63" s="13">
        <v>46113</v>
      </c>
      <c r="BG63" s="13" t="str">
        <v>Prestar los servicios, de forma independiente y con plena autonomía técnica y administrativa de interventoría tipo UPME para los Proyectos de ENEL COLOMBIA</v>
      </c>
      <c r="BH63" s="13" t="str">
        <v>SPPT35</v>
      </c>
      <c r="BI63" s="13" t="str">
        <v>Por lanzar</v>
      </c>
      <c r="BJ63" s="13" t="str">
        <v>abril</v>
      </c>
      <c r="BK63" s="13" t="str">
        <v xml:space="preserve">Otros servicios profesionales </v>
      </c>
      <c r="BL63" s="13" t="str">
        <v>Grids</v>
      </c>
      <c r="BM63" s="13">
        <v>0.83331818999999996</v>
      </c>
      <c r="BN63" s="13" t="str">
        <v>Francy Boada</v>
      </c>
      <c r="BO63" s="13" t="str">
        <v>francy.boada@enel.com</v>
      </c>
      <c r="BP63" s="13" t="str">
        <v>Jennifer Rubio</v>
      </c>
      <c r="BQ63" s="13" t="str">
        <v>jennifer.rubio@enel.com</v>
      </c>
      <c r="BR63" s="13">
        <v>2026</v>
      </c>
      <c r="BS63" s="13">
        <v>4</v>
      </c>
      <c r="BT63" s="13">
        <v>46113</v>
      </c>
      <c r="BV63" s="13" t="str">
        <v>Prestar los servicios, de forma independiente y con plena autonomía técnica y administrativa de interventoría tipo UPME para los Proyectos de ENEL COLOMBIA</v>
      </c>
      <c r="BW63" s="13" t="str">
        <v>SPPT35</v>
      </c>
      <c r="BX63" s="13" t="str">
        <v>Por lanzar</v>
      </c>
      <c r="BY63" s="13" t="str">
        <v>abril</v>
      </c>
      <c r="BZ63" s="13" t="str">
        <v xml:space="preserve">Otros servicios profesionales </v>
      </c>
      <c r="CA63" s="13" t="str">
        <v>Grids</v>
      </c>
      <c r="CB63" s="13">
        <v>0.83331818999999996</v>
      </c>
      <c r="CC63" s="13" t="str">
        <v>Francy Boada</v>
      </c>
      <c r="CD63" s="13" t="str">
        <v>francy.boada@enel.com</v>
      </c>
      <c r="CE63" s="13" t="str">
        <v>Jennifer Rubio</v>
      </c>
      <c r="CF63" s="13" t="str">
        <v>jennifer.rubio@enel.com</v>
      </c>
      <c r="CG63" s="13">
        <v>2026</v>
      </c>
      <c r="CH63" s="13">
        <v>4</v>
      </c>
      <c r="CI63" s="13">
        <v>46113</v>
      </c>
      <c r="CK63" s="13" t="str">
        <v>Prestar los servicios, de forma independiente y con plena autonomía técnica y administrativa de interventoría tipo UPME para los Proyectos de ENEL COLOMBIA</v>
      </c>
      <c r="CL63" s="13" t="str">
        <v>SPPT35</v>
      </c>
      <c r="CM63" s="13" t="str">
        <v>Por lanzar</v>
      </c>
      <c r="CN63" s="13" t="str">
        <v>abril</v>
      </c>
      <c r="CO63" s="13" t="str">
        <v xml:space="preserve">Otros servicios profesionales </v>
      </c>
      <c r="CP63" s="13" t="str">
        <v>Grids</v>
      </c>
      <c r="CQ63" s="13">
        <v>0.83331818999999996</v>
      </c>
      <c r="CR63" s="13" t="str">
        <v>Francy Boada</v>
      </c>
      <c r="CS63" s="13" t="str">
        <v>francy.boada@enel.com</v>
      </c>
      <c r="CT63" s="13" t="str">
        <v>Jennifer Rubio</v>
      </c>
      <c r="CU63" s="13" t="str">
        <v>jennifer.rubio@enel.com</v>
      </c>
      <c r="CV63" s="13">
        <v>2026</v>
      </c>
      <c r="CW63" s="13">
        <v>4</v>
      </c>
      <c r="CX63" s="13">
        <v>46113</v>
      </c>
      <c r="CZ63" s="13" t="str">
        <v>FSMC05</v>
      </c>
      <c r="DC63" s="13" t="str">
        <v>Prestar los servicios, de forma independiente y con plena autonomía técnica y administrativa de interventoría tipo UPME para los Proyectos de ENEL COLOMBIA</v>
      </c>
      <c r="DD63" s="13" t="str">
        <v>SPPT35</v>
      </c>
      <c r="DE63" s="13" t="str">
        <v>Por lanzar</v>
      </c>
      <c r="DF63" s="13" t="str">
        <v>abril</v>
      </c>
      <c r="DG63" s="13" t="str">
        <v xml:space="preserve">Otros servicios profesionales </v>
      </c>
      <c r="DH63" s="13" t="str">
        <v>Grids</v>
      </c>
      <c r="DI63" s="13">
        <v>0.83331818999999996</v>
      </c>
      <c r="DJ63" s="13" t="str">
        <v>Francy Boada</v>
      </c>
      <c r="DK63" s="13" t="str">
        <v>francy.boada@enel.com</v>
      </c>
      <c r="DL63" s="13" t="str">
        <v>Jennifer Rubio</v>
      </c>
      <c r="DM63" s="13" t="str">
        <v>jennifer.rubio@enel.com</v>
      </c>
      <c r="DN63" s="13">
        <v>2026</v>
      </c>
      <c r="DO63" s="13">
        <v>4</v>
      </c>
      <c r="DP63" s="19">
        <v>46113</v>
      </c>
      <c r="DS63" s="13" t="str">
        <v>PRESTAR LOS SERVICIOS, DE FORMA INDEPENDIENTE Y CON PLENA AUTONOMIA TECNICA Y ADMINISTRATIVA DE INTERVENTORIA TIPO UPME PARA LOS PROYECTOS DE ENEL COLOMBIA SPPT35 OTROS SERVICIOS PROFESIONALES</v>
      </c>
    </row>
    <row r="64" spans="5:123" ht="28" customHeight="1" x14ac:dyDescent="0.4">
      <c r="E64" s="15" t="str">
        <v>"Realizar la auditoría externa de recertificación (año 2027) y auditorías de seguimiento por los años de vigencia (año 2028-2029), al Sistema de Gestión Integrado de Enel Colombia en su línea de Enel Grids, en las siguientes normas: Sistema de Gestión de la Calidad – ISO 9001:2015, Sistema de Gestión Ambiental – ISO 14001:2015, Sistema de Gestión de Seguridad y Salud en el Trabajo – ISO 45001:2018, Sistema de Gestión de Energía – ISO 50001:2018Sistema de Gestión de Activos – ISO 55001:2014"</v>
      </c>
      <c r="F64" s="16" t="str">
        <v>SPPA05</v>
      </c>
      <c r="G64" s="16" t="str">
        <v>Por lanzar</v>
      </c>
      <c r="H64" s="16" t="str">
        <v>mayo</v>
      </c>
      <c r="I64" s="16" t="str">
        <v xml:space="preserve">Certificados de auditoría y contabilidad </v>
      </c>
      <c r="J64" s="16" t="str">
        <v>Grids</v>
      </c>
      <c r="K64" s="16">
        <v>4.7153160000000006E-2</v>
      </c>
      <c r="L64" s="16" t="str">
        <v>Francy Boada</v>
      </c>
      <c r="M64" s="16" t="str">
        <v>francy.boada@enel.com</v>
      </c>
      <c r="N64" s="16" t="str">
        <v>Jennifer Rubio</v>
      </c>
      <c r="O64" s="16" t="str">
        <v>jennifer.rubio@enel.com</v>
      </c>
      <c r="P64" s="16">
        <v>2026</v>
      </c>
      <c r="Q64" s="16">
        <v>5</v>
      </c>
      <c r="R64" s="28" t="b">
        <v>0</v>
      </c>
      <c r="AC64" s="18" t="str">
        <v>Herrajes AT</v>
      </c>
      <c r="AD64" s="13" t="str">
        <v>FEEM15</v>
      </c>
      <c r="AE64" s="13" t="str">
        <v>Por lanzar</v>
      </c>
      <c r="AF64" s="13" t="str">
        <v>febrero</v>
      </c>
      <c r="AG64" s="13" t="str">
        <v xml:space="preserve">Empalmes de AT y terminales de derivación </v>
      </c>
      <c r="AH64" s="13" t="str">
        <v>Grids</v>
      </c>
      <c r="AI64" s="13">
        <v>0.36271015999999995</v>
      </c>
      <c r="AJ64" s="13" t="str">
        <v>Francy Boada</v>
      </c>
      <c r="AK64" s="13" t="str">
        <v>francy.boada@enel.com</v>
      </c>
      <c r="AL64" s="13" t="str">
        <v>Jennifer Rubio</v>
      </c>
      <c r="AM64" s="13" t="str">
        <v>jennifer.rubio@enel.com</v>
      </c>
      <c r="AN64" s="13">
        <v>2026</v>
      </c>
      <c r="AO64" s="13">
        <v>2</v>
      </c>
      <c r="AP64" s="13">
        <v>46054</v>
      </c>
      <c r="AR64" s="18" t="str">
        <v>Herrajes AT</v>
      </c>
      <c r="AS64" s="13" t="str">
        <v>FEEM15</v>
      </c>
      <c r="AT64" s="13" t="str">
        <v>Por lanzar</v>
      </c>
      <c r="AU64" s="13" t="str">
        <v>febrero</v>
      </c>
      <c r="AV64" s="13" t="str">
        <v xml:space="preserve">Empalmes de AT y terminales de derivación </v>
      </c>
      <c r="AW64" s="13" t="str">
        <v>Grids</v>
      </c>
      <c r="AX64" s="13">
        <v>0.36271015999999995</v>
      </c>
      <c r="AY64" s="13" t="str">
        <v>Francy Boada</v>
      </c>
      <c r="AZ64" s="13" t="str">
        <v>francy.boada@enel.com</v>
      </c>
      <c r="BA64" s="13" t="str">
        <v>Jennifer Rubio</v>
      </c>
      <c r="BB64" s="13" t="str">
        <v>jennifer.rubio@enel.com</v>
      </c>
      <c r="BC64" s="13">
        <v>2026</v>
      </c>
      <c r="BD64" s="13">
        <v>2</v>
      </c>
      <c r="BE64" s="13">
        <v>46054</v>
      </c>
      <c r="BG64" s="13" t="str">
        <v>Herrajes AT</v>
      </c>
      <c r="BH64" s="13" t="str">
        <v>FEEM15</v>
      </c>
      <c r="BI64" s="13" t="str">
        <v>Por lanzar</v>
      </c>
      <c r="BJ64" s="13" t="str">
        <v>febrero</v>
      </c>
      <c r="BK64" s="13" t="str">
        <v xml:space="preserve">Empalmes de AT y terminales de derivación </v>
      </c>
      <c r="BL64" s="13" t="str">
        <v>Grids</v>
      </c>
      <c r="BM64" s="13">
        <v>0.36271015999999995</v>
      </c>
      <c r="BN64" s="13" t="str">
        <v>Francy Boada</v>
      </c>
      <c r="BO64" s="13" t="str">
        <v>francy.boada@enel.com</v>
      </c>
      <c r="BP64" s="13" t="str">
        <v>Jennifer Rubio</v>
      </c>
      <c r="BQ64" s="13" t="str">
        <v>jennifer.rubio@enel.com</v>
      </c>
      <c r="BR64" s="13">
        <v>2026</v>
      </c>
      <c r="BS64" s="13">
        <v>2</v>
      </c>
      <c r="BT64" s="13">
        <v>46054</v>
      </c>
      <c r="BV64" s="13" t="str">
        <v>Herrajes AT</v>
      </c>
      <c r="BW64" s="13" t="str">
        <v>FEEM15</v>
      </c>
      <c r="BX64" s="13" t="str">
        <v>Por lanzar</v>
      </c>
      <c r="BY64" s="13" t="str">
        <v>febrero</v>
      </c>
      <c r="BZ64" s="13" t="str">
        <v xml:space="preserve">Empalmes de AT y terminales de derivación </v>
      </c>
      <c r="CA64" s="13" t="str">
        <v>Grids</v>
      </c>
      <c r="CB64" s="13">
        <v>0.36271015999999995</v>
      </c>
      <c r="CC64" s="13" t="str">
        <v>Francy Boada</v>
      </c>
      <c r="CD64" s="13" t="str">
        <v>francy.boada@enel.com</v>
      </c>
      <c r="CE64" s="13" t="str">
        <v>Jennifer Rubio</v>
      </c>
      <c r="CF64" s="13" t="str">
        <v>jennifer.rubio@enel.com</v>
      </c>
      <c r="CG64" s="13">
        <v>2026</v>
      </c>
      <c r="CH64" s="13">
        <v>2</v>
      </c>
      <c r="CI64" s="13">
        <v>46054</v>
      </c>
      <c r="CK64" s="13" t="str">
        <v>Herrajes AT</v>
      </c>
      <c r="CL64" s="13" t="str">
        <v>FEEM15</v>
      </c>
      <c r="CM64" s="13" t="str">
        <v>Por lanzar</v>
      </c>
      <c r="CN64" s="13" t="str">
        <v>febrero</v>
      </c>
      <c r="CO64" s="13" t="str">
        <v xml:space="preserve">Empalmes de AT y terminales de derivación </v>
      </c>
      <c r="CP64" s="13" t="str">
        <v>Grids</v>
      </c>
      <c r="CQ64" s="13">
        <v>0.36271015999999995</v>
      </c>
      <c r="CR64" s="13" t="str">
        <v>Francy Boada</v>
      </c>
      <c r="CS64" s="13" t="str">
        <v>francy.boada@enel.com</v>
      </c>
      <c r="CT64" s="13" t="str">
        <v>Jennifer Rubio</v>
      </c>
      <c r="CU64" s="13" t="str">
        <v>jennifer.rubio@enel.com</v>
      </c>
      <c r="CV64" s="13">
        <v>2026</v>
      </c>
      <c r="CW64" s="13">
        <v>2</v>
      </c>
      <c r="CX64" s="13">
        <v>46054</v>
      </c>
      <c r="CZ64" s="13" t="str">
        <v>FSME01</v>
      </c>
      <c r="DC64" s="13" t="str">
        <v>Herrajes AT</v>
      </c>
      <c r="DD64" s="13" t="str">
        <v>FEEM15</v>
      </c>
      <c r="DE64" s="13" t="str">
        <v>Por lanzar</v>
      </c>
      <c r="DF64" s="13" t="str">
        <v>febrero</v>
      </c>
      <c r="DG64" s="13" t="str">
        <v xml:space="preserve">Empalmes de AT y terminales de derivación </v>
      </c>
      <c r="DH64" s="13" t="str">
        <v>Grids</v>
      </c>
      <c r="DI64" s="13">
        <v>0.36271015999999995</v>
      </c>
      <c r="DJ64" s="13" t="str">
        <v>Francy Boada</v>
      </c>
      <c r="DK64" s="13" t="str">
        <v>francy.boada@enel.com</v>
      </c>
      <c r="DL64" s="13" t="str">
        <v>Jennifer Rubio</v>
      </c>
      <c r="DM64" s="13" t="str">
        <v>jennifer.rubio@enel.com</v>
      </c>
      <c r="DN64" s="13">
        <v>2026</v>
      </c>
      <c r="DO64" s="13">
        <v>2</v>
      </c>
      <c r="DP64" s="19">
        <v>46054</v>
      </c>
      <c r="DS64" s="13" t="str">
        <v>HERRAJES AT FEEM15 EMPALMES DE AT Y TERMINALES DE DERIVACION</v>
      </c>
    </row>
    <row r="65" spans="5:123" ht="28" customHeight="1" x14ac:dyDescent="0.4">
      <c r="E65" s="15" t="str">
        <v>Servicio Operaciones comerciales de lectura de medidores, reparto de facturas, facturación en sitio y otros documentos Zona Bogotá Norte</v>
      </c>
      <c r="F65" s="16" t="str">
        <v>SPLC02</v>
      </c>
      <c r="G65" s="16" t="str">
        <v>Por lanzar</v>
      </c>
      <c r="H65" s="16" t="str">
        <v>febrero</v>
      </c>
      <c r="I65" s="16" t="str">
        <v xml:space="preserve">Lectura de Medidores (Contadores) </v>
      </c>
      <c r="J65" s="16" t="str">
        <v>Grids</v>
      </c>
      <c r="K65" s="16">
        <v>5.6522283099999999</v>
      </c>
      <c r="L65" s="16" t="str">
        <v>Francy Boada</v>
      </c>
      <c r="M65" s="16" t="str">
        <v>francy.boada@enel.com</v>
      </c>
      <c r="N65" s="16" t="str">
        <v>Jennifer Rubio</v>
      </c>
      <c r="O65" s="16" t="str">
        <v>jennifer.rubio@enel.com</v>
      </c>
      <c r="P65" s="16">
        <v>2026</v>
      </c>
      <c r="Q65" s="16">
        <v>2</v>
      </c>
      <c r="R65" s="28" t="b">
        <v>0</v>
      </c>
      <c r="AC65" s="18" t="str">
        <v>Agencia Endomarketing</v>
      </c>
      <c r="AD65" s="13" t="str">
        <v>SPPR09</v>
      </c>
      <c r="AE65" s="13" t="str">
        <v>Por lanzar</v>
      </c>
      <c r="AF65" s="13" t="str">
        <v>enero</v>
      </c>
      <c r="AG65" s="13" t="str">
        <v xml:space="preserve">Servicios de publicidad y promoción </v>
      </c>
      <c r="AH65" s="13" t="str">
        <v>Staff &amp; Services</v>
      </c>
      <c r="AI65" s="13">
        <v>3.9037000000000002E-2</v>
      </c>
      <c r="AJ65" s="13" t="str">
        <v>Monica Mesa</v>
      </c>
      <c r="AK65" s="13" t="str">
        <v>monica.mesa@enel.com</v>
      </c>
      <c r="AL65" s="13" t="str">
        <v>Jorge Jamaica</v>
      </c>
      <c r="AM65" s="13" t="str">
        <v>jorge.jamaica@enel.com</v>
      </c>
      <c r="AN65" s="13">
        <v>2026</v>
      </c>
      <c r="AO65" s="13">
        <v>1</v>
      </c>
      <c r="AP65" s="13">
        <v>46023</v>
      </c>
      <c r="AR65" s="18" t="str">
        <v>Agencia Endomarketing</v>
      </c>
      <c r="AS65" s="13" t="str">
        <v>SPPR09</v>
      </c>
      <c r="AT65" s="13" t="str">
        <v>Por lanzar</v>
      </c>
      <c r="AU65" s="13" t="str">
        <v>enero</v>
      </c>
      <c r="AV65" s="13" t="str">
        <v xml:space="preserve">Servicios de publicidad y promoción </v>
      </c>
      <c r="AW65" s="13" t="str">
        <v>Staff &amp; Services</v>
      </c>
      <c r="AX65" s="13">
        <v>3.9037000000000002E-2</v>
      </c>
      <c r="AY65" s="13" t="str">
        <v>Monica Mesa</v>
      </c>
      <c r="AZ65" s="13" t="str">
        <v>monica.mesa@enel.com</v>
      </c>
      <c r="BA65" s="13" t="str">
        <v>Jorge Jamaica</v>
      </c>
      <c r="BB65" s="13" t="str">
        <v>jorge.jamaica@enel.com</v>
      </c>
      <c r="BC65" s="13">
        <v>2026</v>
      </c>
      <c r="BD65" s="13">
        <v>1</v>
      </c>
      <c r="BE65" s="13">
        <v>46023</v>
      </c>
      <c r="BG65" s="13" t="str">
        <v>Agencia Endomarketing</v>
      </c>
      <c r="BH65" s="13" t="str">
        <v>SPPR09</v>
      </c>
      <c r="BI65" s="13" t="str">
        <v>Por lanzar</v>
      </c>
      <c r="BJ65" s="13" t="str">
        <v>enero</v>
      </c>
      <c r="BK65" s="13" t="str">
        <v xml:space="preserve">Servicios de publicidad y promoción </v>
      </c>
      <c r="BL65" s="13" t="str">
        <v>Staff &amp; Services</v>
      </c>
      <c r="BM65" s="13">
        <v>3.9037000000000002E-2</v>
      </c>
      <c r="BN65" s="13" t="str">
        <v>Monica Mesa</v>
      </c>
      <c r="BO65" s="13" t="str">
        <v>monica.mesa@enel.com</v>
      </c>
      <c r="BP65" s="13" t="str">
        <v>Jorge Jamaica</v>
      </c>
      <c r="BQ65" s="13" t="str">
        <v>jorge.jamaica@enel.com</v>
      </c>
      <c r="BR65" s="13">
        <v>2026</v>
      </c>
      <c r="BS65" s="13">
        <v>1</v>
      </c>
      <c r="BT65" s="13">
        <v>46023</v>
      </c>
      <c r="BV65" s="13" t="str">
        <v>Agencia Endomarketing</v>
      </c>
      <c r="BW65" s="13" t="str">
        <v>SPPR09</v>
      </c>
      <c r="BX65" s="13" t="str">
        <v>Por lanzar</v>
      </c>
      <c r="BY65" s="13" t="str">
        <v>enero</v>
      </c>
      <c r="BZ65" s="13" t="str">
        <v xml:space="preserve">Servicios de publicidad y promoción </v>
      </c>
      <c r="CA65" s="13" t="str">
        <v>Staff &amp; Services</v>
      </c>
      <c r="CB65" s="13">
        <v>3.9037000000000002E-2</v>
      </c>
      <c r="CC65" s="13" t="str">
        <v>Monica Mesa</v>
      </c>
      <c r="CD65" s="13" t="str">
        <v>monica.mesa@enel.com</v>
      </c>
      <c r="CE65" s="13" t="str">
        <v>Jorge Jamaica</v>
      </c>
      <c r="CF65" s="13" t="str">
        <v>jorge.jamaica@enel.com</v>
      </c>
      <c r="CG65" s="13">
        <v>2026</v>
      </c>
      <c r="CH65" s="13">
        <v>1</v>
      </c>
      <c r="CI65" s="13">
        <v>46023</v>
      </c>
      <c r="CK65" s="13" t="str">
        <v>Agencia Endomarketing</v>
      </c>
      <c r="CL65" s="13" t="str">
        <v>SPPR09</v>
      </c>
      <c r="CM65" s="13" t="str">
        <v>Por lanzar</v>
      </c>
      <c r="CN65" s="13" t="str">
        <v>enero</v>
      </c>
      <c r="CO65" s="13" t="str">
        <v xml:space="preserve">Servicios de publicidad y promoción </v>
      </c>
      <c r="CP65" s="13" t="str">
        <v>Staff &amp; Services</v>
      </c>
      <c r="CQ65" s="13">
        <v>3.9037000000000002E-2</v>
      </c>
      <c r="CR65" s="13" t="str">
        <v>Monica Mesa</v>
      </c>
      <c r="CS65" s="13" t="str">
        <v>monica.mesa@enel.com</v>
      </c>
      <c r="CT65" s="13" t="str">
        <v>Jorge Jamaica</v>
      </c>
      <c r="CU65" s="13" t="str">
        <v>jorge.jamaica@enel.com</v>
      </c>
      <c r="CV65" s="13">
        <v>2026</v>
      </c>
      <c r="CW65" s="13">
        <v>1</v>
      </c>
      <c r="CX65" s="13">
        <v>46023</v>
      </c>
      <c r="CZ65" s="13" t="str">
        <v>FSMT04</v>
      </c>
      <c r="DC65" s="13" t="str">
        <v>Agencia Endomarketing</v>
      </c>
      <c r="DD65" s="13" t="str">
        <v>SPPR09</v>
      </c>
      <c r="DE65" s="13" t="str">
        <v>Por lanzar</v>
      </c>
      <c r="DF65" s="13" t="str">
        <v>enero</v>
      </c>
      <c r="DG65" s="13" t="str">
        <v xml:space="preserve">Servicios de publicidad y promoción </v>
      </c>
      <c r="DH65" s="13" t="str">
        <v>Staff &amp; Services</v>
      </c>
      <c r="DI65" s="13">
        <v>3.9037000000000002E-2</v>
      </c>
      <c r="DJ65" s="13" t="str">
        <v>Monica Mesa</v>
      </c>
      <c r="DK65" s="13" t="str">
        <v>monica.mesa@enel.com</v>
      </c>
      <c r="DL65" s="13" t="str">
        <v>Jorge Jamaica</v>
      </c>
      <c r="DM65" s="13" t="str">
        <v>jorge.jamaica@enel.com</v>
      </c>
      <c r="DN65" s="13">
        <v>2026</v>
      </c>
      <c r="DO65" s="13">
        <v>1</v>
      </c>
      <c r="DP65" s="19">
        <v>46023</v>
      </c>
      <c r="DS65" s="13" t="str">
        <v>AGENCIA ENDOMARKETING SPPR09 SERVICIOS DE PUBLICIDAD Y PROMOCION</v>
      </c>
    </row>
    <row r="66" spans="5:123" ht="28" customHeight="1" x14ac:dyDescent="0.4">
      <c r="E66" s="15" t="str">
        <v>Servicio Operaciones comerciales de lectura de medidores, reparto de facturas, facturación en sitio y otros documentos Zona Bogotá Sur</v>
      </c>
      <c r="F66" s="16" t="str">
        <v>SPLC02</v>
      </c>
      <c r="G66" s="16" t="str">
        <v>Por lanzar</v>
      </c>
      <c r="H66" s="16" t="str">
        <v>febrero</v>
      </c>
      <c r="I66" s="16" t="str">
        <v xml:space="preserve">Lectura de Medidores (Contadores) </v>
      </c>
      <c r="J66" s="16" t="str">
        <v>Grids</v>
      </c>
      <c r="K66" s="16">
        <v>5.9476013499999993</v>
      </c>
      <c r="L66" s="16" t="str">
        <v>Francy Boada</v>
      </c>
      <c r="M66" s="16" t="str">
        <v>francy.boada@enel.com</v>
      </c>
      <c r="N66" s="16" t="str">
        <v>Jennifer Rubio</v>
      </c>
      <c r="O66" s="16" t="str">
        <v>jennifer.rubio@enel.com</v>
      </c>
      <c r="P66" s="16">
        <v>2026</v>
      </c>
      <c r="Q66" s="16">
        <v>2</v>
      </c>
      <c r="R66" s="28" t="b">
        <v>0</v>
      </c>
      <c r="AC66" s="18" t="str">
        <v>Suministro servidor para los accesos remotos de Solar EGP&amp;TGx</v>
      </c>
      <c r="AD66" s="13" t="str">
        <v>FIHD01</v>
      </c>
      <c r="AE66" s="13" t="str">
        <v>Por lanzar</v>
      </c>
      <c r="AF66" s="13" t="str">
        <v>enero</v>
      </c>
      <c r="AG66" s="13" t="str">
        <v>Pc,Servidores,Almacenamiento Y Diversos Dispos. Informáticos</v>
      </c>
      <c r="AH66" s="13" t="str">
        <v>GPG</v>
      </c>
      <c r="AI66" s="13">
        <v>0.19</v>
      </c>
      <c r="AJ66" s="13" t="str">
        <v>Luis Aparicio</v>
      </c>
      <c r="AK66" s="13" t="str">
        <v>luis.aparicio@enel.com</v>
      </c>
      <c r="AL66" s="13" t="str">
        <v>Anny Leal</v>
      </c>
      <c r="AM66" s="13" t="str">
        <v>anny.leal@enel.com</v>
      </c>
      <c r="AN66" s="13">
        <v>2026</v>
      </c>
      <c r="AO66" s="13">
        <v>1</v>
      </c>
      <c r="AP66" s="13">
        <v>46023</v>
      </c>
      <c r="AR66" s="18" t="str">
        <v>Suministro servidor para los accesos remotos de Solar EGP&amp;TGx</v>
      </c>
      <c r="AS66" s="13" t="str">
        <v>FIHD01</v>
      </c>
      <c r="AT66" s="13" t="str">
        <v>Por lanzar</v>
      </c>
      <c r="AU66" s="13" t="str">
        <v>enero</v>
      </c>
      <c r="AV66" s="13" t="str">
        <v>Pc,Servidores,Almacenamiento Y Diversos Dispos. Informáticos</v>
      </c>
      <c r="AW66" s="13" t="str">
        <v>GPG</v>
      </c>
      <c r="AX66" s="13">
        <v>0.19</v>
      </c>
      <c r="AY66" s="13" t="str">
        <v>Luis Aparicio</v>
      </c>
      <c r="AZ66" s="13" t="str">
        <v>luis.aparicio@enel.com</v>
      </c>
      <c r="BA66" s="13" t="str">
        <v>Anny Leal</v>
      </c>
      <c r="BB66" s="13" t="str">
        <v>anny.leal@enel.com</v>
      </c>
      <c r="BC66" s="13">
        <v>2026</v>
      </c>
      <c r="BD66" s="13">
        <v>1</v>
      </c>
      <c r="BE66" s="13">
        <v>46023</v>
      </c>
      <c r="BG66" s="13" t="str">
        <v>Suministro servidor para los accesos remotos de Solar EGP&amp;TGx</v>
      </c>
      <c r="BH66" s="13" t="str">
        <v>FIHD01</v>
      </c>
      <c r="BI66" s="13" t="str">
        <v>Por lanzar</v>
      </c>
      <c r="BJ66" s="13" t="str">
        <v>enero</v>
      </c>
      <c r="BK66" s="13" t="str">
        <v>Pc,Servidores,Almacenamiento Y Diversos Dispos. Informáticos</v>
      </c>
      <c r="BL66" s="13" t="str">
        <v>GPG</v>
      </c>
      <c r="BM66" s="13">
        <v>0.19</v>
      </c>
      <c r="BN66" s="13" t="str">
        <v>Luis Aparicio</v>
      </c>
      <c r="BO66" s="13" t="str">
        <v>luis.aparicio@enel.com</v>
      </c>
      <c r="BP66" s="13" t="str">
        <v>Anny Leal</v>
      </c>
      <c r="BQ66" s="13" t="str">
        <v>anny.leal@enel.com</v>
      </c>
      <c r="BR66" s="13">
        <v>2026</v>
      </c>
      <c r="BS66" s="13">
        <v>1</v>
      </c>
      <c r="BT66" s="13">
        <v>46023</v>
      </c>
      <c r="BV66" s="13" t="str">
        <v>Suministro servidor para los accesos remotos de Solar EGP&amp;TGx</v>
      </c>
      <c r="BW66" s="13" t="str">
        <v>FIHD01</v>
      </c>
      <c r="BX66" s="13" t="str">
        <v>Por lanzar</v>
      </c>
      <c r="BY66" s="13" t="str">
        <v>enero</v>
      </c>
      <c r="BZ66" s="13" t="str">
        <v>Pc,Servidores,Almacenamiento Y Diversos Dispos. Informáticos</v>
      </c>
      <c r="CA66" s="13" t="str">
        <v>GPG</v>
      </c>
      <c r="CB66" s="13">
        <v>0.19</v>
      </c>
      <c r="CC66" s="13" t="str">
        <v>Luis Aparicio</v>
      </c>
      <c r="CD66" s="13" t="str">
        <v>luis.aparicio@enel.com</v>
      </c>
      <c r="CE66" s="13" t="str">
        <v>Anny Leal</v>
      </c>
      <c r="CF66" s="13" t="str">
        <v>anny.leal@enel.com</v>
      </c>
      <c r="CG66" s="13">
        <v>2026</v>
      </c>
      <c r="CH66" s="13">
        <v>1</v>
      </c>
      <c r="CI66" s="13">
        <v>46023</v>
      </c>
      <c r="CK66" s="13" t="str">
        <v>Suministro servidor para los accesos remotos de Solar EGP&amp;TGx</v>
      </c>
      <c r="CL66" s="13" t="str">
        <v>FIHD01</v>
      </c>
      <c r="CM66" s="13" t="str">
        <v>Por lanzar</v>
      </c>
      <c r="CN66" s="13" t="str">
        <v>enero</v>
      </c>
      <c r="CO66" s="13" t="str">
        <v>Pc,Servidores,Almacenamiento Y Diversos Dispos. Informáticos</v>
      </c>
      <c r="CP66" s="13" t="str">
        <v>GPG</v>
      </c>
      <c r="CQ66" s="13">
        <v>0.19</v>
      </c>
      <c r="CR66" s="13" t="str">
        <v>Luis Aparicio</v>
      </c>
      <c r="CS66" s="13" t="str">
        <v>luis.aparicio@enel.com</v>
      </c>
      <c r="CT66" s="13" t="str">
        <v>Anny Leal</v>
      </c>
      <c r="CU66" s="13" t="str">
        <v>anny.leal@enel.com</v>
      </c>
      <c r="CV66" s="13">
        <v>2026</v>
      </c>
      <c r="CW66" s="13">
        <v>1</v>
      </c>
      <c r="CX66" s="13">
        <v>46023</v>
      </c>
      <c r="CZ66" s="13" t="str">
        <v>FSMT11</v>
      </c>
      <c r="DC66" s="13" t="str">
        <v>Suministro servidor para los accesos remotos de Solar EGP&amp;TGx</v>
      </c>
      <c r="DD66" s="13" t="str">
        <v>FIHD01</v>
      </c>
      <c r="DE66" s="13" t="str">
        <v>Por lanzar</v>
      </c>
      <c r="DF66" s="13" t="str">
        <v>enero</v>
      </c>
      <c r="DG66" s="13" t="str">
        <v>Pc,Servidores,Almacenamiento Y Diversos Dispos. Informáticos</v>
      </c>
      <c r="DH66" s="13" t="str">
        <v>GPG</v>
      </c>
      <c r="DI66" s="13">
        <v>0.19</v>
      </c>
      <c r="DJ66" s="13" t="str">
        <v>Luis Aparicio</v>
      </c>
      <c r="DK66" s="13" t="str">
        <v>luis.aparicio@enel.com</v>
      </c>
      <c r="DL66" s="13" t="str">
        <v>Anny Leal</v>
      </c>
      <c r="DM66" s="13" t="str">
        <v>anny.leal@enel.com</v>
      </c>
      <c r="DN66" s="13">
        <v>2026</v>
      </c>
      <c r="DO66" s="13">
        <v>1</v>
      </c>
      <c r="DP66" s="19">
        <v>46023</v>
      </c>
      <c r="DS66" s="13" t="str">
        <v>SUMINISTRO SERVIDOR PARA LOS ACCESOS REMOTOS DE SOLAR EGP&amp;TGX FIHD01 PC,SERVIDORES,ALMACENAMIENTO Y DIVERSOS DISPOS. INFORMATICOS</v>
      </c>
    </row>
    <row r="67" spans="5:123" ht="28" customHeight="1" x14ac:dyDescent="0.4">
      <c r="E67" s="15" t="str">
        <v>Servicio Operaciones comerciales de lectura de medidores, reparto de facturas, facturación en sitio y otros documentos Zona Cundinamarca Norte</v>
      </c>
      <c r="F67" s="16" t="str">
        <v>SPLC02</v>
      </c>
      <c r="G67" s="16" t="str">
        <v>Por lanzar</v>
      </c>
      <c r="H67" s="16" t="str">
        <v>febrero</v>
      </c>
      <c r="I67" s="16" t="str">
        <v xml:space="preserve">Lectura de Medidores (Contadores) </v>
      </c>
      <c r="J67" s="16" t="str">
        <v>Grids</v>
      </c>
      <c r="K67" s="16">
        <v>4.7790445500000001</v>
      </c>
      <c r="L67" s="16" t="str">
        <v>Francy Boada</v>
      </c>
      <c r="M67" s="16" t="str">
        <v>francy.boada@enel.com</v>
      </c>
      <c r="N67" s="16" t="str">
        <v>Jennifer Rubio</v>
      </c>
      <c r="O67" s="16" t="str">
        <v>jennifer.rubio@enel.com</v>
      </c>
      <c r="P67" s="16">
        <v>2026</v>
      </c>
      <c r="Q67" s="16">
        <v>2</v>
      </c>
      <c r="R67" s="28" t="b">
        <v>0</v>
      </c>
      <c r="AC67" s="18" t="str">
        <v>Seccionadores BT-MT (Portafusibles)</v>
      </c>
      <c r="AD67" s="13" t="str">
        <v>FEFU01</v>
      </c>
      <c r="AE67" s="13" t="str">
        <v>Por lanzar</v>
      </c>
      <c r="AF67" s="13" t="str">
        <v>abril</v>
      </c>
      <c r="AG67" s="13" t="str">
        <v xml:space="preserve">Fusibles y equipo de protección con fusible BT </v>
      </c>
      <c r="AH67" s="13" t="str">
        <v>Grids</v>
      </c>
      <c r="AI67" s="13">
        <v>0.32529807999999999</v>
      </c>
      <c r="AJ67" s="13" t="str">
        <v>Francy Boada</v>
      </c>
      <c r="AK67" s="13" t="str">
        <v>francy.boada@enel.com</v>
      </c>
      <c r="AL67" s="13" t="str">
        <v>Jennifer Rubio</v>
      </c>
      <c r="AM67" s="13" t="str">
        <v>jennifer.rubio@enel.com</v>
      </c>
      <c r="AN67" s="13">
        <v>2026</v>
      </c>
      <c r="AO67" s="13">
        <v>4</v>
      </c>
      <c r="AP67" s="13">
        <v>46113</v>
      </c>
      <c r="AR67" s="18" t="str">
        <v>Seccionadores BT-MT (Portafusibles)</v>
      </c>
      <c r="AS67" s="13" t="str">
        <v>FEFU01</v>
      </c>
      <c r="AT67" s="13" t="str">
        <v>Por lanzar</v>
      </c>
      <c r="AU67" s="13" t="str">
        <v>abril</v>
      </c>
      <c r="AV67" s="13" t="str">
        <v xml:space="preserve">Fusibles y equipo de protección con fusible BT </v>
      </c>
      <c r="AW67" s="13" t="str">
        <v>Grids</v>
      </c>
      <c r="AX67" s="13">
        <v>0.32529807999999999</v>
      </c>
      <c r="AY67" s="13" t="str">
        <v>Francy Boada</v>
      </c>
      <c r="AZ67" s="13" t="str">
        <v>francy.boada@enel.com</v>
      </c>
      <c r="BA67" s="13" t="str">
        <v>Jennifer Rubio</v>
      </c>
      <c r="BB67" s="13" t="str">
        <v>jennifer.rubio@enel.com</v>
      </c>
      <c r="BC67" s="13">
        <v>2026</v>
      </c>
      <c r="BD67" s="13">
        <v>4</v>
      </c>
      <c r="BE67" s="13">
        <v>46113</v>
      </c>
      <c r="BG67" s="13" t="str">
        <v>Seccionadores BT-MT (Portafusibles)</v>
      </c>
      <c r="BH67" s="13" t="str">
        <v>FEFU01</v>
      </c>
      <c r="BI67" s="13" t="str">
        <v>Por lanzar</v>
      </c>
      <c r="BJ67" s="13" t="str">
        <v>abril</v>
      </c>
      <c r="BK67" s="13" t="str">
        <v xml:space="preserve">Fusibles y equipo de protección con fusible BT </v>
      </c>
      <c r="BL67" s="13" t="str">
        <v>Grids</v>
      </c>
      <c r="BM67" s="13">
        <v>0.32529807999999999</v>
      </c>
      <c r="BN67" s="13" t="str">
        <v>Francy Boada</v>
      </c>
      <c r="BO67" s="13" t="str">
        <v>francy.boada@enel.com</v>
      </c>
      <c r="BP67" s="13" t="str">
        <v>Jennifer Rubio</v>
      </c>
      <c r="BQ67" s="13" t="str">
        <v>jennifer.rubio@enel.com</v>
      </c>
      <c r="BR67" s="13">
        <v>2026</v>
      </c>
      <c r="BS67" s="13">
        <v>4</v>
      </c>
      <c r="BT67" s="13">
        <v>46113</v>
      </c>
      <c r="BV67" s="13" t="str">
        <v>Seccionadores BT-MT (Portafusibles)</v>
      </c>
      <c r="BW67" s="13" t="str">
        <v>FEFU01</v>
      </c>
      <c r="BX67" s="13" t="str">
        <v>Por lanzar</v>
      </c>
      <c r="BY67" s="13" t="str">
        <v>abril</v>
      </c>
      <c r="BZ67" s="13" t="str">
        <v xml:space="preserve">Fusibles y equipo de protección con fusible BT </v>
      </c>
      <c r="CA67" s="13" t="str">
        <v>Grids</v>
      </c>
      <c r="CB67" s="13">
        <v>0.32529807999999999</v>
      </c>
      <c r="CC67" s="13" t="str">
        <v>Francy Boada</v>
      </c>
      <c r="CD67" s="13" t="str">
        <v>francy.boada@enel.com</v>
      </c>
      <c r="CE67" s="13" t="str">
        <v>Jennifer Rubio</v>
      </c>
      <c r="CF67" s="13" t="str">
        <v>jennifer.rubio@enel.com</v>
      </c>
      <c r="CG67" s="13">
        <v>2026</v>
      </c>
      <c r="CH67" s="13">
        <v>4</v>
      </c>
      <c r="CI67" s="13">
        <v>46113</v>
      </c>
      <c r="CK67" s="13" t="str">
        <v>Seccionadores BT-MT (Portafusibles)</v>
      </c>
      <c r="CL67" s="13" t="str">
        <v>FEFU01</v>
      </c>
      <c r="CM67" s="13" t="str">
        <v>Por lanzar</v>
      </c>
      <c r="CN67" s="13" t="str">
        <v>abril</v>
      </c>
      <c r="CO67" s="13" t="str">
        <v xml:space="preserve">Fusibles y equipo de protección con fusible BT </v>
      </c>
      <c r="CP67" s="13" t="str">
        <v>Grids</v>
      </c>
      <c r="CQ67" s="13">
        <v>0.32529807999999999</v>
      </c>
      <c r="CR67" s="13" t="str">
        <v>Francy Boada</v>
      </c>
      <c r="CS67" s="13" t="str">
        <v>francy.boada@enel.com</v>
      </c>
      <c r="CT67" s="13" t="str">
        <v>Jennifer Rubio</v>
      </c>
      <c r="CU67" s="13" t="str">
        <v>jennifer.rubio@enel.com</v>
      </c>
      <c r="CV67" s="13">
        <v>2026</v>
      </c>
      <c r="CW67" s="13">
        <v>4</v>
      </c>
      <c r="CX67" s="13">
        <v>46113</v>
      </c>
      <c r="CZ67" s="13" t="str">
        <v>FTAA06</v>
      </c>
      <c r="DC67" s="13" t="str">
        <v>Seccionadores BT-MT (Portafusibles)</v>
      </c>
      <c r="DD67" s="13" t="str">
        <v>FEFU01</v>
      </c>
      <c r="DE67" s="13" t="str">
        <v>Por lanzar</v>
      </c>
      <c r="DF67" s="13" t="str">
        <v>abril</v>
      </c>
      <c r="DG67" s="13" t="str">
        <v xml:space="preserve">Fusibles y equipo de protección con fusible BT </v>
      </c>
      <c r="DH67" s="13" t="str">
        <v>Grids</v>
      </c>
      <c r="DI67" s="13">
        <v>0.32529807999999999</v>
      </c>
      <c r="DJ67" s="13" t="str">
        <v>Francy Boada</v>
      </c>
      <c r="DK67" s="13" t="str">
        <v>francy.boada@enel.com</v>
      </c>
      <c r="DL67" s="13" t="str">
        <v>Jennifer Rubio</v>
      </c>
      <c r="DM67" s="13" t="str">
        <v>jennifer.rubio@enel.com</v>
      </c>
      <c r="DN67" s="13">
        <v>2026</v>
      </c>
      <c r="DO67" s="13">
        <v>4</v>
      </c>
      <c r="DP67" s="19">
        <v>46113</v>
      </c>
      <c r="DS67" s="13" t="str">
        <v>SECCIONADORES BT-MT (PORTAFUSIBLES) FEFU01 FUSIBLES Y EQUIPO DE PROTECCION CON FUSIBLE BT</v>
      </c>
    </row>
    <row r="68" spans="5:123" ht="28" customHeight="1" x14ac:dyDescent="0.4">
      <c r="E68" s="15" t="str">
        <v>Servicio Operaciones comerciales de lectura de medidores, reparto de facturas, facturación en sitio y otros documentos Zona Cundinamarca Sur</v>
      </c>
      <c r="F68" s="16" t="str">
        <v>SPLC02</v>
      </c>
      <c r="G68" s="16" t="str">
        <v>Por lanzar</v>
      </c>
      <c r="H68" s="16" t="str">
        <v>febrero</v>
      </c>
      <c r="I68" s="16" t="str">
        <v xml:space="preserve">Lectura de Medidores (Contadores) </v>
      </c>
      <c r="J68" s="16" t="str">
        <v>Grids</v>
      </c>
      <c r="K68" s="16">
        <v>3.6046621499999998</v>
      </c>
      <c r="L68" s="16" t="str">
        <v>Francy Boada</v>
      </c>
      <c r="M68" s="16" t="str">
        <v>francy.boada@enel.com</v>
      </c>
      <c r="N68" s="16" t="str">
        <v>Jennifer Rubio</v>
      </c>
      <c r="O68" s="16" t="str">
        <v>jennifer.rubio@enel.com</v>
      </c>
      <c r="P68" s="16">
        <v>2026</v>
      </c>
      <c r="Q68" s="16">
        <v>2</v>
      </c>
      <c r="R68" s="28" t="b">
        <v>0</v>
      </c>
      <c r="AC68" s="18" t="str">
        <v>SERVICIO DE EVALUACIÓN DOCUMENTAL, VERIFICACIÓN EN SITIO PARA CALIFICACIÓN Y SEGIMIENTO DE EMPRESAS SUMINISTRADORAS DE CARBÓN APTO PARA GENERACIÓN TERMICA DE LA CENTRAL TERMOZIPA DE EMGESA S.A. E.S.P.</v>
      </c>
      <c r="AD68" s="13" t="str">
        <v>SPPT10</v>
      </c>
      <c r="AE68" s="13" t="str">
        <v>Por lanzar</v>
      </c>
      <c r="AF68" s="13" t="str">
        <v>enero</v>
      </c>
      <c r="AG68" s="13" t="str">
        <v xml:space="preserve">Servicios profesionales de naturaleza técnica </v>
      </c>
      <c r="AH68" s="13" t="str">
        <v>GPG</v>
      </c>
      <c r="AI68" s="13">
        <v>0.14071900000000001</v>
      </c>
      <c r="AJ68" s="13" t="str">
        <v>Luis Aparicio</v>
      </c>
      <c r="AK68" s="13" t="str">
        <v>luis.aparicio@enel.com</v>
      </c>
      <c r="AL68" s="13" t="str">
        <v>Anny Leal</v>
      </c>
      <c r="AM68" s="13" t="str">
        <v>anny.leal@enel.com</v>
      </c>
      <c r="AN68" s="13">
        <v>2026</v>
      </c>
      <c r="AO68" s="13">
        <v>1</v>
      </c>
      <c r="AP68" s="13">
        <v>46023</v>
      </c>
      <c r="AR68" s="18" t="str">
        <v>SERVICIO DE EVALUACIÓN DOCUMENTAL, VERIFICACIÓN EN SITIO PARA CALIFICACIÓN Y SEGIMIENTO DE EMPRESAS SUMINISTRADORAS DE CARBÓN APTO PARA GENERACIÓN TERMICA DE LA CENTRAL TERMOZIPA DE EMGESA S.A. E.S.P.</v>
      </c>
      <c r="AS68" s="13" t="str">
        <v>SPPT10</v>
      </c>
      <c r="AT68" s="13" t="str">
        <v>Por lanzar</v>
      </c>
      <c r="AU68" s="13" t="str">
        <v>enero</v>
      </c>
      <c r="AV68" s="13" t="str">
        <v xml:space="preserve">Servicios profesionales de naturaleza técnica </v>
      </c>
      <c r="AW68" s="13" t="str">
        <v>GPG</v>
      </c>
      <c r="AX68" s="13">
        <v>0.14071900000000001</v>
      </c>
      <c r="AY68" s="13" t="str">
        <v>Luis Aparicio</v>
      </c>
      <c r="AZ68" s="13" t="str">
        <v>luis.aparicio@enel.com</v>
      </c>
      <c r="BA68" s="13" t="str">
        <v>Anny Leal</v>
      </c>
      <c r="BB68" s="13" t="str">
        <v>anny.leal@enel.com</v>
      </c>
      <c r="BC68" s="13">
        <v>2026</v>
      </c>
      <c r="BD68" s="13">
        <v>1</v>
      </c>
      <c r="BE68" s="13">
        <v>46023</v>
      </c>
      <c r="BG68" s="13" t="str">
        <v>SERVICIO DE EVALUACIÓN DOCUMENTAL, VERIFICACIÓN EN SITIO PARA CALIFICACIÓN Y SEGIMIENTO DE EMPRESAS SUMINISTRADORAS DE CARBÓN APTO PARA GENERACIÓN TERMICA DE LA CENTRAL TERMOZIPA DE EMGESA S.A. E.S.P.</v>
      </c>
      <c r="BH68" s="13" t="str">
        <v>SPPT10</v>
      </c>
      <c r="BI68" s="13" t="str">
        <v>Por lanzar</v>
      </c>
      <c r="BJ68" s="13" t="str">
        <v>enero</v>
      </c>
      <c r="BK68" s="13" t="str">
        <v xml:space="preserve">Servicios profesionales de naturaleza técnica </v>
      </c>
      <c r="BL68" s="13" t="str">
        <v>GPG</v>
      </c>
      <c r="BM68" s="13">
        <v>0.14071900000000001</v>
      </c>
      <c r="BN68" s="13" t="str">
        <v>Luis Aparicio</v>
      </c>
      <c r="BO68" s="13" t="str">
        <v>luis.aparicio@enel.com</v>
      </c>
      <c r="BP68" s="13" t="str">
        <v>Anny Leal</v>
      </c>
      <c r="BQ68" s="13" t="str">
        <v>anny.leal@enel.com</v>
      </c>
      <c r="BR68" s="13">
        <v>2026</v>
      </c>
      <c r="BS68" s="13">
        <v>1</v>
      </c>
      <c r="BT68" s="13">
        <v>46023</v>
      </c>
      <c r="BV68" s="13" t="str">
        <v>SERVICIO DE EVALUACIÓN DOCUMENTAL, VERIFICACIÓN EN SITIO PARA CALIFICACIÓN Y SEGIMIENTO DE EMPRESAS SUMINISTRADORAS DE CARBÓN APTO PARA GENERACIÓN TERMICA DE LA CENTRAL TERMOZIPA DE EMGESA S.A. E.S.P.</v>
      </c>
      <c r="BW68" s="13" t="str">
        <v>SPPT10</v>
      </c>
      <c r="BX68" s="13" t="str">
        <v>Por lanzar</v>
      </c>
      <c r="BY68" s="13" t="str">
        <v>enero</v>
      </c>
      <c r="BZ68" s="13" t="str">
        <v xml:space="preserve">Servicios profesionales de naturaleza técnica </v>
      </c>
      <c r="CA68" s="13" t="str">
        <v>GPG</v>
      </c>
      <c r="CB68" s="13">
        <v>0.14071900000000001</v>
      </c>
      <c r="CC68" s="13" t="str">
        <v>Luis Aparicio</v>
      </c>
      <c r="CD68" s="13" t="str">
        <v>luis.aparicio@enel.com</v>
      </c>
      <c r="CE68" s="13" t="str">
        <v>Anny Leal</v>
      </c>
      <c r="CF68" s="13" t="str">
        <v>anny.leal@enel.com</v>
      </c>
      <c r="CG68" s="13">
        <v>2026</v>
      </c>
      <c r="CH68" s="13">
        <v>1</v>
      </c>
      <c r="CI68" s="13">
        <v>46023</v>
      </c>
      <c r="CK68" s="13" t="str">
        <v>SERVICIO DE EVALUACIÓN DOCUMENTAL, VERIFICACIÓN EN SITIO PARA CALIFICACIÓN Y SEGIMIENTO DE EMPRESAS SUMINISTRADORAS DE CARBÓN APTO PARA GENERACIÓN TERMICA DE LA CENTRAL TERMOZIPA DE EMGESA S.A. E.S.P.</v>
      </c>
      <c r="CL68" s="13" t="str">
        <v>SPPT10</v>
      </c>
      <c r="CM68" s="13" t="str">
        <v>Por lanzar</v>
      </c>
      <c r="CN68" s="13" t="str">
        <v>enero</v>
      </c>
      <c r="CO68" s="13" t="str">
        <v xml:space="preserve">Servicios profesionales de naturaleza técnica </v>
      </c>
      <c r="CP68" s="13" t="str">
        <v>GPG</v>
      </c>
      <c r="CQ68" s="13">
        <v>0.14071900000000001</v>
      </c>
      <c r="CR68" s="13" t="str">
        <v>Luis Aparicio</v>
      </c>
      <c r="CS68" s="13" t="str">
        <v>luis.aparicio@enel.com</v>
      </c>
      <c r="CT68" s="13" t="str">
        <v>Anny Leal</v>
      </c>
      <c r="CU68" s="13" t="str">
        <v>anny.leal@enel.com</v>
      </c>
      <c r="CV68" s="13">
        <v>2026</v>
      </c>
      <c r="CW68" s="13">
        <v>1</v>
      </c>
      <c r="CX68" s="13">
        <v>46023</v>
      </c>
      <c r="CZ68" s="13" t="str">
        <v>FTTE08</v>
      </c>
      <c r="DC68" s="13" t="str">
        <v>SERVICIO DE EVALUACIÓN DOCUMENTAL, VERIFICACIÓN EN SITIO PARA CALIFICACIÓN Y SEGIMIENTO DE EMPRESAS SUMINISTRADORAS DE CARBÓN APTO PARA GENERACIÓN TERMICA DE LA CENTRAL TERMOZIPA DE EMGESA S.A. E.S.P.</v>
      </c>
      <c r="DD68" s="13" t="str">
        <v>SPPT10</v>
      </c>
      <c r="DE68" s="13" t="str">
        <v>Por lanzar</v>
      </c>
      <c r="DF68" s="13" t="str">
        <v>enero</v>
      </c>
      <c r="DG68" s="13" t="str">
        <v xml:space="preserve">Servicios profesionales de naturaleza técnica </v>
      </c>
      <c r="DH68" s="13" t="str">
        <v>GPG</v>
      </c>
      <c r="DI68" s="13">
        <v>0.14071900000000001</v>
      </c>
      <c r="DJ68" s="13" t="str">
        <v>Luis Aparicio</v>
      </c>
      <c r="DK68" s="13" t="str">
        <v>luis.aparicio@enel.com</v>
      </c>
      <c r="DL68" s="13" t="str">
        <v>Anny Leal</v>
      </c>
      <c r="DM68" s="13" t="str">
        <v>anny.leal@enel.com</v>
      </c>
      <c r="DN68" s="13">
        <v>2026</v>
      </c>
      <c r="DO68" s="13">
        <v>1</v>
      </c>
      <c r="DP68" s="19">
        <v>46023</v>
      </c>
      <c r="DS68" s="13" t="str">
        <v>SERVICIO DE EVALUACION DOCUMENTAL, VERIFICACION EN SITIO PARA CALIFICACION Y SEGIMIENTO DE EMPRESAS SUMINISTRADORAS DE CARBON APTO PARA GENERACION TERMICA DE LA CENTRAL TERMOZIPA DE EMGESA S.A. E.S.P. SPPT10 SERVICIOS PROFESIONALES DE NATURALEZA TECNICA</v>
      </c>
    </row>
    <row r="69" spans="5:123" ht="28" customHeight="1" x14ac:dyDescent="0.4">
      <c r="E69" s="15" t="str">
        <v>Prestar los servicios, de forma independiente y con plena autonomía técnica y administrativa de interventoría tipo UPME para los Proyectos de ENEL COLOMBIA</v>
      </c>
      <c r="F69" s="16" t="str">
        <v>SPPT35</v>
      </c>
      <c r="G69" s="16" t="str">
        <v>Por lanzar</v>
      </c>
      <c r="H69" s="16" t="str">
        <v>abril</v>
      </c>
      <c r="I69" s="16" t="str">
        <v xml:space="preserve">Otros servicios profesionales </v>
      </c>
      <c r="J69" s="16" t="str">
        <v>Grids</v>
      </c>
      <c r="K69" s="16">
        <v>0.83331818999999996</v>
      </c>
      <c r="L69" s="16" t="str">
        <v>Francy Boada</v>
      </c>
      <c r="M69" s="16" t="str">
        <v>francy.boada@enel.com</v>
      </c>
      <c r="N69" s="16" t="str">
        <v>Jennifer Rubio</v>
      </c>
      <c r="O69" s="16" t="str">
        <v>jennifer.rubio@enel.com</v>
      </c>
      <c r="P69" s="16">
        <v>2026</v>
      </c>
      <c r="Q69" s="16">
        <v>4</v>
      </c>
      <c r="R69" s="28" t="b">
        <v>0</v>
      </c>
      <c r="AC69" s="18" t="str">
        <v>FORMACIÓN CERTIFICADA PARA REALIZAR TRABAJO EN ALTURAS PARA CENTRALES DE GENERACIÓN Y PROYECTOS.</v>
      </c>
      <c r="AD69" s="13" t="str">
        <v>SPPP01</v>
      </c>
      <c r="AE69" s="13" t="str">
        <v>Por lanzar</v>
      </c>
      <c r="AF69" s="13" t="str">
        <v>febrero</v>
      </c>
      <c r="AG69" s="13" t="str">
        <v xml:space="preserve">Diseño y creación de cursos de formación </v>
      </c>
      <c r="AH69" s="13" t="str">
        <v>GPG</v>
      </c>
      <c r="AI69" s="13">
        <v>6.5000000000000002E-2</v>
      </c>
      <c r="AJ69" s="13" t="str">
        <v>Luis Aparicio</v>
      </c>
      <c r="AK69" s="13" t="str">
        <v>luis.aparicio@enel.com</v>
      </c>
      <c r="AL69" s="13" t="str">
        <v>Anny Leal</v>
      </c>
      <c r="AM69" s="13" t="str">
        <v>anny.leal@enel.com</v>
      </c>
      <c r="AN69" s="13">
        <v>2026</v>
      </c>
      <c r="AO69" s="13">
        <v>2</v>
      </c>
      <c r="AP69" s="13">
        <v>46054</v>
      </c>
      <c r="AR69" s="18" t="str">
        <v>FORMACIÓN CERTIFICADA PARA REALIZAR TRABAJO EN ALTURAS PARA CENTRALES DE GENERACIÓN Y PROYECTOS.</v>
      </c>
      <c r="AS69" s="13" t="str">
        <v>SPPP01</v>
      </c>
      <c r="AT69" s="13" t="str">
        <v>Por lanzar</v>
      </c>
      <c r="AU69" s="13" t="str">
        <v>febrero</v>
      </c>
      <c r="AV69" s="13" t="str">
        <v xml:space="preserve">Diseño y creación de cursos de formación </v>
      </c>
      <c r="AW69" s="13" t="str">
        <v>GPG</v>
      </c>
      <c r="AX69" s="13">
        <v>6.5000000000000002E-2</v>
      </c>
      <c r="AY69" s="13" t="str">
        <v>Luis Aparicio</v>
      </c>
      <c r="AZ69" s="13" t="str">
        <v>luis.aparicio@enel.com</v>
      </c>
      <c r="BA69" s="13" t="str">
        <v>Anny Leal</v>
      </c>
      <c r="BB69" s="13" t="str">
        <v>anny.leal@enel.com</v>
      </c>
      <c r="BC69" s="13">
        <v>2026</v>
      </c>
      <c r="BD69" s="13">
        <v>2</v>
      </c>
      <c r="BE69" s="13">
        <v>46054</v>
      </c>
      <c r="BG69" s="13" t="str">
        <v>FORMACIÓN CERTIFICADA PARA REALIZAR TRABAJO EN ALTURAS PARA CENTRALES DE GENERACIÓN Y PROYECTOS.</v>
      </c>
      <c r="BH69" s="13" t="str">
        <v>SPPP01</v>
      </c>
      <c r="BI69" s="13" t="str">
        <v>Por lanzar</v>
      </c>
      <c r="BJ69" s="13" t="str">
        <v>febrero</v>
      </c>
      <c r="BK69" s="13" t="str">
        <v xml:space="preserve">Diseño y creación de cursos de formación </v>
      </c>
      <c r="BL69" s="13" t="str">
        <v>GPG</v>
      </c>
      <c r="BM69" s="13">
        <v>6.5000000000000002E-2</v>
      </c>
      <c r="BN69" s="13" t="str">
        <v>Luis Aparicio</v>
      </c>
      <c r="BO69" s="13" t="str">
        <v>luis.aparicio@enel.com</v>
      </c>
      <c r="BP69" s="13" t="str">
        <v>Anny Leal</v>
      </c>
      <c r="BQ69" s="13" t="str">
        <v>anny.leal@enel.com</v>
      </c>
      <c r="BR69" s="13">
        <v>2026</v>
      </c>
      <c r="BS69" s="13">
        <v>2</v>
      </c>
      <c r="BT69" s="13">
        <v>46054</v>
      </c>
      <c r="BV69" s="13" t="str">
        <v>FORMACIÓN CERTIFICADA PARA REALIZAR TRABAJO EN ALTURAS PARA CENTRALES DE GENERACIÓN Y PROYECTOS.</v>
      </c>
      <c r="BW69" s="13" t="str">
        <v>SPPP01</v>
      </c>
      <c r="BX69" s="13" t="str">
        <v>Por lanzar</v>
      </c>
      <c r="BY69" s="13" t="str">
        <v>febrero</v>
      </c>
      <c r="BZ69" s="13" t="str">
        <v xml:space="preserve">Diseño y creación de cursos de formación </v>
      </c>
      <c r="CA69" s="13" t="str">
        <v>GPG</v>
      </c>
      <c r="CB69" s="13">
        <v>6.5000000000000002E-2</v>
      </c>
      <c r="CC69" s="13" t="str">
        <v>Luis Aparicio</v>
      </c>
      <c r="CD69" s="13" t="str">
        <v>luis.aparicio@enel.com</v>
      </c>
      <c r="CE69" s="13" t="str">
        <v>Anny Leal</v>
      </c>
      <c r="CF69" s="13" t="str">
        <v>anny.leal@enel.com</v>
      </c>
      <c r="CG69" s="13">
        <v>2026</v>
      </c>
      <c r="CH69" s="13">
        <v>2</v>
      </c>
      <c r="CI69" s="13">
        <v>46054</v>
      </c>
      <c r="CK69" s="13" t="str">
        <v>FORMACIÓN CERTIFICADA PARA REALIZAR TRABAJO EN ALTURAS PARA CENTRALES DE GENERACIÓN Y PROYECTOS.</v>
      </c>
      <c r="CL69" s="13" t="str">
        <v>SPPP01</v>
      </c>
      <c r="CM69" s="13" t="str">
        <v>Por lanzar</v>
      </c>
      <c r="CN69" s="13" t="str">
        <v>febrero</v>
      </c>
      <c r="CO69" s="13" t="str">
        <v xml:space="preserve">Diseño y creación de cursos de formación </v>
      </c>
      <c r="CP69" s="13" t="str">
        <v>GPG</v>
      </c>
      <c r="CQ69" s="13">
        <v>6.5000000000000002E-2</v>
      </c>
      <c r="CR69" s="13" t="str">
        <v>Luis Aparicio</v>
      </c>
      <c r="CS69" s="13" t="str">
        <v>luis.aparicio@enel.com</v>
      </c>
      <c r="CT69" s="13" t="str">
        <v>Anny Leal</v>
      </c>
      <c r="CU69" s="13" t="str">
        <v>anny.leal@enel.com</v>
      </c>
      <c r="CV69" s="13">
        <v>2026</v>
      </c>
      <c r="CW69" s="13">
        <v>2</v>
      </c>
      <c r="CX69" s="13">
        <v>46054</v>
      </c>
      <c r="CZ69" s="13" t="str">
        <v>FZAN02</v>
      </c>
      <c r="DC69" s="13" t="str">
        <v>FORMACIÓN CERTIFICADA PARA REALIZAR TRABAJO EN ALTURAS PARA CENTRALES DE GENERACIÓN Y PROYECTOS.</v>
      </c>
      <c r="DD69" s="13" t="str">
        <v>SPPP01</v>
      </c>
      <c r="DE69" s="13" t="str">
        <v>Por lanzar</v>
      </c>
      <c r="DF69" s="13" t="str">
        <v>febrero</v>
      </c>
      <c r="DG69" s="13" t="str">
        <v xml:space="preserve">Diseño y creación de cursos de formación </v>
      </c>
      <c r="DH69" s="13" t="str">
        <v>GPG</v>
      </c>
      <c r="DI69" s="13">
        <v>6.5000000000000002E-2</v>
      </c>
      <c r="DJ69" s="13" t="str">
        <v>Luis Aparicio</v>
      </c>
      <c r="DK69" s="13" t="str">
        <v>luis.aparicio@enel.com</v>
      </c>
      <c r="DL69" s="13" t="str">
        <v>Anny Leal</v>
      </c>
      <c r="DM69" s="13" t="str">
        <v>anny.leal@enel.com</v>
      </c>
      <c r="DN69" s="13">
        <v>2026</v>
      </c>
      <c r="DO69" s="13">
        <v>2</v>
      </c>
      <c r="DP69" s="19">
        <v>46054</v>
      </c>
      <c r="DS69" s="13" t="str">
        <v>FORMACION CERTIFICADA PARA REALIZAR TRABAJO EN ALTURAS PARA CENTRALES DE GENERACION Y PROYECTOS. SPPP01 DISENO Y CREACION DE CURSOS DE FORMACION</v>
      </c>
    </row>
    <row r="70" spans="5:123" ht="28" customHeight="1" x14ac:dyDescent="0.4">
      <c r="E70" s="15" t="str">
        <v>Herrajes AT</v>
      </c>
      <c r="F70" s="16" t="str">
        <v>FEEM15</v>
      </c>
      <c r="G70" s="16" t="str">
        <v>Por lanzar</v>
      </c>
      <c r="H70" s="16" t="str">
        <v>febrero</v>
      </c>
      <c r="I70" s="16" t="str">
        <v xml:space="preserve">Empalmes de AT y terminales de derivación </v>
      </c>
      <c r="J70" s="16" t="str">
        <v>Grids</v>
      </c>
      <c r="K70" s="16">
        <v>0.36271015999999995</v>
      </c>
      <c r="L70" s="16" t="str">
        <v>Francy Boada</v>
      </c>
      <c r="M70" s="16" t="str">
        <v>francy.boada@enel.com</v>
      </c>
      <c r="N70" s="16" t="str">
        <v>Jennifer Rubio</v>
      </c>
      <c r="O70" s="16" t="str">
        <v>jennifer.rubio@enel.com</v>
      </c>
      <c r="P70" s="16">
        <v>2026</v>
      </c>
      <c r="Q70" s="16">
        <v>2</v>
      </c>
      <c r="R70" s="28" t="b">
        <v>0</v>
      </c>
      <c r="AC70" s="18" t="str">
        <v>Servicio de Prospección, rescate, monitoreo y arqueología para los proyectos Norte, Sopo, Susuaga, entre otros</v>
      </c>
      <c r="AD70" s="13" t="str">
        <v>SPPT35</v>
      </c>
      <c r="AE70" s="13" t="str">
        <v>Por lanzar</v>
      </c>
      <c r="AF70" s="13" t="str">
        <v>julio</v>
      </c>
      <c r="AG70" s="13" t="str">
        <v xml:space="preserve">Otros servicios profesionales </v>
      </c>
      <c r="AH70" s="13" t="str">
        <v>Grids</v>
      </c>
      <c r="AI70" s="13">
        <v>1.60517734</v>
      </c>
      <c r="AJ70" s="13" t="str">
        <v>Francy Boada</v>
      </c>
      <c r="AK70" s="13" t="str">
        <v>francy.boada@enel.com</v>
      </c>
      <c r="AL70" s="13" t="str">
        <v>Jennifer Rubio</v>
      </c>
      <c r="AM70" s="13" t="str">
        <v>jennifer.rubio@enel.com</v>
      </c>
      <c r="AN70" s="13">
        <v>2026</v>
      </c>
      <c r="AO70" s="13">
        <v>7</v>
      </c>
      <c r="AP70" s="13">
        <v>46204</v>
      </c>
      <c r="AR70" s="18" t="str">
        <v>Servicio de Prospección, rescate, monitoreo y arqueología para los proyectos Norte, Sopo, Susuaga, entre otros</v>
      </c>
      <c r="AS70" s="13" t="str">
        <v>SPPT35</v>
      </c>
      <c r="AT70" s="13" t="str">
        <v>Por lanzar</v>
      </c>
      <c r="AU70" s="13" t="str">
        <v>julio</v>
      </c>
      <c r="AV70" s="13" t="str">
        <v xml:space="preserve">Otros servicios profesionales </v>
      </c>
      <c r="AW70" s="13" t="str">
        <v>Grids</v>
      </c>
      <c r="AX70" s="13">
        <v>1.60517734</v>
      </c>
      <c r="AY70" s="13" t="str">
        <v>Francy Boada</v>
      </c>
      <c r="AZ70" s="13" t="str">
        <v>francy.boada@enel.com</v>
      </c>
      <c r="BA70" s="13" t="str">
        <v>Jennifer Rubio</v>
      </c>
      <c r="BB70" s="13" t="str">
        <v>jennifer.rubio@enel.com</v>
      </c>
      <c r="BC70" s="13">
        <v>2026</v>
      </c>
      <c r="BD70" s="13">
        <v>7</v>
      </c>
      <c r="BE70" s="13">
        <v>46204</v>
      </c>
      <c r="BG70" s="13" t="str">
        <v>Servicio de Prospección, rescate, monitoreo y arqueología para los proyectos Norte, Sopo, Susuaga, entre otros</v>
      </c>
      <c r="BH70" s="13" t="str">
        <v>SPPT35</v>
      </c>
      <c r="BI70" s="13" t="str">
        <v>Por lanzar</v>
      </c>
      <c r="BJ70" s="13" t="str">
        <v>julio</v>
      </c>
      <c r="BK70" s="13" t="str">
        <v xml:space="preserve">Otros servicios profesionales </v>
      </c>
      <c r="BL70" s="13" t="str">
        <v>Grids</v>
      </c>
      <c r="BM70" s="13">
        <v>1.60517734</v>
      </c>
      <c r="BN70" s="13" t="str">
        <v>Francy Boada</v>
      </c>
      <c r="BO70" s="13" t="str">
        <v>francy.boada@enel.com</v>
      </c>
      <c r="BP70" s="13" t="str">
        <v>Jennifer Rubio</v>
      </c>
      <c r="BQ70" s="13" t="str">
        <v>jennifer.rubio@enel.com</v>
      </c>
      <c r="BR70" s="13">
        <v>2026</v>
      </c>
      <c r="BS70" s="13">
        <v>7</v>
      </c>
      <c r="BT70" s="13">
        <v>46204</v>
      </c>
      <c r="BV70" s="13" t="str">
        <v>Servicio de Prospección, rescate, monitoreo y arqueología para los proyectos Norte, Sopo, Susuaga, entre otros</v>
      </c>
      <c r="BW70" s="13" t="str">
        <v>SPPT35</v>
      </c>
      <c r="BX70" s="13" t="str">
        <v>Por lanzar</v>
      </c>
      <c r="BY70" s="13" t="str">
        <v>julio</v>
      </c>
      <c r="BZ70" s="13" t="str">
        <v xml:space="preserve">Otros servicios profesionales </v>
      </c>
      <c r="CA70" s="13" t="str">
        <v>Grids</v>
      </c>
      <c r="CB70" s="13">
        <v>1.60517734</v>
      </c>
      <c r="CC70" s="13" t="str">
        <v>Francy Boada</v>
      </c>
      <c r="CD70" s="13" t="str">
        <v>francy.boada@enel.com</v>
      </c>
      <c r="CE70" s="13" t="str">
        <v>Jennifer Rubio</v>
      </c>
      <c r="CF70" s="13" t="str">
        <v>jennifer.rubio@enel.com</v>
      </c>
      <c r="CG70" s="13">
        <v>2026</v>
      </c>
      <c r="CH70" s="13">
        <v>7</v>
      </c>
      <c r="CI70" s="13">
        <v>46204</v>
      </c>
      <c r="CK70" s="13" t="str">
        <v>Servicio de Prospección, rescate, monitoreo y arqueología para los proyectos Norte, Sopo, Susuaga, entre otros</v>
      </c>
      <c r="CL70" s="13" t="str">
        <v>SPPT35</v>
      </c>
      <c r="CM70" s="13" t="str">
        <v>Por lanzar</v>
      </c>
      <c r="CN70" s="13" t="str">
        <v>julio</v>
      </c>
      <c r="CO70" s="13" t="str">
        <v xml:space="preserve">Otros servicios profesionales </v>
      </c>
      <c r="CP70" s="13" t="str">
        <v>Grids</v>
      </c>
      <c r="CQ70" s="13">
        <v>1.60517734</v>
      </c>
      <c r="CR70" s="13" t="str">
        <v>Francy Boada</v>
      </c>
      <c r="CS70" s="13" t="str">
        <v>francy.boada@enel.com</v>
      </c>
      <c r="CT70" s="13" t="str">
        <v>Jennifer Rubio</v>
      </c>
      <c r="CU70" s="13" t="str">
        <v>jennifer.rubio@enel.com</v>
      </c>
      <c r="CV70" s="13">
        <v>2026</v>
      </c>
      <c r="CW70" s="13">
        <v>7</v>
      </c>
      <c r="CX70" s="13">
        <v>46204</v>
      </c>
      <c r="CZ70" s="13" t="str">
        <v>FZAU02</v>
      </c>
      <c r="DC70" s="13" t="str">
        <v>Servicio de Prospección, rescate, monitoreo y arqueología para los proyectos Norte, Sopo, Susuaga, entre otros</v>
      </c>
      <c r="DD70" s="13" t="str">
        <v>SPPT35</v>
      </c>
      <c r="DE70" s="13" t="str">
        <v>Por lanzar</v>
      </c>
      <c r="DF70" s="13" t="str">
        <v>julio</v>
      </c>
      <c r="DG70" s="13" t="str">
        <v xml:space="preserve">Otros servicios profesionales </v>
      </c>
      <c r="DH70" s="13" t="str">
        <v>Grids</v>
      </c>
      <c r="DI70" s="13">
        <v>1.60517734</v>
      </c>
      <c r="DJ70" s="13" t="str">
        <v>Francy Boada</v>
      </c>
      <c r="DK70" s="13" t="str">
        <v>francy.boada@enel.com</v>
      </c>
      <c r="DL70" s="13" t="str">
        <v>Jennifer Rubio</v>
      </c>
      <c r="DM70" s="13" t="str">
        <v>jennifer.rubio@enel.com</v>
      </c>
      <c r="DN70" s="13">
        <v>2026</v>
      </c>
      <c r="DO70" s="13">
        <v>7</v>
      </c>
      <c r="DP70" s="19">
        <v>46204</v>
      </c>
      <c r="DS70" s="13" t="str">
        <v>SERVICIO DE PROSPECCION, RESCATE, MONITOREO Y ARQUEOLOGIA PARA LOS PROYECTOS NORTE, SOPO, SUSUAGA, ENTRE OTROS SPPT35 OTROS SERVICIOS PROFESIONALES</v>
      </c>
    </row>
    <row r="71" spans="5:123" ht="28" customHeight="1" x14ac:dyDescent="0.4">
      <c r="E71" s="15" t="str">
        <v>Agencia Endomarketing</v>
      </c>
      <c r="F71" s="16" t="str">
        <v>SPPR09</v>
      </c>
      <c r="G71" s="16" t="str">
        <v>Por lanzar</v>
      </c>
      <c r="H71" s="16" t="str">
        <v>enero</v>
      </c>
      <c r="I71" s="16" t="str">
        <v xml:space="preserve">Servicios de publicidad y promoción </v>
      </c>
      <c r="J71" s="16" t="str">
        <v>Staff &amp; Services</v>
      </c>
      <c r="K71" s="16">
        <v>3.9037000000000002E-2</v>
      </c>
      <c r="L71" s="16" t="str">
        <v>Monica Mesa</v>
      </c>
      <c r="M71" s="16" t="str">
        <v>monica.mesa@enel.com</v>
      </c>
      <c r="N71" s="16" t="str">
        <v>Jorge Jamaica</v>
      </c>
      <c r="O71" s="16" t="str">
        <v>jorge.jamaica@enel.com</v>
      </c>
      <c r="P71" s="16">
        <v>2026</v>
      </c>
      <c r="Q71" s="16">
        <v>1</v>
      </c>
      <c r="R71" s="28" t="b">
        <v>0</v>
      </c>
      <c r="AC71" s="18" t="str">
        <v>Servicio de compensación del componente biótico del proyecto Norte</v>
      </c>
      <c r="AD71" s="13" t="str">
        <v>SLPI03</v>
      </c>
      <c r="AE71" s="13" t="str">
        <v>Por lanzar</v>
      </c>
      <c r="AF71" s="13" t="str">
        <v>julio</v>
      </c>
      <c r="AG71" s="13" t="str">
        <v xml:space="preserve">Mantenimiento de zonas verdes (jardinería, corte de césped, etc.) </v>
      </c>
      <c r="AH71" s="13" t="str">
        <v>Grids</v>
      </c>
      <c r="AI71" s="13">
        <v>0.51779914000000005</v>
      </c>
      <c r="AJ71" s="13" t="str">
        <v>Francy Boada</v>
      </c>
      <c r="AK71" s="13" t="str">
        <v>francy.boada@enel.com</v>
      </c>
      <c r="AL71" s="13" t="str">
        <v>Jennifer Rubio</v>
      </c>
      <c r="AM71" s="13" t="str">
        <v>jennifer.rubio@enel.com</v>
      </c>
      <c r="AN71" s="13">
        <v>2026</v>
      </c>
      <c r="AO71" s="13">
        <v>7</v>
      </c>
      <c r="AP71" s="13">
        <v>46204</v>
      </c>
      <c r="AR71" s="18" t="str">
        <v>Servicio de compensación del componente biótico del proyecto Norte</v>
      </c>
      <c r="AS71" s="13" t="str">
        <v>SLPI03</v>
      </c>
      <c r="AT71" s="13" t="str">
        <v>Por lanzar</v>
      </c>
      <c r="AU71" s="13" t="str">
        <v>julio</v>
      </c>
      <c r="AV71" s="13" t="str">
        <v xml:space="preserve">Mantenimiento de zonas verdes (jardinería, corte de césped, etc.) </v>
      </c>
      <c r="AW71" s="13" t="str">
        <v>Grids</v>
      </c>
      <c r="AX71" s="13">
        <v>0.51779914000000005</v>
      </c>
      <c r="AY71" s="13" t="str">
        <v>Francy Boada</v>
      </c>
      <c r="AZ71" s="13" t="str">
        <v>francy.boada@enel.com</v>
      </c>
      <c r="BA71" s="13" t="str">
        <v>Jennifer Rubio</v>
      </c>
      <c r="BB71" s="13" t="str">
        <v>jennifer.rubio@enel.com</v>
      </c>
      <c r="BC71" s="13">
        <v>2026</v>
      </c>
      <c r="BD71" s="13">
        <v>7</v>
      </c>
      <c r="BE71" s="13">
        <v>46204</v>
      </c>
      <c r="BG71" s="13" t="str">
        <v>Servicio de compensación del componente biótico del proyecto Norte</v>
      </c>
      <c r="BH71" s="13" t="str">
        <v>SLPI03</v>
      </c>
      <c r="BI71" s="13" t="str">
        <v>Por lanzar</v>
      </c>
      <c r="BJ71" s="13" t="str">
        <v>julio</v>
      </c>
      <c r="BK71" s="13" t="str">
        <v xml:space="preserve">Mantenimiento de zonas verdes (jardinería, corte de césped, etc.) </v>
      </c>
      <c r="BL71" s="13" t="str">
        <v>Grids</v>
      </c>
      <c r="BM71" s="13">
        <v>0.51779914000000005</v>
      </c>
      <c r="BN71" s="13" t="str">
        <v>Francy Boada</v>
      </c>
      <c r="BO71" s="13" t="str">
        <v>francy.boada@enel.com</v>
      </c>
      <c r="BP71" s="13" t="str">
        <v>Jennifer Rubio</v>
      </c>
      <c r="BQ71" s="13" t="str">
        <v>jennifer.rubio@enel.com</v>
      </c>
      <c r="BR71" s="13">
        <v>2026</v>
      </c>
      <c r="BS71" s="13">
        <v>7</v>
      </c>
      <c r="BT71" s="13">
        <v>46204</v>
      </c>
      <c r="BV71" s="13" t="str">
        <v>Servicio de compensación del componente biótico del proyecto Norte</v>
      </c>
      <c r="BW71" s="13" t="str">
        <v>SLPI03</v>
      </c>
      <c r="BX71" s="13" t="str">
        <v>Por lanzar</v>
      </c>
      <c r="BY71" s="13" t="str">
        <v>julio</v>
      </c>
      <c r="BZ71" s="13" t="str">
        <v xml:space="preserve">Mantenimiento de zonas verdes (jardinería, corte de césped, etc.) </v>
      </c>
      <c r="CA71" s="13" t="str">
        <v>Grids</v>
      </c>
      <c r="CB71" s="13">
        <v>0.51779914000000005</v>
      </c>
      <c r="CC71" s="13" t="str">
        <v>Francy Boada</v>
      </c>
      <c r="CD71" s="13" t="str">
        <v>francy.boada@enel.com</v>
      </c>
      <c r="CE71" s="13" t="str">
        <v>Jennifer Rubio</v>
      </c>
      <c r="CF71" s="13" t="str">
        <v>jennifer.rubio@enel.com</v>
      </c>
      <c r="CG71" s="13">
        <v>2026</v>
      </c>
      <c r="CH71" s="13">
        <v>7</v>
      </c>
      <c r="CI71" s="13">
        <v>46204</v>
      </c>
      <c r="CK71" s="13" t="str">
        <v>Servicio de compensación del componente biótico del proyecto Norte</v>
      </c>
      <c r="CL71" s="13" t="str">
        <v>SLPI03</v>
      </c>
      <c r="CM71" s="13" t="str">
        <v>Por lanzar</v>
      </c>
      <c r="CN71" s="13" t="str">
        <v>julio</v>
      </c>
      <c r="CO71" s="13" t="str">
        <v xml:space="preserve">Mantenimiento de zonas verdes (jardinería, corte de césped, etc.) </v>
      </c>
      <c r="CP71" s="13" t="str">
        <v>Grids</v>
      </c>
      <c r="CQ71" s="13">
        <v>0.51779914000000005</v>
      </c>
      <c r="CR71" s="13" t="str">
        <v>Francy Boada</v>
      </c>
      <c r="CS71" s="13" t="str">
        <v>francy.boada@enel.com</v>
      </c>
      <c r="CT71" s="13" t="str">
        <v>Jennifer Rubio</v>
      </c>
      <c r="CU71" s="13" t="str">
        <v>jennifer.rubio@enel.com</v>
      </c>
      <c r="CV71" s="13">
        <v>2026</v>
      </c>
      <c r="CW71" s="13">
        <v>7</v>
      </c>
      <c r="CX71" s="13">
        <v>46204</v>
      </c>
      <c r="CZ71" s="13" t="str">
        <v>FZDS01</v>
      </c>
      <c r="DC71" s="13" t="str">
        <v>Servicio de compensación del componente biótico del proyecto Norte</v>
      </c>
      <c r="DD71" s="13" t="str">
        <v>SLPI03</v>
      </c>
      <c r="DE71" s="13" t="str">
        <v>Por lanzar</v>
      </c>
      <c r="DF71" s="13" t="str">
        <v>julio</v>
      </c>
      <c r="DG71" s="13" t="str">
        <v xml:space="preserve">Mantenimiento de zonas verdes (jardinería, corte de césped, etc.) </v>
      </c>
      <c r="DH71" s="13" t="str">
        <v>Grids</v>
      </c>
      <c r="DI71" s="13">
        <v>0.51779914000000005</v>
      </c>
      <c r="DJ71" s="13" t="str">
        <v>Francy Boada</v>
      </c>
      <c r="DK71" s="13" t="str">
        <v>francy.boada@enel.com</v>
      </c>
      <c r="DL71" s="13" t="str">
        <v>Jennifer Rubio</v>
      </c>
      <c r="DM71" s="13" t="str">
        <v>jennifer.rubio@enel.com</v>
      </c>
      <c r="DN71" s="13">
        <v>2026</v>
      </c>
      <c r="DO71" s="13">
        <v>7</v>
      </c>
      <c r="DP71" s="19">
        <v>46204</v>
      </c>
      <c r="DS71" s="13" t="str">
        <v>SERVICIO DE COMPENSACION DEL COMPONENTE BIOTICO DEL PROYECTO NORTE SLPI03 MANTENIMIENTO DE ZONAS VERDES (JARDINERIA, CORTE DE CESPED, ETC.)</v>
      </c>
    </row>
    <row r="72" spans="5:123" ht="28" customHeight="1" x14ac:dyDescent="0.4">
      <c r="E72" s="15" t="str">
        <v>Suministro servidor para los accesos remotos de Solar EGP&amp;TGx</v>
      </c>
      <c r="F72" s="16" t="str">
        <v>FIHD01</v>
      </c>
      <c r="G72" s="16" t="str">
        <v>Por lanzar</v>
      </c>
      <c r="H72" s="16" t="str">
        <v>enero</v>
      </c>
      <c r="I72" s="16" t="str">
        <v>Pc,Servidores,Almacenamiento Y Diversos Dispos. Informáticos</v>
      </c>
      <c r="J72" s="16" t="str">
        <v>GPG</v>
      </c>
      <c r="K72" s="16">
        <v>0.19</v>
      </c>
      <c r="L72" s="16" t="str">
        <v>Luis Aparicio</v>
      </c>
      <c r="M72" s="16" t="str">
        <v>luis.aparicio@enel.com</v>
      </c>
      <c r="N72" s="16" t="str">
        <v>Anny Leal</v>
      </c>
      <c r="O72" s="16" t="str">
        <v>anny.leal@enel.com</v>
      </c>
      <c r="P72" s="16">
        <v>2026</v>
      </c>
      <c r="Q72" s="16">
        <v>1</v>
      </c>
      <c r="R72" s="28" t="b">
        <v>0</v>
      </c>
      <c r="AC72" s="18" t="str">
        <v>Acuerdo Marco para la prestación de servicio para el alquiler y suministro de grupos electrógenos para atención de emergencias y urgencias a demanda MSA ( Master Service Agreement)</v>
      </c>
      <c r="AD72" s="13" t="str">
        <v>FEGE02</v>
      </c>
      <c r="AE72" s="13" t="str">
        <v>Por lanzar</v>
      </c>
      <c r="AF72" s="13" t="str">
        <v>abril</v>
      </c>
      <c r="AG72" s="13" t="str">
        <v xml:space="preserve">Alquiler de grupos electrógenos. </v>
      </c>
      <c r="AH72" s="13" t="str">
        <v>Grids</v>
      </c>
      <c r="AI72" s="13">
        <v>2.2531293199999998</v>
      </c>
      <c r="AJ72" s="13" t="str">
        <v>Francy Boada</v>
      </c>
      <c r="AK72" s="13" t="str">
        <v>francy.boada@enel.com</v>
      </c>
      <c r="AL72" s="13" t="str">
        <v>Jennifer Rubio</v>
      </c>
      <c r="AM72" s="13" t="str">
        <v>jennifer.rubio@enel.com</v>
      </c>
      <c r="AN72" s="13">
        <v>2026</v>
      </c>
      <c r="AO72" s="13">
        <v>4</v>
      </c>
      <c r="AP72" s="13">
        <v>46113</v>
      </c>
      <c r="AR72" s="18" t="str">
        <v>Acuerdo Marco para la prestación de servicio para el alquiler y suministro de grupos electrógenos para atención de emergencias y urgencias a demanda MSA ( Master Service Agreement)</v>
      </c>
      <c r="AS72" s="13" t="str">
        <v>FEGE02</v>
      </c>
      <c r="AT72" s="13" t="str">
        <v>Por lanzar</v>
      </c>
      <c r="AU72" s="13" t="str">
        <v>abril</v>
      </c>
      <c r="AV72" s="13" t="str">
        <v xml:space="preserve">Alquiler de grupos electrógenos. </v>
      </c>
      <c r="AW72" s="13" t="str">
        <v>Grids</v>
      </c>
      <c r="AX72" s="13">
        <v>2.2531293199999998</v>
      </c>
      <c r="AY72" s="13" t="str">
        <v>Francy Boada</v>
      </c>
      <c r="AZ72" s="13" t="str">
        <v>francy.boada@enel.com</v>
      </c>
      <c r="BA72" s="13" t="str">
        <v>Jennifer Rubio</v>
      </c>
      <c r="BB72" s="13" t="str">
        <v>jennifer.rubio@enel.com</v>
      </c>
      <c r="BC72" s="13">
        <v>2026</v>
      </c>
      <c r="BD72" s="13">
        <v>4</v>
      </c>
      <c r="BE72" s="13">
        <v>46113</v>
      </c>
      <c r="BG72" s="13" t="str">
        <v>Acuerdo Marco para la prestación de servicio para el alquiler y suministro de grupos electrógenos para atención de emergencias y urgencias a demanda MSA ( Master Service Agreement)</v>
      </c>
      <c r="BH72" s="13" t="str">
        <v>FEGE02</v>
      </c>
      <c r="BI72" s="13" t="str">
        <v>Por lanzar</v>
      </c>
      <c r="BJ72" s="13" t="str">
        <v>abril</v>
      </c>
      <c r="BK72" s="13" t="str">
        <v xml:space="preserve">Alquiler de grupos electrógenos. </v>
      </c>
      <c r="BL72" s="13" t="str">
        <v>Grids</v>
      </c>
      <c r="BM72" s="13">
        <v>2.2531293199999998</v>
      </c>
      <c r="BN72" s="13" t="str">
        <v>Francy Boada</v>
      </c>
      <c r="BO72" s="13" t="str">
        <v>francy.boada@enel.com</v>
      </c>
      <c r="BP72" s="13" t="str">
        <v>Jennifer Rubio</v>
      </c>
      <c r="BQ72" s="13" t="str">
        <v>jennifer.rubio@enel.com</v>
      </c>
      <c r="BR72" s="13">
        <v>2026</v>
      </c>
      <c r="BS72" s="13">
        <v>4</v>
      </c>
      <c r="BT72" s="13">
        <v>46113</v>
      </c>
      <c r="BV72" s="13" t="str">
        <v>Acuerdo Marco para la prestación de servicio para el alquiler y suministro de grupos electrógenos para atención de emergencias y urgencias a demanda MSA ( Master Service Agreement)</v>
      </c>
      <c r="BW72" s="13" t="str">
        <v>FEGE02</v>
      </c>
      <c r="BX72" s="13" t="str">
        <v>Por lanzar</v>
      </c>
      <c r="BY72" s="13" t="str">
        <v>abril</v>
      </c>
      <c r="BZ72" s="13" t="str">
        <v xml:space="preserve">Alquiler de grupos electrógenos. </v>
      </c>
      <c r="CA72" s="13" t="str">
        <v>Grids</v>
      </c>
      <c r="CB72" s="13">
        <v>2.2531293199999998</v>
      </c>
      <c r="CC72" s="13" t="str">
        <v>Francy Boada</v>
      </c>
      <c r="CD72" s="13" t="str">
        <v>francy.boada@enel.com</v>
      </c>
      <c r="CE72" s="13" t="str">
        <v>Jennifer Rubio</v>
      </c>
      <c r="CF72" s="13" t="str">
        <v>jennifer.rubio@enel.com</v>
      </c>
      <c r="CG72" s="13">
        <v>2026</v>
      </c>
      <c r="CH72" s="13">
        <v>4</v>
      </c>
      <c r="CI72" s="13">
        <v>46113</v>
      </c>
      <c r="CK72" s="13" t="str">
        <v>Acuerdo Marco para la prestación de servicio para el alquiler y suministro de grupos electrógenos para atención de emergencias y urgencias a demanda MSA ( Master Service Agreement)</v>
      </c>
      <c r="CL72" s="13" t="str">
        <v>FEGE02</v>
      </c>
      <c r="CM72" s="13" t="str">
        <v>Por lanzar</v>
      </c>
      <c r="CN72" s="13" t="str">
        <v>abril</v>
      </c>
      <c r="CO72" s="13" t="str">
        <v xml:space="preserve">Alquiler de grupos electrógenos. </v>
      </c>
      <c r="CP72" s="13" t="str">
        <v>Grids</v>
      </c>
      <c r="CQ72" s="13">
        <v>2.2531293199999998</v>
      </c>
      <c r="CR72" s="13" t="str">
        <v>Francy Boada</v>
      </c>
      <c r="CS72" s="13" t="str">
        <v>francy.boada@enel.com</v>
      </c>
      <c r="CT72" s="13" t="str">
        <v>Jennifer Rubio</v>
      </c>
      <c r="CU72" s="13" t="str">
        <v>jennifer.rubio@enel.com</v>
      </c>
      <c r="CV72" s="13">
        <v>2026</v>
      </c>
      <c r="CW72" s="13">
        <v>4</v>
      </c>
      <c r="CX72" s="13">
        <v>46113</v>
      </c>
      <c r="CZ72" s="13" t="str">
        <v>FZDS02</v>
      </c>
      <c r="DC72" s="13" t="str">
        <v>Acuerdo Marco para la prestación de servicio para el alquiler y suministro de grupos electrógenos para atención de emergencias y urgencias a demanda MSA ( Master Service Agreement)</v>
      </c>
      <c r="DD72" s="13" t="str">
        <v>FEGE02</v>
      </c>
      <c r="DE72" s="13" t="str">
        <v>Por lanzar</v>
      </c>
      <c r="DF72" s="13" t="str">
        <v>abril</v>
      </c>
      <c r="DG72" s="13" t="str">
        <v xml:space="preserve">Alquiler de grupos electrógenos. </v>
      </c>
      <c r="DH72" s="13" t="str">
        <v>Grids</v>
      </c>
      <c r="DI72" s="13">
        <v>2.2531293199999998</v>
      </c>
      <c r="DJ72" s="13" t="str">
        <v>Francy Boada</v>
      </c>
      <c r="DK72" s="13" t="str">
        <v>francy.boada@enel.com</v>
      </c>
      <c r="DL72" s="13" t="str">
        <v>Jennifer Rubio</v>
      </c>
      <c r="DM72" s="13" t="str">
        <v>jennifer.rubio@enel.com</v>
      </c>
      <c r="DN72" s="13">
        <v>2026</v>
      </c>
      <c r="DO72" s="13">
        <v>4</v>
      </c>
      <c r="DP72" s="19">
        <v>46113</v>
      </c>
      <c r="DS72" s="13" t="str">
        <v>ACUERDO MARCO PARA LA PRESTACION DE SERVICIO PARA EL ALQUILER Y SUMINISTRO DE GRUPOS ELECTROGENOS PARA ATENCION DE EMERGENCIAS Y URGENCIAS A DEMANDA MSA ( MASTER SERVICE AGREEMENT) FEGE02 ALQUILER DE GRUPOS ELECTROGENOS.</v>
      </c>
    </row>
    <row r="73" spans="5:123" ht="28" customHeight="1" x14ac:dyDescent="0.4">
      <c r="E73" s="15" t="str">
        <v>Seccionadores BT-MT (Portafusibles)</v>
      </c>
      <c r="F73" s="16" t="str">
        <v>FEFU01</v>
      </c>
      <c r="G73" s="16" t="str">
        <v>Por lanzar</v>
      </c>
      <c r="H73" s="16" t="str">
        <v>abril</v>
      </c>
      <c r="I73" s="16" t="str">
        <v xml:space="preserve">Fusibles y equipo de protección con fusible BT </v>
      </c>
      <c r="J73" s="16" t="str">
        <v>Grids</v>
      </c>
      <c r="K73" s="16">
        <v>0.32529807999999999</v>
      </c>
      <c r="L73" s="16" t="str">
        <v>Francy Boada</v>
      </c>
      <c r="M73" s="16" t="str">
        <v>francy.boada@enel.com</v>
      </c>
      <c r="N73" s="16" t="str">
        <v>Jennifer Rubio</v>
      </c>
      <c r="O73" s="16" t="str">
        <v>jennifer.rubio@enel.com</v>
      </c>
      <c r="P73" s="16">
        <v>2026</v>
      </c>
      <c r="Q73" s="16">
        <v>4</v>
      </c>
      <c r="R73" s="28" t="b">
        <v>0</v>
      </c>
      <c r="AC73" s="18" t="str">
        <v>LICENCIAS RECEX</v>
      </c>
      <c r="AD73" s="13" t="str">
        <v>FIPS03</v>
      </c>
      <c r="AE73" s="13" t="str">
        <v>Por lanzar</v>
      </c>
      <c r="AF73" s="13" t="str">
        <v>noviembre</v>
      </c>
      <c r="AG73" s="13" t="str">
        <v xml:space="preserve">Productos de software </v>
      </c>
      <c r="AH73" s="13" t="str">
        <v>ICT</v>
      </c>
      <c r="AI73" s="13">
        <v>0.02</v>
      </c>
      <c r="AJ73" s="13" t="str">
        <v>Marcela Maldonado</v>
      </c>
      <c r="AK73" s="13" t="str">
        <v>marcela.maldonado@enel.com</v>
      </c>
      <c r="AL73" s="13" t="str">
        <v>Jennifer Rubio</v>
      </c>
      <c r="AM73" s="13" t="str">
        <v>jennifer.rubio@enel.com</v>
      </c>
      <c r="AN73" s="13">
        <v>2026</v>
      </c>
      <c r="AO73" s="13">
        <v>11</v>
      </c>
      <c r="AP73" s="13">
        <v>46327</v>
      </c>
      <c r="AR73" s="18" t="str">
        <v>LICENCIAS RECEX</v>
      </c>
      <c r="AS73" s="13" t="str">
        <v>FIPS03</v>
      </c>
      <c r="AT73" s="13" t="str">
        <v>Por lanzar</v>
      </c>
      <c r="AU73" s="13" t="str">
        <v>noviembre</v>
      </c>
      <c r="AV73" s="13" t="str">
        <v xml:space="preserve">Productos de software </v>
      </c>
      <c r="AW73" s="13" t="str">
        <v>ICT</v>
      </c>
      <c r="AX73" s="13">
        <v>0.02</v>
      </c>
      <c r="AY73" s="13" t="str">
        <v>Marcela Maldonado</v>
      </c>
      <c r="AZ73" s="13" t="str">
        <v>marcela.maldonado@enel.com</v>
      </c>
      <c r="BA73" s="13" t="str">
        <v>Jennifer Rubio</v>
      </c>
      <c r="BB73" s="13" t="str">
        <v>jennifer.rubio@enel.com</v>
      </c>
      <c r="BC73" s="13">
        <v>2026</v>
      </c>
      <c r="BD73" s="13">
        <v>11</v>
      </c>
      <c r="BE73" s="13">
        <v>46327</v>
      </c>
      <c r="BG73" s="13" t="str">
        <v>LICENCIAS RECEX</v>
      </c>
      <c r="BH73" s="13" t="str">
        <v>FIPS03</v>
      </c>
      <c r="BI73" s="13" t="str">
        <v>Por lanzar</v>
      </c>
      <c r="BJ73" s="13" t="str">
        <v>noviembre</v>
      </c>
      <c r="BK73" s="13" t="str">
        <v xml:space="preserve">Productos de software </v>
      </c>
      <c r="BL73" s="13" t="str">
        <v>ICT</v>
      </c>
      <c r="BM73" s="13">
        <v>0.02</v>
      </c>
      <c r="BN73" s="13" t="str">
        <v>Marcela Maldonado</v>
      </c>
      <c r="BO73" s="13" t="str">
        <v>marcela.maldonado@enel.com</v>
      </c>
      <c r="BP73" s="13" t="str">
        <v>Jennifer Rubio</v>
      </c>
      <c r="BQ73" s="13" t="str">
        <v>jennifer.rubio@enel.com</v>
      </c>
      <c r="BR73" s="13">
        <v>2026</v>
      </c>
      <c r="BS73" s="13">
        <v>11</v>
      </c>
      <c r="BT73" s="13">
        <v>46327</v>
      </c>
      <c r="BV73" s="13" t="str">
        <v>LICENCIAS RECEX</v>
      </c>
      <c r="BW73" s="13" t="str">
        <v>FIPS03</v>
      </c>
      <c r="BX73" s="13" t="str">
        <v>Por lanzar</v>
      </c>
      <c r="BY73" s="13" t="str">
        <v>noviembre</v>
      </c>
      <c r="BZ73" s="13" t="str">
        <v xml:space="preserve">Productos de software </v>
      </c>
      <c r="CA73" s="13" t="str">
        <v>ICT</v>
      </c>
      <c r="CB73" s="13">
        <v>0.02</v>
      </c>
      <c r="CC73" s="13" t="str">
        <v>Marcela Maldonado</v>
      </c>
      <c r="CD73" s="13" t="str">
        <v>marcela.maldonado@enel.com</v>
      </c>
      <c r="CE73" s="13" t="str">
        <v>Jennifer Rubio</v>
      </c>
      <c r="CF73" s="13" t="str">
        <v>jennifer.rubio@enel.com</v>
      </c>
      <c r="CG73" s="13">
        <v>2026</v>
      </c>
      <c r="CH73" s="13">
        <v>11</v>
      </c>
      <c r="CI73" s="13">
        <v>46327</v>
      </c>
      <c r="CK73" s="13" t="str">
        <v>LICENCIAS RECEX</v>
      </c>
      <c r="CL73" s="13" t="str">
        <v>FIPS03</v>
      </c>
      <c r="CM73" s="13" t="str">
        <v>Por lanzar</v>
      </c>
      <c r="CN73" s="13" t="str">
        <v>noviembre</v>
      </c>
      <c r="CO73" s="13" t="str">
        <v xml:space="preserve">Productos de software </v>
      </c>
      <c r="CP73" s="13" t="str">
        <v>ICT</v>
      </c>
      <c r="CQ73" s="13">
        <v>0.02</v>
      </c>
      <c r="CR73" s="13" t="str">
        <v>Marcela Maldonado</v>
      </c>
      <c r="CS73" s="13" t="str">
        <v>marcela.maldonado@enel.com</v>
      </c>
      <c r="CT73" s="13" t="str">
        <v>Jennifer Rubio</v>
      </c>
      <c r="CU73" s="13" t="str">
        <v>jennifer.rubio@enel.com</v>
      </c>
      <c r="CV73" s="13">
        <v>2026</v>
      </c>
      <c r="CW73" s="13">
        <v>11</v>
      </c>
      <c r="CX73" s="13">
        <v>46327</v>
      </c>
      <c r="CZ73" s="13" t="str">
        <v>FZDS03</v>
      </c>
      <c r="DC73" s="13" t="str">
        <v>LICENCIAS RECEX</v>
      </c>
      <c r="DD73" s="13" t="str">
        <v>FIPS03</v>
      </c>
      <c r="DE73" s="13" t="str">
        <v>Por lanzar</v>
      </c>
      <c r="DF73" s="13" t="str">
        <v>noviembre</v>
      </c>
      <c r="DG73" s="13" t="str">
        <v xml:space="preserve">Productos de software </v>
      </c>
      <c r="DH73" s="13" t="str">
        <v>ICT</v>
      </c>
      <c r="DI73" s="13">
        <v>0.02</v>
      </c>
      <c r="DJ73" s="13" t="str">
        <v>Marcela Maldonado</v>
      </c>
      <c r="DK73" s="13" t="str">
        <v>marcela.maldonado@enel.com</v>
      </c>
      <c r="DL73" s="13" t="str">
        <v>Jennifer Rubio</v>
      </c>
      <c r="DM73" s="13" t="str">
        <v>jennifer.rubio@enel.com</v>
      </c>
      <c r="DN73" s="13">
        <v>2026</v>
      </c>
      <c r="DO73" s="13">
        <v>11</v>
      </c>
      <c r="DP73" s="19">
        <v>46327</v>
      </c>
      <c r="DS73" s="13" t="str">
        <v>LICENCIAS RECEX FIPS03 PRODUCTOS DE SOFTWARE</v>
      </c>
    </row>
    <row r="74" spans="5:123" ht="28" customHeight="1" x14ac:dyDescent="0.4">
      <c r="E74" s="15" t="str">
        <v>SERVICIO DE EVALUACIÓN DOCUMENTAL, VERIFICACIÓN EN SITIO PARA CALIFICACIÓN Y SEGIMIENTO DE EMPRESAS SUMINISTRADORAS DE CARBÓN APTO PARA GENERACIÓN TERMICA DE LA CENTRAL TERMOZIPA DE EMGESA S.A. E.S.P.</v>
      </c>
      <c r="F74" s="16" t="str">
        <v>SPPT10</v>
      </c>
      <c r="G74" s="16" t="str">
        <v>Por lanzar</v>
      </c>
      <c r="H74" s="16" t="str">
        <v>enero</v>
      </c>
      <c r="I74" s="16" t="str">
        <v xml:space="preserve">Servicios profesionales de naturaleza técnica </v>
      </c>
      <c r="J74" s="16" t="str">
        <v>GPG</v>
      </c>
      <c r="K74" s="16">
        <v>0.14071900000000001</v>
      </c>
      <c r="L74" s="16" t="str">
        <v>Luis Aparicio</v>
      </c>
      <c r="M74" s="16" t="str">
        <v>luis.aparicio@enel.com</v>
      </c>
      <c r="N74" s="16" t="str">
        <v>Anny Leal</v>
      </c>
      <c r="O74" s="16" t="str">
        <v>anny.leal@enel.com</v>
      </c>
      <c r="P74" s="16">
        <v>2026</v>
      </c>
      <c r="Q74" s="16">
        <v>1</v>
      </c>
      <c r="R74" s="28" t="b">
        <v>0</v>
      </c>
      <c r="AC74" s="18" t="str">
        <v>Servicio de diagnóstico, Mantenimiento y reparación de equipos telecontrolados y sus accesorios</v>
      </c>
      <c r="AD74" s="13" t="str">
        <v>MEEL05</v>
      </c>
      <c r="AE74" s="13" t="str">
        <v>Por lanzar</v>
      </c>
      <c r="AF74" s="13" t="str">
        <v>enero</v>
      </c>
      <c r="AG74" s="13" t="str">
        <v xml:space="preserve">Mantenimiento y reparación de interruptores y seccionadores </v>
      </c>
      <c r="AH74" s="13" t="str">
        <v>Grids</v>
      </c>
      <c r="AI74" s="13">
        <v>1.1770214099999998</v>
      </c>
      <c r="AJ74" s="13" t="str">
        <v>Francy Boada</v>
      </c>
      <c r="AK74" s="13" t="str">
        <v>francy.boada@enel.com</v>
      </c>
      <c r="AL74" s="13" t="str">
        <v>Jennifer Rubio</v>
      </c>
      <c r="AM74" s="13" t="str">
        <v>jennifer.rubio@enel.com</v>
      </c>
      <c r="AN74" s="13">
        <v>2026</v>
      </c>
      <c r="AO74" s="13">
        <v>1</v>
      </c>
      <c r="AP74" s="13">
        <v>46023</v>
      </c>
      <c r="AR74" s="18" t="str">
        <v>Servicio de diagnóstico, Mantenimiento y reparación de equipos telecontrolados y sus accesorios</v>
      </c>
      <c r="AS74" s="13" t="str">
        <v>MEEL05</v>
      </c>
      <c r="AT74" s="13" t="str">
        <v>Por lanzar</v>
      </c>
      <c r="AU74" s="13" t="str">
        <v>enero</v>
      </c>
      <c r="AV74" s="13" t="str">
        <v xml:space="preserve">Mantenimiento y reparación de interruptores y seccionadores </v>
      </c>
      <c r="AW74" s="13" t="str">
        <v>Grids</v>
      </c>
      <c r="AX74" s="13">
        <v>1.1770214099999998</v>
      </c>
      <c r="AY74" s="13" t="str">
        <v>Francy Boada</v>
      </c>
      <c r="AZ74" s="13" t="str">
        <v>francy.boada@enel.com</v>
      </c>
      <c r="BA74" s="13" t="str">
        <v>Jennifer Rubio</v>
      </c>
      <c r="BB74" s="13" t="str">
        <v>jennifer.rubio@enel.com</v>
      </c>
      <c r="BC74" s="13">
        <v>2026</v>
      </c>
      <c r="BD74" s="13">
        <v>1</v>
      </c>
      <c r="BE74" s="13">
        <v>46023</v>
      </c>
      <c r="BG74" s="13" t="str">
        <v>Servicio de diagnóstico, Mantenimiento y reparación de equipos telecontrolados y sus accesorios</v>
      </c>
      <c r="BH74" s="13" t="str">
        <v>MEEL05</v>
      </c>
      <c r="BI74" s="13" t="str">
        <v>Por lanzar</v>
      </c>
      <c r="BJ74" s="13" t="str">
        <v>enero</v>
      </c>
      <c r="BK74" s="13" t="str">
        <v xml:space="preserve">Mantenimiento y reparación de interruptores y seccionadores </v>
      </c>
      <c r="BL74" s="13" t="str">
        <v>Grids</v>
      </c>
      <c r="BM74" s="13">
        <v>1.1770214099999998</v>
      </c>
      <c r="BN74" s="13" t="str">
        <v>Francy Boada</v>
      </c>
      <c r="BO74" s="13" t="str">
        <v>francy.boada@enel.com</v>
      </c>
      <c r="BP74" s="13" t="str">
        <v>Jennifer Rubio</v>
      </c>
      <c r="BQ74" s="13" t="str">
        <v>jennifer.rubio@enel.com</v>
      </c>
      <c r="BR74" s="13">
        <v>2026</v>
      </c>
      <c r="BS74" s="13">
        <v>1</v>
      </c>
      <c r="BT74" s="13">
        <v>46023</v>
      </c>
      <c r="BV74" s="13" t="str">
        <v>Servicio de diagnóstico, Mantenimiento y reparación de equipos telecontrolados y sus accesorios</v>
      </c>
      <c r="BW74" s="13" t="str">
        <v>MEEL05</v>
      </c>
      <c r="BX74" s="13" t="str">
        <v>Por lanzar</v>
      </c>
      <c r="BY74" s="13" t="str">
        <v>enero</v>
      </c>
      <c r="BZ74" s="13" t="str">
        <v xml:space="preserve">Mantenimiento y reparación de interruptores y seccionadores </v>
      </c>
      <c r="CA74" s="13" t="str">
        <v>Grids</v>
      </c>
      <c r="CB74" s="13">
        <v>1.1770214099999998</v>
      </c>
      <c r="CC74" s="13" t="str">
        <v>Francy Boada</v>
      </c>
      <c r="CD74" s="13" t="str">
        <v>francy.boada@enel.com</v>
      </c>
      <c r="CE74" s="13" t="str">
        <v>Jennifer Rubio</v>
      </c>
      <c r="CF74" s="13" t="str">
        <v>jennifer.rubio@enel.com</v>
      </c>
      <c r="CG74" s="13">
        <v>2026</v>
      </c>
      <c r="CH74" s="13">
        <v>1</v>
      </c>
      <c r="CI74" s="13">
        <v>46023</v>
      </c>
      <c r="CK74" s="13" t="str">
        <v>Servicio de diagnóstico, Mantenimiento y reparación de equipos telecontrolados y sus accesorios</v>
      </c>
      <c r="CL74" s="13" t="str">
        <v>MEEL05</v>
      </c>
      <c r="CM74" s="13" t="str">
        <v>Por lanzar</v>
      </c>
      <c r="CN74" s="13" t="str">
        <v>enero</v>
      </c>
      <c r="CO74" s="13" t="str">
        <v xml:space="preserve">Mantenimiento y reparación de interruptores y seccionadores </v>
      </c>
      <c r="CP74" s="13" t="str">
        <v>Grids</v>
      </c>
      <c r="CQ74" s="13">
        <v>1.1770214099999998</v>
      </c>
      <c r="CR74" s="13" t="str">
        <v>Francy Boada</v>
      </c>
      <c r="CS74" s="13" t="str">
        <v>francy.boada@enel.com</v>
      </c>
      <c r="CT74" s="13" t="str">
        <v>Jennifer Rubio</v>
      </c>
      <c r="CU74" s="13" t="str">
        <v>jennifer.rubio@enel.com</v>
      </c>
      <c r="CV74" s="13">
        <v>2026</v>
      </c>
      <c r="CW74" s="13">
        <v>1</v>
      </c>
      <c r="CX74" s="13">
        <v>46023</v>
      </c>
      <c r="CZ74" s="13" t="str">
        <v>FZDS07</v>
      </c>
      <c r="DC74" s="13" t="str">
        <v>Servicio de diagnóstico, Mantenimiento y reparación de equipos telecontrolados y sus accesorios</v>
      </c>
      <c r="DD74" s="13" t="str">
        <v>MEEL05</v>
      </c>
      <c r="DE74" s="13" t="str">
        <v>Por lanzar</v>
      </c>
      <c r="DF74" s="13" t="str">
        <v>enero</v>
      </c>
      <c r="DG74" s="13" t="str">
        <v xml:space="preserve">Mantenimiento y reparación de interruptores y seccionadores </v>
      </c>
      <c r="DH74" s="13" t="str">
        <v>Grids</v>
      </c>
      <c r="DI74" s="13">
        <v>1.1770214099999998</v>
      </c>
      <c r="DJ74" s="13" t="str">
        <v>Francy Boada</v>
      </c>
      <c r="DK74" s="13" t="str">
        <v>francy.boada@enel.com</v>
      </c>
      <c r="DL74" s="13" t="str">
        <v>Jennifer Rubio</v>
      </c>
      <c r="DM74" s="13" t="str">
        <v>jennifer.rubio@enel.com</v>
      </c>
      <c r="DN74" s="13">
        <v>2026</v>
      </c>
      <c r="DO74" s="13">
        <v>1</v>
      </c>
      <c r="DP74" s="19">
        <v>46023</v>
      </c>
      <c r="DS74" s="13" t="str">
        <v>SERVICIO DE DIAGNOSTICO, MANTENIMIENTO Y REPARACION DE EQUIPOS TELECONTROLADOS Y SUS ACCESORIOS MEEL05 MANTENIMIENTO Y REPARACION DE INTERRUPTORES Y SECCIONADORES</v>
      </c>
    </row>
    <row r="75" spans="5:123" ht="28" customHeight="1" x14ac:dyDescent="0.4">
      <c r="E75" s="15" t="str">
        <v>FORMACIÓN CERTIFICADA PARA REALIZAR TRABAJO EN ALTURAS PARA CENTRALES DE GENERACIÓN Y PROYECTOS.</v>
      </c>
      <c r="F75" s="16" t="str">
        <v>SPPP01</v>
      </c>
      <c r="G75" s="16" t="str">
        <v>Por lanzar</v>
      </c>
      <c r="H75" s="16" t="str">
        <v>febrero</v>
      </c>
      <c r="I75" s="16" t="str">
        <v xml:space="preserve">Diseño y creación de cursos de formación </v>
      </c>
      <c r="J75" s="16" t="str">
        <v>GPG</v>
      </c>
      <c r="K75" s="16">
        <v>6.5000000000000002E-2</v>
      </c>
      <c r="L75" s="16" t="str">
        <v>Luis Aparicio</v>
      </c>
      <c r="M75" s="16" t="str">
        <v>luis.aparicio@enel.com</v>
      </c>
      <c r="N75" s="16" t="str">
        <v>Anny Leal</v>
      </c>
      <c r="O75" s="16" t="str">
        <v>anny.leal@enel.com</v>
      </c>
      <c r="P75" s="16">
        <v>2026</v>
      </c>
      <c r="Q75" s="16">
        <v>2</v>
      </c>
      <c r="R75" s="28" t="b">
        <v>0</v>
      </c>
      <c r="AC75" s="18" t="str">
        <v>SERVICIO TÉCNICO PARA SOPORTE TECNICO ESPECIALIZADO PARA MANEJO INTEGRAL DE ASBESTO</v>
      </c>
      <c r="AD75" s="13" t="str">
        <v>SPPT22</v>
      </c>
      <c r="AE75" s="13" t="str">
        <v>Por lanzar</v>
      </c>
      <c r="AF75" s="13" t="str">
        <v>febrero</v>
      </c>
      <c r="AG75" s="13" t="str">
        <v xml:space="preserve">Servicio Monitoreo ambiental. </v>
      </c>
      <c r="AH75" s="13" t="str">
        <v>GPG</v>
      </c>
      <c r="AI75" s="13">
        <v>5.5E-2</v>
      </c>
      <c r="AJ75" s="13" t="str">
        <v>Luis Aparicio</v>
      </c>
      <c r="AK75" s="13" t="str">
        <v>luis.aparicio@enel.com</v>
      </c>
      <c r="AL75" s="13" t="str">
        <v>Anny Leal</v>
      </c>
      <c r="AM75" s="13" t="str">
        <v>anny.leal@enel.com</v>
      </c>
      <c r="AN75" s="13">
        <v>2026</v>
      </c>
      <c r="AO75" s="13">
        <v>2</v>
      </c>
      <c r="AP75" s="13">
        <v>46054</v>
      </c>
      <c r="AR75" s="18" t="str">
        <v>SERVICIO TÉCNICO PARA SOPORTE TECNICO ESPECIALIZADO PARA MANEJO INTEGRAL DE ASBESTO</v>
      </c>
      <c r="AS75" s="13" t="str">
        <v>SPPT22</v>
      </c>
      <c r="AT75" s="13" t="str">
        <v>Por lanzar</v>
      </c>
      <c r="AU75" s="13" t="str">
        <v>febrero</v>
      </c>
      <c r="AV75" s="13" t="str">
        <v xml:space="preserve">Servicio Monitoreo ambiental. </v>
      </c>
      <c r="AW75" s="13" t="str">
        <v>GPG</v>
      </c>
      <c r="AX75" s="13">
        <v>5.5E-2</v>
      </c>
      <c r="AY75" s="13" t="str">
        <v>Luis Aparicio</v>
      </c>
      <c r="AZ75" s="13" t="str">
        <v>luis.aparicio@enel.com</v>
      </c>
      <c r="BA75" s="13" t="str">
        <v>Anny Leal</v>
      </c>
      <c r="BB75" s="13" t="str">
        <v>anny.leal@enel.com</v>
      </c>
      <c r="BC75" s="13">
        <v>2026</v>
      </c>
      <c r="BD75" s="13">
        <v>2</v>
      </c>
      <c r="BE75" s="13">
        <v>46054</v>
      </c>
      <c r="BG75" s="13" t="str">
        <v>SERVICIO TÉCNICO PARA SOPORTE TECNICO ESPECIALIZADO PARA MANEJO INTEGRAL DE ASBESTO</v>
      </c>
      <c r="BH75" s="13" t="str">
        <v>SPPT22</v>
      </c>
      <c r="BI75" s="13" t="str">
        <v>Por lanzar</v>
      </c>
      <c r="BJ75" s="13" t="str">
        <v>febrero</v>
      </c>
      <c r="BK75" s="13" t="str">
        <v xml:space="preserve">Servicio Monitoreo ambiental. </v>
      </c>
      <c r="BL75" s="13" t="str">
        <v>GPG</v>
      </c>
      <c r="BM75" s="13">
        <v>5.5E-2</v>
      </c>
      <c r="BN75" s="13" t="str">
        <v>Luis Aparicio</v>
      </c>
      <c r="BO75" s="13" t="str">
        <v>luis.aparicio@enel.com</v>
      </c>
      <c r="BP75" s="13" t="str">
        <v>Anny Leal</v>
      </c>
      <c r="BQ75" s="13" t="str">
        <v>anny.leal@enel.com</v>
      </c>
      <c r="BR75" s="13">
        <v>2026</v>
      </c>
      <c r="BS75" s="13">
        <v>2</v>
      </c>
      <c r="BT75" s="13">
        <v>46054</v>
      </c>
      <c r="BV75" s="13" t="str">
        <v>SERVICIO TÉCNICO PARA SOPORTE TECNICO ESPECIALIZADO PARA MANEJO INTEGRAL DE ASBESTO</v>
      </c>
      <c r="BW75" s="13" t="str">
        <v>SPPT22</v>
      </c>
      <c r="BX75" s="13" t="str">
        <v>Por lanzar</v>
      </c>
      <c r="BY75" s="13" t="str">
        <v>febrero</v>
      </c>
      <c r="BZ75" s="13" t="str">
        <v xml:space="preserve">Servicio Monitoreo ambiental. </v>
      </c>
      <c r="CA75" s="13" t="str">
        <v>GPG</v>
      </c>
      <c r="CB75" s="13">
        <v>5.5E-2</v>
      </c>
      <c r="CC75" s="13" t="str">
        <v>Luis Aparicio</v>
      </c>
      <c r="CD75" s="13" t="str">
        <v>luis.aparicio@enel.com</v>
      </c>
      <c r="CE75" s="13" t="str">
        <v>Anny Leal</v>
      </c>
      <c r="CF75" s="13" t="str">
        <v>anny.leal@enel.com</v>
      </c>
      <c r="CG75" s="13">
        <v>2026</v>
      </c>
      <c r="CH75" s="13">
        <v>2</v>
      </c>
      <c r="CI75" s="13">
        <v>46054</v>
      </c>
      <c r="CK75" s="13" t="str">
        <v>SERVICIO TÉCNICO PARA SOPORTE TECNICO ESPECIALIZADO PARA MANEJO INTEGRAL DE ASBESTO</v>
      </c>
      <c r="CL75" s="13" t="str">
        <v>SPPT22</v>
      </c>
      <c r="CM75" s="13" t="str">
        <v>Por lanzar</v>
      </c>
      <c r="CN75" s="13" t="str">
        <v>febrero</v>
      </c>
      <c r="CO75" s="13" t="str">
        <v xml:space="preserve">Servicio Monitoreo ambiental. </v>
      </c>
      <c r="CP75" s="13" t="str">
        <v>GPG</v>
      </c>
      <c r="CQ75" s="13">
        <v>5.5E-2</v>
      </c>
      <c r="CR75" s="13" t="str">
        <v>Luis Aparicio</v>
      </c>
      <c r="CS75" s="13" t="str">
        <v>luis.aparicio@enel.com</v>
      </c>
      <c r="CT75" s="13" t="str">
        <v>Anny Leal</v>
      </c>
      <c r="CU75" s="13" t="str">
        <v>anny.leal@enel.com</v>
      </c>
      <c r="CV75" s="13">
        <v>2026</v>
      </c>
      <c r="CW75" s="13">
        <v>2</v>
      </c>
      <c r="CX75" s="13">
        <v>46054</v>
      </c>
      <c r="CZ75" s="13" t="str">
        <v>FZMO03</v>
      </c>
      <c r="DC75" s="13" t="str">
        <v>SERVICIO TÉCNICO PARA SOPORTE TECNICO ESPECIALIZADO PARA MANEJO INTEGRAL DE ASBESTO</v>
      </c>
      <c r="DD75" s="13" t="str">
        <v>SPPT22</v>
      </c>
      <c r="DE75" s="13" t="str">
        <v>Por lanzar</v>
      </c>
      <c r="DF75" s="13" t="str">
        <v>febrero</v>
      </c>
      <c r="DG75" s="13" t="str">
        <v xml:space="preserve">Servicio Monitoreo ambiental. </v>
      </c>
      <c r="DH75" s="13" t="str">
        <v>GPG</v>
      </c>
      <c r="DI75" s="13">
        <v>5.5E-2</v>
      </c>
      <c r="DJ75" s="13" t="str">
        <v>Luis Aparicio</v>
      </c>
      <c r="DK75" s="13" t="str">
        <v>luis.aparicio@enel.com</v>
      </c>
      <c r="DL75" s="13" t="str">
        <v>Anny Leal</v>
      </c>
      <c r="DM75" s="13" t="str">
        <v>anny.leal@enel.com</v>
      </c>
      <c r="DN75" s="13">
        <v>2026</v>
      </c>
      <c r="DO75" s="13">
        <v>2</v>
      </c>
      <c r="DP75" s="19">
        <v>46054</v>
      </c>
      <c r="DS75" s="13" t="str">
        <v>SERVICIO TECNICO PARA SOPORTE TECNICO ESPECIALIZADO PARA MANEJO INTEGRAL DE ASBESTO SPPT22 SERVICIO MONITOREO AMBIENTAL.</v>
      </c>
    </row>
    <row r="76" spans="5:123" ht="28" customHeight="1" x14ac:dyDescent="0.4">
      <c r="E76" s="15" t="str">
        <v>Servicio de Prospección, rescate, monitoreo y arqueología para los proyectos Norte, Sopo, Susuaga, entre otros</v>
      </c>
      <c r="F76" s="16" t="str">
        <v>SPPT35</v>
      </c>
      <c r="G76" s="16" t="str">
        <v>Por lanzar</v>
      </c>
      <c r="H76" s="16" t="str">
        <v>julio</v>
      </c>
      <c r="I76" s="16" t="str">
        <v xml:space="preserve">Otros servicios profesionales </v>
      </c>
      <c r="J76" s="16" t="str">
        <v>Grids</v>
      </c>
      <c r="K76" s="16">
        <v>1.60517734</v>
      </c>
      <c r="L76" s="16" t="str">
        <v>Francy Boada</v>
      </c>
      <c r="M76" s="16" t="str">
        <v>francy.boada@enel.com</v>
      </c>
      <c r="N76" s="16" t="str">
        <v>Jennifer Rubio</v>
      </c>
      <c r="O76" s="16" t="str">
        <v>jennifer.rubio@enel.com</v>
      </c>
      <c r="P76" s="16">
        <v>2026</v>
      </c>
      <c r="Q76" s="16">
        <v>7</v>
      </c>
      <c r="R76" s="28" t="b">
        <v>0</v>
      </c>
      <c r="AC76" s="18" t="str">
        <v>Diseño, Suministro e Instalación de Señalización industrial EGP TGx</v>
      </c>
      <c r="AD76" s="13" t="str">
        <v>FZDS07</v>
      </c>
      <c r="AE76" s="13" t="str">
        <v>Por lanzar</v>
      </c>
      <c r="AF76" s="13" t="str">
        <v>junio</v>
      </c>
      <c r="AG76" s="13" t="str">
        <v xml:space="preserve">Materiales de señalización </v>
      </c>
      <c r="AH76" s="13" t="str">
        <v>GPG</v>
      </c>
      <c r="AI76" s="13">
        <v>0.4</v>
      </c>
      <c r="AJ76" s="13" t="str">
        <v>Luis Aparicio</v>
      </c>
      <c r="AK76" s="13" t="str">
        <v>luis.aparicio@enel.com</v>
      </c>
      <c r="AL76" s="13" t="str">
        <v>Anny Leal</v>
      </c>
      <c r="AM76" s="13" t="str">
        <v>anny.leal@enel.com</v>
      </c>
      <c r="AN76" s="13">
        <v>2026</v>
      </c>
      <c r="AO76" s="13">
        <v>6</v>
      </c>
      <c r="AP76" s="13">
        <v>46174</v>
      </c>
      <c r="AR76" s="18" t="str">
        <v>Diseño, Suministro e Instalación de Señalización industrial EGP TGx</v>
      </c>
      <c r="AS76" s="13" t="str">
        <v>FZDS07</v>
      </c>
      <c r="AT76" s="13" t="str">
        <v>Por lanzar</v>
      </c>
      <c r="AU76" s="13" t="str">
        <v>junio</v>
      </c>
      <c r="AV76" s="13" t="str">
        <v xml:space="preserve">Materiales de señalización </v>
      </c>
      <c r="AW76" s="13" t="str">
        <v>GPG</v>
      </c>
      <c r="AX76" s="13">
        <v>0.4</v>
      </c>
      <c r="AY76" s="13" t="str">
        <v>Luis Aparicio</v>
      </c>
      <c r="AZ76" s="13" t="str">
        <v>luis.aparicio@enel.com</v>
      </c>
      <c r="BA76" s="13" t="str">
        <v>Anny Leal</v>
      </c>
      <c r="BB76" s="13" t="str">
        <v>anny.leal@enel.com</v>
      </c>
      <c r="BC76" s="13">
        <v>2026</v>
      </c>
      <c r="BD76" s="13">
        <v>6</v>
      </c>
      <c r="BE76" s="13">
        <v>46174</v>
      </c>
      <c r="BG76" s="13" t="str">
        <v>Diseño, Suministro e Instalación de Señalización industrial EGP TGx</v>
      </c>
      <c r="BH76" s="13" t="str">
        <v>FZDS07</v>
      </c>
      <c r="BI76" s="13" t="str">
        <v>Por lanzar</v>
      </c>
      <c r="BJ76" s="13" t="str">
        <v>junio</v>
      </c>
      <c r="BK76" s="13" t="str">
        <v xml:space="preserve">Materiales de señalización </v>
      </c>
      <c r="BL76" s="13" t="str">
        <v>GPG</v>
      </c>
      <c r="BM76" s="13">
        <v>0.4</v>
      </c>
      <c r="BN76" s="13" t="str">
        <v>Luis Aparicio</v>
      </c>
      <c r="BO76" s="13" t="str">
        <v>luis.aparicio@enel.com</v>
      </c>
      <c r="BP76" s="13" t="str">
        <v>Anny Leal</v>
      </c>
      <c r="BQ76" s="13" t="str">
        <v>anny.leal@enel.com</v>
      </c>
      <c r="BR76" s="13">
        <v>2026</v>
      </c>
      <c r="BS76" s="13">
        <v>6</v>
      </c>
      <c r="BT76" s="13">
        <v>46174</v>
      </c>
      <c r="BV76" s="13" t="str">
        <v>Diseño, Suministro e Instalación de Señalización industrial EGP TGx</v>
      </c>
      <c r="BW76" s="13" t="str">
        <v>FZDS07</v>
      </c>
      <c r="BX76" s="13" t="str">
        <v>Por lanzar</v>
      </c>
      <c r="BY76" s="13" t="str">
        <v>junio</v>
      </c>
      <c r="BZ76" s="13" t="str">
        <v xml:space="preserve">Materiales de señalización </v>
      </c>
      <c r="CA76" s="13" t="str">
        <v>GPG</v>
      </c>
      <c r="CB76" s="13">
        <v>0.4</v>
      </c>
      <c r="CC76" s="13" t="str">
        <v>Luis Aparicio</v>
      </c>
      <c r="CD76" s="13" t="str">
        <v>luis.aparicio@enel.com</v>
      </c>
      <c r="CE76" s="13" t="str">
        <v>Anny Leal</v>
      </c>
      <c r="CF76" s="13" t="str">
        <v>anny.leal@enel.com</v>
      </c>
      <c r="CG76" s="13">
        <v>2026</v>
      </c>
      <c r="CH76" s="13">
        <v>6</v>
      </c>
      <c r="CI76" s="13">
        <v>46174</v>
      </c>
      <c r="CK76" s="13" t="str">
        <v>Diseño, Suministro e Instalación de Señalización industrial EGP TGx</v>
      </c>
      <c r="CL76" s="13" t="str">
        <v>FZDS07</v>
      </c>
      <c r="CM76" s="13" t="str">
        <v>Por lanzar</v>
      </c>
      <c r="CN76" s="13" t="str">
        <v>junio</v>
      </c>
      <c r="CO76" s="13" t="str">
        <v xml:space="preserve">Materiales de señalización </v>
      </c>
      <c r="CP76" s="13" t="str">
        <v>GPG</v>
      </c>
      <c r="CQ76" s="13">
        <v>0.4</v>
      </c>
      <c r="CR76" s="13" t="str">
        <v>Luis Aparicio</v>
      </c>
      <c r="CS76" s="13" t="str">
        <v>luis.aparicio@enel.com</v>
      </c>
      <c r="CT76" s="13" t="str">
        <v>Anny Leal</v>
      </c>
      <c r="CU76" s="13" t="str">
        <v>anny.leal@enel.com</v>
      </c>
      <c r="CV76" s="13">
        <v>2026</v>
      </c>
      <c r="CW76" s="13">
        <v>6</v>
      </c>
      <c r="CX76" s="13">
        <v>46174</v>
      </c>
      <c r="CZ76" s="13" t="str">
        <v>LCCC12</v>
      </c>
      <c r="DC76" s="13" t="str">
        <v>Diseño, Suministro e Instalación de Señalización industrial EGP TGx</v>
      </c>
      <c r="DD76" s="13" t="str">
        <v>FZDS07</v>
      </c>
      <c r="DE76" s="13" t="str">
        <v>Por lanzar</v>
      </c>
      <c r="DF76" s="13" t="str">
        <v>junio</v>
      </c>
      <c r="DG76" s="13" t="str">
        <v xml:space="preserve">Materiales de señalización </v>
      </c>
      <c r="DH76" s="13" t="str">
        <v>GPG</v>
      </c>
      <c r="DI76" s="13">
        <v>0.4</v>
      </c>
      <c r="DJ76" s="13" t="str">
        <v>Luis Aparicio</v>
      </c>
      <c r="DK76" s="13" t="str">
        <v>luis.aparicio@enel.com</v>
      </c>
      <c r="DL76" s="13" t="str">
        <v>Anny Leal</v>
      </c>
      <c r="DM76" s="13" t="str">
        <v>anny.leal@enel.com</v>
      </c>
      <c r="DN76" s="13">
        <v>2026</v>
      </c>
      <c r="DO76" s="13">
        <v>6</v>
      </c>
      <c r="DP76" s="19">
        <v>46174</v>
      </c>
      <c r="DS76" s="13" t="str">
        <v>DISENO, SUMINISTRO E INSTALACION DE SENALIZACION INDUSTRIAL EGP TGX FZDS07 MATERIALES DE SENALIZACION</v>
      </c>
    </row>
    <row r="77" spans="5:123" ht="28" customHeight="1" x14ac:dyDescent="0.4">
      <c r="E77" s="15" t="str">
        <v>Servicio de compensación del componente biótico del proyecto Norte</v>
      </c>
      <c r="F77" s="16" t="str">
        <v>SLPI03</v>
      </c>
      <c r="G77" s="16" t="str">
        <v>Por lanzar</v>
      </c>
      <c r="H77" s="16" t="str">
        <v>julio</v>
      </c>
      <c r="I77" s="16" t="str">
        <v xml:space="preserve">Mantenimiento de zonas verdes (jardinería, corte de césped, etc.) </v>
      </c>
      <c r="J77" s="16" t="str">
        <v>Grids</v>
      </c>
      <c r="K77" s="16">
        <v>0.51779914000000005</v>
      </c>
      <c r="L77" s="16" t="str">
        <v>Francy Boada</v>
      </c>
      <c r="M77" s="16" t="str">
        <v>francy.boada@enel.com</v>
      </c>
      <c r="N77" s="16" t="str">
        <v>Jennifer Rubio</v>
      </c>
      <c r="O77" s="16" t="str">
        <v>jennifer.rubio@enel.com</v>
      </c>
      <c r="P77" s="16">
        <v>2026</v>
      </c>
      <c r="Q77" s="16">
        <v>7</v>
      </c>
      <c r="R77" s="28" t="b">
        <v>0</v>
      </c>
      <c r="AC77" s="18" t="str">
        <v>Licitación correspondiente a la contratación de servicios de salud - Chequeos ejecutivos Grids - Staff</v>
      </c>
      <c r="AD77" s="13" t="str">
        <v>SPPP20</v>
      </c>
      <c r="AE77" s="13" t="str">
        <v>Por lanzar</v>
      </c>
      <c r="AF77" s="13" t="str">
        <v>marzo</v>
      </c>
      <c r="AG77" s="13" t="str">
        <v>Servicios de atención médica</v>
      </c>
      <c r="AH77" s="13" t="str">
        <v>Staff &amp; Services</v>
      </c>
      <c r="AI77" s="13">
        <v>0.32909100000000002</v>
      </c>
      <c r="AJ77" s="13" t="str">
        <v>Monica Mesa</v>
      </c>
      <c r="AK77" s="13" t="str">
        <v>monica.mesa@enel.com</v>
      </c>
      <c r="AL77" s="13" t="str">
        <v>Jorge Jamaica</v>
      </c>
      <c r="AM77" s="13" t="str">
        <v>jorge.jamaica@enel.com</v>
      </c>
      <c r="AN77" s="13">
        <v>2026</v>
      </c>
      <c r="AO77" s="13">
        <v>3</v>
      </c>
      <c r="AP77" s="13">
        <v>46082</v>
      </c>
      <c r="AR77" s="18" t="str">
        <v>Licitación correspondiente a la contratación de servicios de salud - Chequeos ejecutivos Grids - Staff</v>
      </c>
      <c r="AS77" s="13" t="str">
        <v>SPPP20</v>
      </c>
      <c r="AT77" s="13" t="str">
        <v>Por lanzar</v>
      </c>
      <c r="AU77" s="13" t="str">
        <v>marzo</v>
      </c>
      <c r="AV77" s="13" t="str">
        <v>Servicios de atención médica</v>
      </c>
      <c r="AW77" s="13" t="str">
        <v>Staff &amp; Services</v>
      </c>
      <c r="AX77" s="13">
        <v>0.32909100000000002</v>
      </c>
      <c r="AY77" s="13" t="str">
        <v>Monica Mesa</v>
      </c>
      <c r="AZ77" s="13" t="str">
        <v>monica.mesa@enel.com</v>
      </c>
      <c r="BA77" s="13" t="str">
        <v>Jorge Jamaica</v>
      </c>
      <c r="BB77" s="13" t="str">
        <v>jorge.jamaica@enel.com</v>
      </c>
      <c r="BC77" s="13">
        <v>2026</v>
      </c>
      <c r="BD77" s="13">
        <v>3</v>
      </c>
      <c r="BE77" s="13">
        <v>46082</v>
      </c>
      <c r="BG77" s="13" t="str">
        <v>Licitación correspondiente a la contratación de servicios de salud - Chequeos ejecutivos Grids - Staff</v>
      </c>
      <c r="BH77" s="13" t="str">
        <v>SPPP20</v>
      </c>
      <c r="BI77" s="13" t="str">
        <v>Por lanzar</v>
      </c>
      <c r="BJ77" s="13" t="str">
        <v>marzo</v>
      </c>
      <c r="BK77" s="13" t="str">
        <v>Servicios de atención médica</v>
      </c>
      <c r="BL77" s="13" t="str">
        <v>Staff &amp; Services</v>
      </c>
      <c r="BM77" s="13">
        <v>0.32909100000000002</v>
      </c>
      <c r="BN77" s="13" t="str">
        <v>Monica Mesa</v>
      </c>
      <c r="BO77" s="13" t="str">
        <v>monica.mesa@enel.com</v>
      </c>
      <c r="BP77" s="13" t="str">
        <v>Jorge Jamaica</v>
      </c>
      <c r="BQ77" s="13" t="str">
        <v>jorge.jamaica@enel.com</v>
      </c>
      <c r="BR77" s="13">
        <v>2026</v>
      </c>
      <c r="BS77" s="13">
        <v>3</v>
      </c>
      <c r="BT77" s="13">
        <v>46082</v>
      </c>
      <c r="BV77" s="13" t="str">
        <v>Licitación correspondiente a la contratación de servicios de salud - Chequeos ejecutivos Grids - Staff</v>
      </c>
      <c r="BW77" s="13" t="str">
        <v>SPPP20</v>
      </c>
      <c r="BX77" s="13" t="str">
        <v>Por lanzar</v>
      </c>
      <c r="BY77" s="13" t="str">
        <v>marzo</v>
      </c>
      <c r="BZ77" s="13" t="str">
        <v>Servicios de atención médica</v>
      </c>
      <c r="CA77" s="13" t="str">
        <v>Staff &amp; Services</v>
      </c>
      <c r="CB77" s="13">
        <v>0.32909100000000002</v>
      </c>
      <c r="CC77" s="13" t="str">
        <v>Monica Mesa</v>
      </c>
      <c r="CD77" s="13" t="str">
        <v>monica.mesa@enel.com</v>
      </c>
      <c r="CE77" s="13" t="str">
        <v>Jorge Jamaica</v>
      </c>
      <c r="CF77" s="13" t="str">
        <v>jorge.jamaica@enel.com</v>
      </c>
      <c r="CG77" s="13">
        <v>2026</v>
      </c>
      <c r="CH77" s="13">
        <v>3</v>
      </c>
      <c r="CI77" s="13">
        <v>46082</v>
      </c>
      <c r="CK77" s="13" t="str">
        <v>Licitación correspondiente a la contratación de servicios de salud - Chequeos ejecutivos Grids - Staff</v>
      </c>
      <c r="CL77" s="13" t="str">
        <v>SPPP20</v>
      </c>
      <c r="CM77" s="13" t="str">
        <v>Por lanzar</v>
      </c>
      <c r="CN77" s="13" t="str">
        <v>marzo</v>
      </c>
      <c r="CO77" s="13" t="str">
        <v>Servicios de atención médica</v>
      </c>
      <c r="CP77" s="13" t="str">
        <v>Staff &amp; Services</v>
      </c>
      <c r="CQ77" s="13">
        <v>0.32909100000000002</v>
      </c>
      <c r="CR77" s="13" t="str">
        <v>Monica Mesa</v>
      </c>
      <c r="CS77" s="13" t="str">
        <v>monica.mesa@enel.com</v>
      </c>
      <c r="CT77" s="13" t="str">
        <v>Jorge Jamaica</v>
      </c>
      <c r="CU77" s="13" t="str">
        <v>jorge.jamaica@enel.com</v>
      </c>
      <c r="CV77" s="13">
        <v>2026</v>
      </c>
      <c r="CW77" s="13">
        <v>3</v>
      </c>
      <c r="CX77" s="13">
        <v>46082</v>
      </c>
      <c r="CZ77" s="13" t="str">
        <v>LCCC13</v>
      </c>
      <c r="DC77" s="13" t="str">
        <v>Licitación correspondiente a la contratación de servicios de salud - Chequeos ejecutivos Grids - Staff</v>
      </c>
      <c r="DD77" s="13" t="str">
        <v>SPPP20</v>
      </c>
      <c r="DE77" s="13" t="str">
        <v>Por lanzar</v>
      </c>
      <c r="DF77" s="13" t="str">
        <v>marzo</v>
      </c>
      <c r="DG77" s="13" t="str">
        <v>Servicios de atención médica</v>
      </c>
      <c r="DH77" s="13" t="str">
        <v>Staff &amp; Services</v>
      </c>
      <c r="DI77" s="13">
        <v>0.32909100000000002</v>
      </c>
      <c r="DJ77" s="13" t="str">
        <v>Monica Mesa</v>
      </c>
      <c r="DK77" s="13" t="str">
        <v>monica.mesa@enel.com</v>
      </c>
      <c r="DL77" s="13" t="str">
        <v>Jorge Jamaica</v>
      </c>
      <c r="DM77" s="13" t="str">
        <v>jorge.jamaica@enel.com</v>
      </c>
      <c r="DN77" s="13">
        <v>2026</v>
      </c>
      <c r="DO77" s="13">
        <v>3</v>
      </c>
      <c r="DP77" s="19">
        <v>46082</v>
      </c>
      <c r="DS77" s="13" t="str">
        <v>LICITACION CORRESPONDIENTE A LA CONTRATACION DE SERVICIOS DE SALUD - CHEQUEOS EJECUTIVOS GRIDS - STAFF SPPP20 SERVICIOS DE ATENCION MEDICA</v>
      </c>
    </row>
    <row r="78" spans="5:123" ht="28" customHeight="1" x14ac:dyDescent="0.4">
      <c r="E78" s="15" t="str">
        <v>Acuerdo Marco para la prestación de servicio para el alquiler y suministro de grupos electrógenos para atención de emergencias y urgencias a demanda MSA ( Master Service Agreement)</v>
      </c>
      <c r="F78" s="16" t="str">
        <v>FEGE02</v>
      </c>
      <c r="G78" s="16" t="str">
        <v>Por lanzar</v>
      </c>
      <c r="H78" s="16" t="str">
        <v>abril</v>
      </c>
      <c r="I78" s="16" t="str">
        <v xml:space="preserve">Alquiler de grupos electrógenos. </v>
      </c>
      <c r="J78" s="16" t="str">
        <v>Grids</v>
      </c>
      <c r="K78" s="16">
        <v>2.2531293199999998</v>
      </c>
      <c r="L78" s="16" t="str">
        <v>Francy Boada</v>
      </c>
      <c r="M78" s="16" t="str">
        <v>francy.boada@enel.com</v>
      </c>
      <c r="N78" s="16" t="str">
        <v>Jennifer Rubio</v>
      </c>
      <c r="O78" s="16" t="str">
        <v>jennifer.rubio@enel.com</v>
      </c>
      <c r="P78" s="16">
        <v>2026</v>
      </c>
      <c r="Q78" s="16">
        <v>4</v>
      </c>
      <c r="R78" s="28" t="b">
        <v>0</v>
      </c>
      <c r="AC78" s="18" t="str">
        <v>O&amp;M STC Reparacion grietas Tunel de Fuga Guavio</v>
      </c>
      <c r="AD78" s="13" t="str">
        <v>LCCC12</v>
      </c>
      <c r="AE78" s="13" t="str">
        <v>Por lanzar</v>
      </c>
      <c r="AF78" s="13" t="str">
        <v>abril</v>
      </c>
      <c r="AG78" s="13" t="str">
        <v>Construcciòn y/ò Mantenimiento de Obras civiles para Centrales Elèctricas y Edificios industriales</v>
      </c>
      <c r="AH78" s="13" t="str">
        <v>GPG</v>
      </c>
      <c r="AI78" s="13">
        <v>0.66</v>
      </c>
      <c r="AJ78" s="13" t="str">
        <v>Luis Aparicio</v>
      </c>
      <c r="AK78" s="13" t="str">
        <v>luis.aparicio@enel.com</v>
      </c>
      <c r="AL78" s="13" t="str">
        <v>Anny Leal</v>
      </c>
      <c r="AM78" s="13" t="str">
        <v>anny.leal@enel.com</v>
      </c>
      <c r="AN78" s="13">
        <v>2026</v>
      </c>
      <c r="AO78" s="13">
        <v>4</v>
      </c>
      <c r="AP78" s="13">
        <v>46113</v>
      </c>
      <c r="AR78" s="18" t="str">
        <v>O&amp;M STC Reparacion grietas Tunel de Fuga Guavio</v>
      </c>
      <c r="AS78" s="13" t="str">
        <v>LCCC12</v>
      </c>
      <c r="AT78" s="13" t="str">
        <v>Por lanzar</v>
      </c>
      <c r="AU78" s="13" t="str">
        <v>abril</v>
      </c>
      <c r="AV78" s="13" t="str">
        <v>Construcciòn y/ò Mantenimiento de Obras civiles para Centrales Elèctricas y Edificios industriales</v>
      </c>
      <c r="AW78" s="13" t="str">
        <v>GPG</v>
      </c>
      <c r="AX78" s="13">
        <v>0.66</v>
      </c>
      <c r="AY78" s="13" t="str">
        <v>Luis Aparicio</v>
      </c>
      <c r="AZ78" s="13" t="str">
        <v>luis.aparicio@enel.com</v>
      </c>
      <c r="BA78" s="13" t="str">
        <v>Anny Leal</v>
      </c>
      <c r="BB78" s="13" t="str">
        <v>anny.leal@enel.com</v>
      </c>
      <c r="BC78" s="13">
        <v>2026</v>
      </c>
      <c r="BD78" s="13">
        <v>4</v>
      </c>
      <c r="BE78" s="13">
        <v>46113</v>
      </c>
      <c r="BG78" s="13" t="str">
        <v>O&amp;M STC Reparacion grietas Tunel de Fuga Guavio</v>
      </c>
      <c r="BH78" s="13" t="str">
        <v>LCCC12</v>
      </c>
      <c r="BI78" s="13" t="str">
        <v>Por lanzar</v>
      </c>
      <c r="BJ78" s="13" t="str">
        <v>abril</v>
      </c>
      <c r="BK78" s="13" t="str">
        <v>Construcciòn y/ò Mantenimiento de Obras civiles para Centrales Elèctricas y Edificios industriales</v>
      </c>
      <c r="BL78" s="13" t="str">
        <v>GPG</v>
      </c>
      <c r="BM78" s="13">
        <v>0.66</v>
      </c>
      <c r="BN78" s="13" t="str">
        <v>Luis Aparicio</v>
      </c>
      <c r="BO78" s="13" t="str">
        <v>luis.aparicio@enel.com</v>
      </c>
      <c r="BP78" s="13" t="str">
        <v>Anny Leal</v>
      </c>
      <c r="BQ78" s="13" t="str">
        <v>anny.leal@enel.com</v>
      </c>
      <c r="BR78" s="13">
        <v>2026</v>
      </c>
      <c r="BS78" s="13">
        <v>4</v>
      </c>
      <c r="BT78" s="13">
        <v>46113</v>
      </c>
      <c r="BV78" s="13" t="str">
        <v>O&amp;M STC Reparacion grietas Tunel de Fuga Guavio</v>
      </c>
      <c r="BW78" s="13" t="str">
        <v>LCCC12</v>
      </c>
      <c r="BX78" s="13" t="str">
        <v>Por lanzar</v>
      </c>
      <c r="BY78" s="13" t="str">
        <v>abril</v>
      </c>
      <c r="BZ78" s="13" t="str">
        <v>Construcciòn y/ò Mantenimiento de Obras civiles para Centrales Elèctricas y Edificios industriales</v>
      </c>
      <c r="CA78" s="13" t="str">
        <v>GPG</v>
      </c>
      <c r="CB78" s="13">
        <v>0.66</v>
      </c>
      <c r="CC78" s="13" t="str">
        <v>Luis Aparicio</v>
      </c>
      <c r="CD78" s="13" t="str">
        <v>luis.aparicio@enel.com</v>
      </c>
      <c r="CE78" s="13" t="str">
        <v>Anny Leal</v>
      </c>
      <c r="CF78" s="13" t="str">
        <v>anny.leal@enel.com</v>
      </c>
      <c r="CG78" s="13">
        <v>2026</v>
      </c>
      <c r="CH78" s="13">
        <v>4</v>
      </c>
      <c r="CI78" s="13">
        <v>46113</v>
      </c>
      <c r="CK78" s="13" t="str">
        <v>O&amp;M STC Reparacion grietas Tunel de Fuga Guavio</v>
      </c>
      <c r="CL78" s="13" t="str">
        <v>LCCC12</v>
      </c>
      <c r="CM78" s="13" t="str">
        <v>Por lanzar</v>
      </c>
      <c r="CN78" s="13" t="str">
        <v>abril</v>
      </c>
      <c r="CO78" s="13" t="str">
        <v>Construcciòn y/ò Mantenimiento de Obras civiles para Centrales Elèctricas y Edificios industriales</v>
      </c>
      <c r="CP78" s="13" t="str">
        <v>GPG</v>
      </c>
      <c r="CQ78" s="13">
        <v>0.66</v>
      </c>
      <c r="CR78" s="13" t="str">
        <v>Luis Aparicio</v>
      </c>
      <c r="CS78" s="13" t="str">
        <v>luis.aparicio@enel.com</v>
      </c>
      <c r="CT78" s="13" t="str">
        <v>Anny Leal</v>
      </c>
      <c r="CU78" s="13" t="str">
        <v>anny.leal@enel.com</v>
      </c>
      <c r="CV78" s="13">
        <v>2026</v>
      </c>
      <c r="CW78" s="13">
        <v>4</v>
      </c>
      <c r="CX78" s="13">
        <v>46113</v>
      </c>
      <c r="CZ78" s="13" t="str">
        <v>LCCC18</v>
      </c>
      <c r="DC78" s="13" t="str">
        <v>O&amp;M STC Reparacion grietas Tunel de Fuga Guavio</v>
      </c>
      <c r="DD78" s="13" t="str">
        <v>LCCC12</v>
      </c>
      <c r="DE78" s="13" t="str">
        <v>Por lanzar</v>
      </c>
      <c r="DF78" s="13" t="str">
        <v>abril</v>
      </c>
      <c r="DG78" s="13" t="str">
        <v>Construcciòn y/ò Mantenimiento de Obras civiles para Centrales Elèctricas y Edificios industriales</v>
      </c>
      <c r="DH78" s="13" t="str">
        <v>GPG</v>
      </c>
      <c r="DI78" s="13">
        <v>0.66</v>
      </c>
      <c r="DJ78" s="13" t="str">
        <v>Luis Aparicio</v>
      </c>
      <c r="DK78" s="13" t="str">
        <v>luis.aparicio@enel.com</v>
      </c>
      <c r="DL78" s="13" t="str">
        <v>Anny Leal</v>
      </c>
      <c r="DM78" s="13" t="str">
        <v>anny.leal@enel.com</v>
      </c>
      <c r="DN78" s="13">
        <v>2026</v>
      </c>
      <c r="DO78" s="13">
        <v>4</v>
      </c>
      <c r="DP78" s="19">
        <v>46113</v>
      </c>
      <c r="DS78" s="13" t="str">
        <v>O&amp;M STC REPARACION GRIETAS TUNEL DE FUGA GUAVIO LCCC12 CONSTRUCCIÒN Y/Ò MANTENIMIENTO DE OBRAS CIVILES PARA CENTRALES ELÈCTRICAS Y EDIFICIOS INDUSTRIALES</v>
      </c>
    </row>
    <row r="79" spans="5:123" ht="28" customHeight="1" x14ac:dyDescent="0.4">
      <c r="E79" s="15" t="str">
        <v>LICENCIAS RECEX</v>
      </c>
      <c r="F79" s="16" t="str">
        <v>FIPS03</v>
      </c>
      <c r="G79" s="16" t="str">
        <v>Por lanzar</v>
      </c>
      <c r="H79" s="16" t="str">
        <v>noviembre</v>
      </c>
      <c r="I79" s="16" t="str">
        <v xml:space="preserve">Productos de software </v>
      </c>
      <c r="J79" s="16" t="str">
        <v>ICT</v>
      </c>
      <c r="K79" s="16">
        <v>0.02</v>
      </c>
      <c r="L79" s="16" t="str">
        <v>Marcela Maldonado</v>
      </c>
      <c r="M79" s="16" t="str">
        <v>marcela.maldonado@enel.com</v>
      </c>
      <c r="N79" s="16" t="str">
        <v>Jennifer Rubio</v>
      </c>
      <c r="O79" s="16" t="str">
        <v>jennifer.rubio@enel.com</v>
      </c>
      <c r="P79" s="16">
        <v>2026</v>
      </c>
      <c r="Q79" s="16">
        <v>11</v>
      </c>
      <c r="R79" s="28" t="b">
        <v>0</v>
      </c>
      <c r="AC79" s="18" t="str">
        <v>O&amp;M STC Reparacion zona de Falla la Floresta y deslizamiento desgravador chivor - Guavio</v>
      </c>
      <c r="AD79" s="13" t="str">
        <v>LCCC12</v>
      </c>
      <c r="AE79" s="13" t="str">
        <v>Por lanzar</v>
      </c>
      <c r="AF79" s="13" t="str">
        <v>agosto</v>
      </c>
      <c r="AG79" s="13" t="str">
        <v>Construcciòn y/ò Mantenimiento de Obras civiles para Centrales Elèctricas y Edificios industriales</v>
      </c>
      <c r="AH79" s="13" t="str">
        <v>GPG</v>
      </c>
      <c r="AI79" s="13">
        <v>0.16</v>
      </c>
      <c r="AJ79" s="13" t="str">
        <v>Luis Aparicio</v>
      </c>
      <c r="AK79" s="13" t="str">
        <v>luis.aparicio@enel.com</v>
      </c>
      <c r="AL79" s="13" t="str">
        <v>Anny Leal</v>
      </c>
      <c r="AM79" s="13" t="str">
        <v>anny.leal@enel.com</v>
      </c>
      <c r="AN79" s="13">
        <v>2026</v>
      </c>
      <c r="AO79" s="13">
        <v>8</v>
      </c>
      <c r="AP79" s="13">
        <v>46235</v>
      </c>
      <c r="AR79" s="18" t="str">
        <v>O&amp;M STC Reparacion zona de Falla la Floresta y deslizamiento desgravador chivor - Guavio</v>
      </c>
      <c r="AS79" s="13" t="str">
        <v>LCCC12</v>
      </c>
      <c r="AT79" s="13" t="str">
        <v>Por lanzar</v>
      </c>
      <c r="AU79" s="13" t="str">
        <v>agosto</v>
      </c>
      <c r="AV79" s="13" t="str">
        <v>Construcciòn y/ò Mantenimiento de Obras civiles para Centrales Elèctricas y Edificios industriales</v>
      </c>
      <c r="AW79" s="13" t="str">
        <v>GPG</v>
      </c>
      <c r="AX79" s="13">
        <v>0.16</v>
      </c>
      <c r="AY79" s="13" t="str">
        <v>Luis Aparicio</v>
      </c>
      <c r="AZ79" s="13" t="str">
        <v>luis.aparicio@enel.com</v>
      </c>
      <c r="BA79" s="13" t="str">
        <v>Anny Leal</v>
      </c>
      <c r="BB79" s="13" t="str">
        <v>anny.leal@enel.com</v>
      </c>
      <c r="BC79" s="13">
        <v>2026</v>
      </c>
      <c r="BD79" s="13">
        <v>8</v>
      </c>
      <c r="BE79" s="13">
        <v>46235</v>
      </c>
      <c r="BG79" s="13" t="str">
        <v>O&amp;M STC Reparacion zona de Falla la Floresta y deslizamiento desgravador chivor - Guavio</v>
      </c>
      <c r="BH79" s="13" t="str">
        <v>LCCC12</v>
      </c>
      <c r="BI79" s="13" t="str">
        <v>Por lanzar</v>
      </c>
      <c r="BJ79" s="13" t="str">
        <v>agosto</v>
      </c>
      <c r="BK79" s="13" t="str">
        <v>Construcciòn y/ò Mantenimiento de Obras civiles para Centrales Elèctricas y Edificios industriales</v>
      </c>
      <c r="BL79" s="13" t="str">
        <v>GPG</v>
      </c>
      <c r="BM79" s="13">
        <v>0.16</v>
      </c>
      <c r="BN79" s="13" t="str">
        <v>Luis Aparicio</v>
      </c>
      <c r="BO79" s="13" t="str">
        <v>luis.aparicio@enel.com</v>
      </c>
      <c r="BP79" s="13" t="str">
        <v>Anny Leal</v>
      </c>
      <c r="BQ79" s="13" t="str">
        <v>anny.leal@enel.com</v>
      </c>
      <c r="BR79" s="13">
        <v>2026</v>
      </c>
      <c r="BS79" s="13">
        <v>8</v>
      </c>
      <c r="BT79" s="13">
        <v>46235</v>
      </c>
      <c r="BV79" s="13" t="str">
        <v>O&amp;M STC Reparacion zona de Falla la Floresta y deslizamiento desgravador chivor - Guavio</v>
      </c>
      <c r="BW79" s="13" t="str">
        <v>LCCC12</v>
      </c>
      <c r="BX79" s="13" t="str">
        <v>Por lanzar</v>
      </c>
      <c r="BY79" s="13" t="str">
        <v>agosto</v>
      </c>
      <c r="BZ79" s="13" t="str">
        <v>Construcciòn y/ò Mantenimiento de Obras civiles para Centrales Elèctricas y Edificios industriales</v>
      </c>
      <c r="CA79" s="13" t="str">
        <v>GPG</v>
      </c>
      <c r="CB79" s="13">
        <v>0.16</v>
      </c>
      <c r="CC79" s="13" t="str">
        <v>Luis Aparicio</v>
      </c>
      <c r="CD79" s="13" t="str">
        <v>luis.aparicio@enel.com</v>
      </c>
      <c r="CE79" s="13" t="str">
        <v>Anny Leal</v>
      </c>
      <c r="CF79" s="13" t="str">
        <v>anny.leal@enel.com</v>
      </c>
      <c r="CG79" s="13">
        <v>2026</v>
      </c>
      <c r="CH79" s="13">
        <v>8</v>
      </c>
      <c r="CI79" s="13">
        <v>46235</v>
      </c>
      <c r="CK79" s="13" t="str">
        <v>O&amp;M STC Reparacion zona de Falla la Floresta y deslizamiento desgravador chivor - Guavio</v>
      </c>
      <c r="CL79" s="13" t="str">
        <v>LCCC12</v>
      </c>
      <c r="CM79" s="13" t="str">
        <v>Por lanzar</v>
      </c>
      <c r="CN79" s="13" t="str">
        <v>agosto</v>
      </c>
      <c r="CO79" s="13" t="str">
        <v>Construcciòn y/ò Mantenimiento de Obras civiles para Centrales Elèctricas y Edificios industriales</v>
      </c>
      <c r="CP79" s="13" t="str">
        <v>GPG</v>
      </c>
      <c r="CQ79" s="13">
        <v>0.16</v>
      </c>
      <c r="CR79" s="13" t="str">
        <v>Luis Aparicio</v>
      </c>
      <c r="CS79" s="13" t="str">
        <v>luis.aparicio@enel.com</v>
      </c>
      <c r="CT79" s="13" t="str">
        <v>Anny Leal</v>
      </c>
      <c r="CU79" s="13" t="str">
        <v>anny.leal@enel.com</v>
      </c>
      <c r="CV79" s="13">
        <v>2026</v>
      </c>
      <c r="CW79" s="13">
        <v>8</v>
      </c>
      <c r="CX79" s="13">
        <v>46235</v>
      </c>
      <c r="CZ79" s="13" t="str">
        <v>LCRI01</v>
      </c>
      <c r="DC79" s="13" t="str">
        <v>O&amp;M STC Reparacion zona de Falla la Floresta y deslizamiento desgravador chivor - Guavio</v>
      </c>
      <c r="DD79" s="13" t="str">
        <v>LCCC12</v>
      </c>
      <c r="DE79" s="13" t="str">
        <v>Por lanzar</v>
      </c>
      <c r="DF79" s="13" t="str">
        <v>agosto</v>
      </c>
      <c r="DG79" s="13" t="str">
        <v>Construcciòn y/ò Mantenimiento de Obras civiles para Centrales Elèctricas y Edificios industriales</v>
      </c>
      <c r="DH79" s="13" t="str">
        <v>GPG</v>
      </c>
      <c r="DI79" s="13">
        <v>0.16</v>
      </c>
      <c r="DJ79" s="13" t="str">
        <v>Luis Aparicio</v>
      </c>
      <c r="DK79" s="13" t="str">
        <v>luis.aparicio@enel.com</v>
      </c>
      <c r="DL79" s="13" t="str">
        <v>Anny Leal</v>
      </c>
      <c r="DM79" s="13" t="str">
        <v>anny.leal@enel.com</v>
      </c>
      <c r="DN79" s="13">
        <v>2026</v>
      </c>
      <c r="DO79" s="13">
        <v>8</v>
      </c>
      <c r="DP79" s="19">
        <v>46235</v>
      </c>
      <c r="DS79" s="13" t="str">
        <v>O&amp;M STC REPARACION ZONA DE FALLA LA FLORESTA Y DESLIZAMIENTO DESGRAVADOR CHIVOR - GUAVIO LCCC12 CONSTRUCCIÒN Y/Ò MANTENIMIENTO DE OBRAS CIVILES PARA CENTRALES ELÈCTRICAS Y EDIFICIOS INDUSTRIALES</v>
      </c>
    </row>
    <row r="80" spans="5:123" ht="28" customHeight="1" x14ac:dyDescent="0.4">
      <c r="E80" s="15" t="str">
        <v>Servicio de diagnóstico, Mantenimiento y reparación de equipos telecontrolados y sus accesorios</v>
      </c>
      <c r="F80" s="16" t="str">
        <v>MEEL05</v>
      </c>
      <c r="G80" s="16" t="str">
        <v>Por lanzar</v>
      </c>
      <c r="H80" s="16" t="str">
        <v>enero</v>
      </c>
      <c r="I80" s="16" t="str">
        <v xml:space="preserve">Mantenimiento y reparación de interruptores y seccionadores </v>
      </c>
      <c r="J80" s="16" t="str">
        <v>Grids</v>
      </c>
      <c r="K80" s="16">
        <v>1.1770214099999998</v>
      </c>
      <c r="L80" s="16" t="str">
        <v>Francy Boada</v>
      </c>
      <c r="M80" s="16" t="str">
        <v>francy.boada@enel.com</v>
      </c>
      <c r="N80" s="16" t="str">
        <v>Jennifer Rubio</v>
      </c>
      <c r="O80" s="16" t="str">
        <v>jennifer.rubio@enel.com</v>
      </c>
      <c r="P80" s="16">
        <v>2026</v>
      </c>
      <c r="Q80" s="16">
        <v>1</v>
      </c>
      <c r="R80" s="28" t="b">
        <v>0</v>
      </c>
      <c r="AC80" s="18" t="str">
        <v>O&amp;M STC Obra civil Caño Tigre Guavio</v>
      </c>
      <c r="AD80" s="13" t="str">
        <v>LCCC12</v>
      </c>
      <c r="AE80" s="13" t="str">
        <v>Por lanzar</v>
      </c>
      <c r="AF80" s="13" t="str">
        <v>agosto</v>
      </c>
      <c r="AG80" s="13" t="str">
        <v>Construcciòn y/ò Mantenimiento de Obras civiles para Centrales Elèctricas y Edificios industriales</v>
      </c>
      <c r="AH80" s="13" t="str">
        <v>GPG</v>
      </c>
      <c r="AI80" s="13">
        <v>0.23</v>
      </c>
      <c r="AJ80" s="13" t="str">
        <v>Luis Aparicio</v>
      </c>
      <c r="AK80" s="13" t="str">
        <v>luis.aparicio@enel.com</v>
      </c>
      <c r="AL80" s="13" t="str">
        <v>Anny Leal</v>
      </c>
      <c r="AM80" s="13" t="str">
        <v>anny.leal@enel.com</v>
      </c>
      <c r="AN80" s="13">
        <v>2026</v>
      </c>
      <c r="AO80" s="13">
        <v>8</v>
      </c>
      <c r="AP80" s="13">
        <v>46235</v>
      </c>
      <c r="AR80" s="18" t="str">
        <v>O&amp;M STC Obra civil Caño Tigre Guavio</v>
      </c>
      <c r="AS80" s="13" t="str">
        <v>LCCC12</v>
      </c>
      <c r="AT80" s="13" t="str">
        <v>Por lanzar</v>
      </c>
      <c r="AU80" s="13" t="str">
        <v>agosto</v>
      </c>
      <c r="AV80" s="13" t="str">
        <v>Construcciòn y/ò Mantenimiento de Obras civiles para Centrales Elèctricas y Edificios industriales</v>
      </c>
      <c r="AW80" s="13" t="str">
        <v>GPG</v>
      </c>
      <c r="AX80" s="13">
        <v>0.23</v>
      </c>
      <c r="AY80" s="13" t="str">
        <v>Luis Aparicio</v>
      </c>
      <c r="AZ80" s="13" t="str">
        <v>luis.aparicio@enel.com</v>
      </c>
      <c r="BA80" s="13" t="str">
        <v>Anny Leal</v>
      </c>
      <c r="BB80" s="13" t="str">
        <v>anny.leal@enel.com</v>
      </c>
      <c r="BC80" s="13">
        <v>2026</v>
      </c>
      <c r="BD80" s="13">
        <v>8</v>
      </c>
      <c r="BE80" s="13">
        <v>46235</v>
      </c>
      <c r="BG80" s="13" t="str">
        <v>O&amp;M STC Obra civil Caño Tigre Guavio</v>
      </c>
      <c r="BH80" s="13" t="str">
        <v>LCCC12</v>
      </c>
      <c r="BI80" s="13" t="str">
        <v>Por lanzar</v>
      </c>
      <c r="BJ80" s="13" t="str">
        <v>agosto</v>
      </c>
      <c r="BK80" s="13" t="str">
        <v>Construcciòn y/ò Mantenimiento de Obras civiles para Centrales Elèctricas y Edificios industriales</v>
      </c>
      <c r="BL80" s="13" t="str">
        <v>GPG</v>
      </c>
      <c r="BM80" s="13">
        <v>0.23</v>
      </c>
      <c r="BN80" s="13" t="str">
        <v>Luis Aparicio</v>
      </c>
      <c r="BO80" s="13" t="str">
        <v>luis.aparicio@enel.com</v>
      </c>
      <c r="BP80" s="13" t="str">
        <v>Anny Leal</v>
      </c>
      <c r="BQ80" s="13" t="str">
        <v>anny.leal@enel.com</v>
      </c>
      <c r="BR80" s="13">
        <v>2026</v>
      </c>
      <c r="BS80" s="13">
        <v>8</v>
      </c>
      <c r="BT80" s="13">
        <v>46235</v>
      </c>
      <c r="BV80" s="13" t="str">
        <v>O&amp;M STC Obra civil Caño Tigre Guavio</v>
      </c>
      <c r="BW80" s="13" t="str">
        <v>LCCC12</v>
      </c>
      <c r="BX80" s="13" t="str">
        <v>Por lanzar</v>
      </c>
      <c r="BY80" s="13" t="str">
        <v>agosto</v>
      </c>
      <c r="BZ80" s="13" t="str">
        <v>Construcciòn y/ò Mantenimiento de Obras civiles para Centrales Elèctricas y Edificios industriales</v>
      </c>
      <c r="CA80" s="13" t="str">
        <v>GPG</v>
      </c>
      <c r="CB80" s="13">
        <v>0.23</v>
      </c>
      <c r="CC80" s="13" t="str">
        <v>Luis Aparicio</v>
      </c>
      <c r="CD80" s="13" t="str">
        <v>luis.aparicio@enel.com</v>
      </c>
      <c r="CE80" s="13" t="str">
        <v>Anny Leal</v>
      </c>
      <c r="CF80" s="13" t="str">
        <v>anny.leal@enel.com</v>
      </c>
      <c r="CG80" s="13">
        <v>2026</v>
      </c>
      <c r="CH80" s="13">
        <v>8</v>
      </c>
      <c r="CI80" s="13">
        <v>46235</v>
      </c>
      <c r="CK80" s="13" t="str">
        <v>O&amp;M STC Obra civil Caño Tigre Guavio</v>
      </c>
      <c r="CL80" s="13" t="str">
        <v>LCCC12</v>
      </c>
      <c r="CM80" s="13" t="str">
        <v>Por lanzar</v>
      </c>
      <c r="CN80" s="13" t="str">
        <v>agosto</v>
      </c>
      <c r="CO80" s="13" t="str">
        <v>Construcciòn y/ò Mantenimiento de Obras civiles para Centrales Elèctricas y Edificios industriales</v>
      </c>
      <c r="CP80" s="13" t="str">
        <v>GPG</v>
      </c>
      <c r="CQ80" s="13">
        <v>0.23</v>
      </c>
      <c r="CR80" s="13" t="str">
        <v>Luis Aparicio</v>
      </c>
      <c r="CS80" s="13" t="str">
        <v>luis.aparicio@enel.com</v>
      </c>
      <c r="CT80" s="13" t="str">
        <v>Anny Leal</v>
      </c>
      <c r="CU80" s="13" t="str">
        <v>anny.leal@enel.com</v>
      </c>
      <c r="CV80" s="13">
        <v>2026</v>
      </c>
      <c r="CW80" s="13">
        <v>8</v>
      </c>
      <c r="CX80" s="13">
        <v>46235</v>
      </c>
      <c r="CZ80" s="13" t="str">
        <v>LEII01</v>
      </c>
      <c r="DC80" s="13" t="str">
        <v>O&amp;M STC Obra civil Caño Tigre Guavio</v>
      </c>
      <c r="DD80" s="13" t="str">
        <v>LCCC12</v>
      </c>
      <c r="DE80" s="13" t="str">
        <v>Por lanzar</v>
      </c>
      <c r="DF80" s="13" t="str">
        <v>agosto</v>
      </c>
      <c r="DG80" s="13" t="str">
        <v>Construcciòn y/ò Mantenimiento de Obras civiles para Centrales Elèctricas y Edificios industriales</v>
      </c>
      <c r="DH80" s="13" t="str">
        <v>GPG</v>
      </c>
      <c r="DI80" s="13">
        <v>0.23</v>
      </c>
      <c r="DJ80" s="13" t="str">
        <v>Luis Aparicio</v>
      </c>
      <c r="DK80" s="13" t="str">
        <v>luis.aparicio@enel.com</v>
      </c>
      <c r="DL80" s="13" t="str">
        <v>Anny Leal</v>
      </c>
      <c r="DM80" s="13" t="str">
        <v>anny.leal@enel.com</v>
      </c>
      <c r="DN80" s="13">
        <v>2026</v>
      </c>
      <c r="DO80" s="13">
        <v>8</v>
      </c>
      <c r="DP80" s="19">
        <v>46235</v>
      </c>
      <c r="DS80" s="13" t="str">
        <v>O&amp;M STC OBRA CIVIL CANO TIGRE GUAVIO LCCC12 CONSTRUCCIÒN Y/Ò MANTENIMIENTO DE OBRAS CIVILES PARA CENTRALES ELÈCTRICAS Y EDIFICIOS INDUSTRIALES</v>
      </c>
    </row>
    <row r="81" spans="5:123" ht="28" customHeight="1" x14ac:dyDescent="0.4">
      <c r="E81" s="15" t="str">
        <v>SERVICIO TÉCNICO PARA SOPORTE TECNICO ESPECIALIZADO PARA MANEJO INTEGRAL DE ASBESTO</v>
      </c>
      <c r="F81" s="16" t="str">
        <v>SPPT22</v>
      </c>
      <c r="G81" s="16" t="str">
        <v>Por lanzar</v>
      </c>
      <c r="H81" s="16" t="str">
        <v>febrero</v>
      </c>
      <c r="I81" s="16" t="str">
        <v xml:space="preserve">Servicio Monitoreo ambiental. </v>
      </c>
      <c r="J81" s="16" t="str">
        <v>GPG</v>
      </c>
      <c r="K81" s="16">
        <v>5.5E-2</v>
      </c>
      <c r="L81" s="16" t="str">
        <v>Luis Aparicio</v>
      </c>
      <c r="M81" s="16" t="str">
        <v>luis.aparicio@enel.com</v>
      </c>
      <c r="N81" s="16" t="str">
        <v>Anny Leal</v>
      </c>
      <c r="O81" s="16" t="str">
        <v>anny.leal@enel.com</v>
      </c>
      <c r="P81" s="16">
        <v>2026</v>
      </c>
      <c r="Q81" s="16">
        <v>2</v>
      </c>
      <c r="R81" s="28" t="b">
        <v>0</v>
      </c>
      <c r="AC81" s="18" t="str">
        <v>O&amp;M STC Evaluacion patologica y habilitacion y/o construcción de la estructura planta filtracion DVS</v>
      </c>
      <c r="AD81" s="13" t="str">
        <v>LCCC12</v>
      </c>
      <c r="AE81" s="13" t="str">
        <v>Por lanzar</v>
      </c>
      <c r="AF81" s="13" t="str">
        <v>marzo</v>
      </c>
      <c r="AG81" s="13" t="str">
        <v>Construcciòn y/ò Mantenimiento de Obras civiles para Centrales Elèctricas y Edificios industriales</v>
      </c>
      <c r="AH81" s="13" t="str">
        <v>GPG</v>
      </c>
      <c r="AI81" s="13">
        <v>0.3</v>
      </c>
      <c r="AJ81" s="13" t="str">
        <v>Luis Aparicio</v>
      </c>
      <c r="AK81" s="13" t="str">
        <v>luis.aparicio@enel.com</v>
      </c>
      <c r="AL81" s="13" t="str">
        <v>Anny Leal</v>
      </c>
      <c r="AM81" s="13" t="str">
        <v>anny.leal@enel.com</v>
      </c>
      <c r="AN81" s="13">
        <v>2026</v>
      </c>
      <c r="AO81" s="13">
        <v>3</v>
      </c>
      <c r="AP81" s="13">
        <v>46082</v>
      </c>
      <c r="AR81" s="18" t="str">
        <v>O&amp;M STC Evaluacion patologica y habilitacion y/o construcción de la estructura planta filtracion DVS</v>
      </c>
      <c r="AS81" s="13" t="str">
        <v>LCCC12</v>
      </c>
      <c r="AT81" s="13" t="str">
        <v>Por lanzar</v>
      </c>
      <c r="AU81" s="13" t="str">
        <v>marzo</v>
      </c>
      <c r="AV81" s="13" t="str">
        <v>Construcciòn y/ò Mantenimiento de Obras civiles para Centrales Elèctricas y Edificios industriales</v>
      </c>
      <c r="AW81" s="13" t="str">
        <v>GPG</v>
      </c>
      <c r="AX81" s="13">
        <v>0.3</v>
      </c>
      <c r="AY81" s="13" t="str">
        <v>Luis Aparicio</v>
      </c>
      <c r="AZ81" s="13" t="str">
        <v>luis.aparicio@enel.com</v>
      </c>
      <c r="BA81" s="13" t="str">
        <v>Anny Leal</v>
      </c>
      <c r="BB81" s="13" t="str">
        <v>anny.leal@enel.com</v>
      </c>
      <c r="BC81" s="13">
        <v>2026</v>
      </c>
      <c r="BD81" s="13">
        <v>3</v>
      </c>
      <c r="BE81" s="13">
        <v>46082</v>
      </c>
      <c r="BG81" s="13" t="str">
        <v>O&amp;M STC Evaluacion patologica y habilitacion y/o construcción de la estructura planta filtracion DVS</v>
      </c>
      <c r="BH81" s="13" t="str">
        <v>LCCC12</v>
      </c>
      <c r="BI81" s="13" t="str">
        <v>Por lanzar</v>
      </c>
      <c r="BJ81" s="13" t="str">
        <v>marzo</v>
      </c>
      <c r="BK81" s="13" t="str">
        <v>Construcciòn y/ò Mantenimiento de Obras civiles para Centrales Elèctricas y Edificios industriales</v>
      </c>
      <c r="BL81" s="13" t="str">
        <v>GPG</v>
      </c>
      <c r="BM81" s="13">
        <v>0.3</v>
      </c>
      <c r="BN81" s="13" t="str">
        <v>Luis Aparicio</v>
      </c>
      <c r="BO81" s="13" t="str">
        <v>luis.aparicio@enel.com</v>
      </c>
      <c r="BP81" s="13" t="str">
        <v>Anny Leal</v>
      </c>
      <c r="BQ81" s="13" t="str">
        <v>anny.leal@enel.com</v>
      </c>
      <c r="BR81" s="13">
        <v>2026</v>
      </c>
      <c r="BS81" s="13">
        <v>3</v>
      </c>
      <c r="BT81" s="13">
        <v>46082</v>
      </c>
      <c r="BV81" s="13" t="str">
        <v>O&amp;M STC Evaluacion patologica y habilitacion y/o construcción de la estructura planta filtracion DVS</v>
      </c>
      <c r="BW81" s="13" t="str">
        <v>LCCC12</v>
      </c>
      <c r="BX81" s="13" t="str">
        <v>Por lanzar</v>
      </c>
      <c r="BY81" s="13" t="str">
        <v>marzo</v>
      </c>
      <c r="BZ81" s="13" t="str">
        <v>Construcciòn y/ò Mantenimiento de Obras civiles para Centrales Elèctricas y Edificios industriales</v>
      </c>
      <c r="CA81" s="13" t="str">
        <v>GPG</v>
      </c>
      <c r="CB81" s="13">
        <v>0.3</v>
      </c>
      <c r="CC81" s="13" t="str">
        <v>Luis Aparicio</v>
      </c>
      <c r="CD81" s="13" t="str">
        <v>luis.aparicio@enel.com</v>
      </c>
      <c r="CE81" s="13" t="str">
        <v>Anny Leal</v>
      </c>
      <c r="CF81" s="13" t="str">
        <v>anny.leal@enel.com</v>
      </c>
      <c r="CG81" s="13">
        <v>2026</v>
      </c>
      <c r="CH81" s="13">
        <v>3</v>
      </c>
      <c r="CI81" s="13">
        <v>46082</v>
      </c>
      <c r="CK81" s="13" t="str">
        <v>O&amp;M STC Evaluacion patologica y habilitacion y/o construcción de la estructura planta filtracion DVS</v>
      </c>
      <c r="CL81" s="13" t="str">
        <v>LCCC12</v>
      </c>
      <c r="CM81" s="13" t="str">
        <v>Por lanzar</v>
      </c>
      <c r="CN81" s="13" t="str">
        <v>marzo</v>
      </c>
      <c r="CO81" s="13" t="str">
        <v>Construcciòn y/ò Mantenimiento de Obras civiles para Centrales Elèctricas y Edificios industriales</v>
      </c>
      <c r="CP81" s="13" t="str">
        <v>GPG</v>
      </c>
      <c r="CQ81" s="13">
        <v>0.3</v>
      </c>
      <c r="CR81" s="13" t="str">
        <v>Luis Aparicio</v>
      </c>
      <c r="CS81" s="13" t="str">
        <v>luis.aparicio@enel.com</v>
      </c>
      <c r="CT81" s="13" t="str">
        <v>Anny Leal</v>
      </c>
      <c r="CU81" s="13" t="str">
        <v>anny.leal@enel.com</v>
      </c>
      <c r="CV81" s="13">
        <v>2026</v>
      </c>
      <c r="CW81" s="13">
        <v>3</v>
      </c>
      <c r="CX81" s="13">
        <v>46082</v>
      </c>
      <c r="CZ81" s="13" t="str">
        <v>LEII02</v>
      </c>
      <c r="DC81" s="13" t="str">
        <v>O&amp;M STC Evaluacion patologica y habilitacion y/o construcción de la estructura planta filtracion DVS</v>
      </c>
      <c r="DD81" s="13" t="str">
        <v>LCCC12</v>
      </c>
      <c r="DE81" s="13" t="str">
        <v>Por lanzar</v>
      </c>
      <c r="DF81" s="13" t="str">
        <v>marzo</v>
      </c>
      <c r="DG81" s="13" t="str">
        <v>Construcciòn y/ò Mantenimiento de Obras civiles para Centrales Elèctricas y Edificios industriales</v>
      </c>
      <c r="DH81" s="13" t="str">
        <v>GPG</v>
      </c>
      <c r="DI81" s="13">
        <v>0.3</v>
      </c>
      <c r="DJ81" s="13" t="str">
        <v>Luis Aparicio</v>
      </c>
      <c r="DK81" s="13" t="str">
        <v>luis.aparicio@enel.com</v>
      </c>
      <c r="DL81" s="13" t="str">
        <v>Anny Leal</v>
      </c>
      <c r="DM81" s="13" t="str">
        <v>anny.leal@enel.com</v>
      </c>
      <c r="DN81" s="13">
        <v>2026</v>
      </c>
      <c r="DO81" s="13">
        <v>3</v>
      </c>
      <c r="DP81" s="19">
        <v>46082</v>
      </c>
      <c r="DS81" s="13" t="str">
        <v>O&amp;M STC EVALUACION PATOLOGICA Y HABILITACION Y/O CONSTRUCCION DE LA ESTRUCTURA PLANTA FILTRACION DVS LCCC12 CONSTRUCCIÒN Y/Ò MANTENIMIENTO DE OBRAS CIVILES PARA CENTRALES ELÈCTRICAS Y EDIFICIOS INDUSTRIALES</v>
      </c>
    </row>
    <row r="82" spans="5:123" ht="28" customHeight="1" x14ac:dyDescent="0.4">
      <c r="E82" s="15" t="str">
        <v>Diseño, Suministro e Instalación de Señalización industrial EGP TGx</v>
      </c>
      <c r="F82" s="16" t="str">
        <v>FZDS07</v>
      </c>
      <c r="G82" s="16" t="str">
        <v>Por lanzar</v>
      </c>
      <c r="H82" s="16" t="str">
        <v>junio</v>
      </c>
      <c r="I82" s="16" t="str">
        <v xml:space="preserve">Materiales de señalización </v>
      </c>
      <c r="J82" s="16" t="str">
        <v>GPG</v>
      </c>
      <c r="K82" s="16">
        <v>0.4</v>
      </c>
      <c r="L82" s="16" t="str">
        <v>Luis Aparicio</v>
      </c>
      <c r="M82" s="16" t="str">
        <v>luis.aparicio@enel.com</v>
      </c>
      <c r="N82" s="16" t="str">
        <v>Anny Leal</v>
      </c>
      <c r="O82" s="16" t="str">
        <v>anny.leal@enel.com</v>
      </c>
      <c r="P82" s="16">
        <v>2026</v>
      </c>
      <c r="Q82" s="16">
        <v>6</v>
      </c>
      <c r="R82" s="28" t="b">
        <v>0</v>
      </c>
      <c r="AC82" s="18" t="str">
        <v>O&amp;M STC Recuperación de la estabilidad en el estribo puente Quebrada Moncobita Guavio</v>
      </c>
      <c r="AD82" s="13" t="str">
        <v>LCCC12</v>
      </c>
      <c r="AE82" s="13" t="str">
        <v>Por lanzar</v>
      </c>
      <c r="AF82" s="13" t="str">
        <v>junio</v>
      </c>
      <c r="AG82" s="13" t="str">
        <v>Construcciòn y/ò Mantenimiento de Obras civiles para Centrales Elèctricas y Edificios industriales</v>
      </c>
      <c r="AH82" s="13" t="str">
        <v>GPG</v>
      </c>
      <c r="AI82" s="13">
        <v>0.5</v>
      </c>
      <c r="AJ82" s="13" t="str">
        <v>Luis Aparicio</v>
      </c>
      <c r="AK82" s="13" t="str">
        <v>luis.aparicio@enel.com</v>
      </c>
      <c r="AL82" s="13" t="str">
        <v>Anny Leal</v>
      </c>
      <c r="AM82" s="13" t="str">
        <v>anny.leal@enel.com</v>
      </c>
      <c r="AN82" s="13">
        <v>2026</v>
      </c>
      <c r="AO82" s="13">
        <v>6</v>
      </c>
      <c r="AP82" s="13">
        <v>46174</v>
      </c>
      <c r="AR82" s="18" t="str">
        <v>O&amp;M STC Recuperación de la estabilidad en el estribo puente Quebrada Moncobita Guavio</v>
      </c>
      <c r="AS82" s="13" t="str">
        <v>LCCC12</v>
      </c>
      <c r="AT82" s="13" t="str">
        <v>Por lanzar</v>
      </c>
      <c r="AU82" s="13" t="str">
        <v>junio</v>
      </c>
      <c r="AV82" s="13" t="str">
        <v>Construcciòn y/ò Mantenimiento de Obras civiles para Centrales Elèctricas y Edificios industriales</v>
      </c>
      <c r="AW82" s="13" t="str">
        <v>GPG</v>
      </c>
      <c r="AX82" s="13">
        <v>0.5</v>
      </c>
      <c r="AY82" s="13" t="str">
        <v>Luis Aparicio</v>
      </c>
      <c r="AZ82" s="13" t="str">
        <v>luis.aparicio@enel.com</v>
      </c>
      <c r="BA82" s="13" t="str">
        <v>Anny Leal</v>
      </c>
      <c r="BB82" s="13" t="str">
        <v>anny.leal@enel.com</v>
      </c>
      <c r="BC82" s="13">
        <v>2026</v>
      </c>
      <c r="BD82" s="13">
        <v>6</v>
      </c>
      <c r="BE82" s="13">
        <v>46174</v>
      </c>
      <c r="BG82" s="13" t="str">
        <v>O&amp;M STC Recuperación de la estabilidad en el estribo puente Quebrada Moncobita Guavio</v>
      </c>
      <c r="BH82" s="13" t="str">
        <v>LCCC12</v>
      </c>
      <c r="BI82" s="13" t="str">
        <v>Por lanzar</v>
      </c>
      <c r="BJ82" s="13" t="str">
        <v>junio</v>
      </c>
      <c r="BK82" s="13" t="str">
        <v>Construcciòn y/ò Mantenimiento de Obras civiles para Centrales Elèctricas y Edificios industriales</v>
      </c>
      <c r="BL82" s="13" t="str">
        <v>GPG</v>
      </c>
      <c r="BM82" s="13">
        <v>0.5</v>
      </c>
      <c r="BN82" s="13" t="str">
        <v>Luis Aparicio</v>
      </c>
      <c r="BO82" s="13" t="str">
        <v>luis.aparicio@enel.com</v>
      </c>
      <c r="BP82" s="13" t="str">
        <v>Anny Leal</v>
      </c>
      <c r="BQ82" s="13" t="str">
        <v>anny.leal@enel.com</v>
      </c>
      <c r="BR82" s="13">
        <v>2026</v>
      </c>
      <c r="BS82" s="13">
        <v>6</v>
      </c>
      <c r="BT82" s="13">
        <v>46174</v>
      </c>
      <c r="BV82" s="13" t="str">
        <v>O&amp;M STC Recuperación de la estabilidad en el estribo puente Quebrada Moncobita Guavio</v>
      </c>
      <c r="BW82" s="13" t="str">
        <v>LCCC12</v>
      </c>
      <c r="BX82" s="13" t="str">
        <v>Por lanzar</v>
      </c>
      <c r="BY82" s="13" t="str">
        <v>junio</v>
      </c>
      <c r="BZ82" s="13" t="str">
        <v>Construcciòn y/ò Mantenimiento de Obras civiles para Centrales Elèctricas y Edificios industriales</v>
      </c>
      <c r="CA82" s="13" t="str">
        <v>GPG</v>
      </c>
      <c r="CB82" s="13">
        <v>0.5</v>
      </c>
      <c r="CC82" s="13" t="str">
        <v>Luis Aparicio</v>
      </c>
      <c r="CD82" s="13" t="str">
        <v>luis.aparicio@enel.com</v>
      </c>
      <c r="CE82" s="13" t="str">
        <v>Anny Leal</v>
      </c>
      <c r="CF82" s="13" t="str">
        <v>anny.leal@enel.com</v>
      </c>
      <c r="CG82" s="13">
        <v>2026</v>
      </c>
      <c r="CH82" s="13">
        <v>6</v>
      </c>
      <c r="CI82" s="13">
        <v>46174</v>
      </c>
      <c r="CK82" s="13" t="str">
        <v>O&amp;M STC Recuperación de la estabilidad en el estribo puente Quebrada Moncobita Guavio</v>
      </c>
      <c r="CL82" s="13" t="str">
        <v>LCCC12</v>
      </c>
      <c r="CM82" s="13" t="str">
        <v>Por lanzar</v>
      </c>
      <c r="CN82" s="13" t="str">
        <v>junio</v>
      </c>
      <c r="CO82" s="13" t="str">
        <v>Construcciòn y/ò Mantenimiento de Obras civiles para Centrales Elèctricas y Edificios industriales</v>
      </c>
      <c r="CP82" s="13" t="str">
        <v>GPG</v>
      </c>
      <c r="CQ82" s="13">
        <v>0.5</v>
      </c>
      <c r="CR82" s="13" t="str">
        <v>Luis Aparicio</v>
      </c>
      <c r="CS82" s="13" t="str">
        <v>luis.aparicio@enel.com</v>
      </c>
      <c r="CT82" s="13" t="str">
        <v>Anny Leal</v>
      </c>
      <c r="CU82" s="13" t="str">
        <v>anny.leal@enel.com</v>
      </c>
      <c r="CV82" s="13">
        <v>2026</v>
      </c>
      <c r="CW82" s="13">
        <v>6</v>
      </c>
      <c r="CX82" s="13">
        <v>46174</v>
      </c>
      <c r="CZ82" s="13" t="str">
        <v>LEII06</v>
      </c>
      <c r="DC82" s="13" t="str">
        <v>O&amp;M STC Recuperación de la estabilidad en el estribo puente Quebrada Moncobita Guavio</v>
      </c>
      <c r="DD82" s="13" t="str">
        <v>LCCC12</v>
      </c>
      <c r="DE82" s="13" t="str">
        <v>Por lanzar</v>
      </c>
      <c r="DF82" s="13" t="str">
        <v>junio</v>
      </c>
      <c r="DG82" s="13" t="str">
        <v>Construcciòn y/ò Mantenimiento de Obras civiles para Centrales Elèctricas y Edificios industriales</v>
      </c>
      <c r="DH82" s="13" t="str">
        <v>GPG</v>
      </c>
      <c r="DI82" s="13">
        <v>0.5</v>
      </c>
      <c r="DJ82" s="13" t="str">
        <v>Luis Aparicio</v>
      </c>
      <c r="DK82" s="13" t="str">
        <v>luis.aparicio@enel.com</v>
      </c>
      <c r="DL82" s="13" t="str">
        <v>Anny Leal</v>
      </c>
      <c r="DM82" s="13" t="str">
        <v>anny.leal@enel.com</v>
      </c>
      <c r="DN82" s="13">
        <v>2026</v>
      </c>
      <c r="DO82" s="13">
        <v>6</v>
      </c>
      <c r="DP82" s="19">
        <v>46174</v>
      </c>
      <c r="DS82" s="13" t="str">
        <v>O&amp;M STC RECUPERACION DE LA ESTABILIDAD EN EL ESTRIBO PUENTE QUEBRADA MONCOBITA GUAVIO LCCC12 CONSTRUCCIÒN Y/Ò MANTENIMIENTO DE OBRAS CIVILES PARA CENTRALES ELÈCTRICAS Y EDIFICIOS INDUSTRIALES</v>
      </c>
    </row>
    <row r="83" spans="5:123" ht="28" customHeight="1" x14ac:dyDescent="0.4">
      <c r="E83" s="15" t="str">
        <v>Licitación correspondiente a la contratación de servicios de salud - Chequeos ejecutivos Grids - Staff</v>
      </c>
      <c r="F83" s="16" t="str">
        <v>SPPP20</v>
      </c>
      <c r="G83" s="16" t="str">
        <v>Por lanzar</v>
      </c>
      <c r="H83" s="16" t="str">
        <v>marzo</v>
      </c>
      <c r="I83" s="16" t="str">
        <v>Servicios de atención médica</v>
      </c>
      <c r="J83" s="16" t="str">
        <v>Staff &amp; Services</v>
      </c>
      <c r="K83" s="16">
        <v>0.32909100000000002</v>
      </c>
      <c r="L83" s="16" t="str">
        <v>Monica Mesa</v>
      </c>
      <c r="M83" s="16" t="str">
        <v>monica.mesa@enel.com</v>
      </c>
      <c r="N83" s="16" t="str">
        <v>Jorge Jamaica</v>
      </c>
      <c r="O83" s="16" t="str">
        <v>jorge.jamaica@enel.com</v>
      </c>
      <c r="P83" s="16">
        <v>2026</v>
      </c>
      <c r="Q83" s="16">
        <v>3</v>
      </c>
      <c r="R83" s="28" t="b">
        <v>0</v>
      </c>
      <c r="AC83" s="18" t="str">
        <v>O&amp;M STC Recuperación de sistema de drenaje en el talud posterior DVS</v>
      </c>
      <c r="AD83" s="13" t="str">
        <v>LCCC12</v>
      </c>
      <c r="AE83" s="13" t="str">
        <v>Por lanzar</v>
      </c>
      <c r="AF83" s="13" t="str">
        <v>octubre</v>
      </c>
      <c r="AG83" s="13" t="str">
        <v>Construcciòn y/ò Mantenimiento de Obras civiles para Centrales Elèctricas y Edificios industriales</v>
      </c>
      <c r="AH83" s="13" t="str">
        <v>GPG</v>
      </c>
      <c r="AI83" s="13">
        <v>0.14000000000000001</v>
      </c>
      <c r="AJ83" s="13" t="str">
        <v>Luis Aparicio</v>
      </c>
      <c r="AK83" s="13" t="str">
        <v>luis.aparicio@enel.com</v>
      </c>
      <c r="AL83" s="13" t="str">
        <v>Anny Leal</v>
      </c>
      <c r="AM83" s="13" t="str">
        <v>anny.leal@enel.com</v>
      </c>
      <c r="AN83" s="13">
        <v>2026</v>
      </c>
      <c r="AO83" s="13">
        <v>10</v>
      </c>
      <c r="AP83" s="13">
        <v>46296</v>
      </c>
      <c r="AR83" s="18" t="str">
        <v>O&amp;M STC Recuperación de sistema de drenaje en el talud posterior DVS</v>
      </c>
      <c r="AS83" s="13" t="str">
        <v>LCCC12</v>
      </c>
      <c r="AT83" s="13" t="str">
        <v>Por lanzar</v>
      </c>
      <c r="AU83" s="13" t="str">
        <v>octubre</v>
      </c>
      <c r="AV83" s="13" t="str">
        <v>Construcciòn y/ò Mantenimiento de Obras civiles para Centrales Elèctricas y Edificios industriales</v>
      </c>
      <c r="AW83" s="13" t="str">
        <v>GPG</v>
      </c>
      <c r="AX83" s="13">
        <v>0.14000000000000001</v>
      </c>
      <c r="AY83" s="13" t="str">
        <v>Luis Aparicio</v>
      </c>
      <c r="AZ83" s="13" t="str">
        <v>luis.aparicio@enel.com</v>
      </c>
      <c r="BA83" s="13" t="str">
        <v>Anny Leal</v>
      </c>
      <c r="BB83" s="13" t="str">
        <v>anny.leal@enel.com</v>
      </c>
      <c r="BC83" s="13">
        <v>2026</v>
      </c>
      <c r="BD83" s="13">
        <v>10</v>
      </c>
      <c r="BE83" s="13">
        <v>46296</v>
      </c>
      <c r="BG83" s="13" t="str">
        <v>O&amp;M STC Recuperación de sistema de drenaje en el talud posterior DVS</v>
      </c>
      <c r="BH83" s="13" t="str">
        <v>LCCC12</v>
      </c>
      <c r="BI83" s="13" t="str">
        <v>Por lanzar</v>
      </c>
      <c r="BJ83" s="13" t="str">
        <v>octubre</v>
      </c>
      <c r="BK83" s="13" t="str">
        <v>Construcciòn y/ò Mantenimiento de Obras civiles para Centrales Elèctricas y Edificios industriales</v>
      </c>
      <c r="BL83" s="13" t="str">
        <v>GPG</v>
      </c>
      <c r="BM83" s="13">
        <v>0.14000000000000001</v>
      </c>
      <c r="BN83" s="13" t="str">
        <v>Luis Aparicio</v>
      </c>
      <c r="BO83" s="13" t="str">
        <v>luis.aparicio@enel.com</v>
      </c>
      <c r="BP83" s="13" t="str">
        <v>Anny Leal</v>
      </c>
      <c r="BQ83" s="13" t="str">
        <v>anny.leal@enel.com</v>
      </c>
      <c r="BR83" s="13">
        <v>2026</v>
      </c>
      <c r="BS83" s="13">
        <v>10</v>
      </c>
      <c r="BT83" s="13">
        <v>46296</v>
      </c>
      <c r="BV83" s="13" t="str">
        <v>O&amp;M STC Recuperación de sistema de drenaje en el talud posterior DVS</v>
      </c>
      <c r="BW83" s="13" t="str">
        <v>LCCC12</v>
      </c>
      <c r="BX83" s="13" t="str">
        <v>Por lanzar</v>
      </c>
      <c r="BY83" s="13" t="str">
        <v>octubre</v>
      </c>
      <c r="BZ83" s="13" t="str">
        <v>Construcciòn y/ò Mantenimiento de Obras civiles para Centrales Elèctricas y Edificios industriales</v>
      </c>
      <c r="CA83" s="13" t="str">
        <v>GPG</v>
      </c>
      <c r="CB83" s="13">
        <v>0.14000000000000001</v>
      </c>
      <c r="CC83" s="13" t="str">
        <v>Luis Aparicio</v>
      </c>
      <c r="CD83" s="13" t="str">
        <v>luis.aparicio@enel.com</v>
      </c>
      <c r="CE83" s="13" t="str">
        <v>Anny Leal</v>
      </c>
      <c r="CF83" s="13" t="str">
        <v>anny.leal@enel.com</v>
      </c>
      <c r="CG83" s="13">
        <v>2026</v>
      </c>
      <c r="CH83" s="13">
        <v>10</v>
      </c>
      <c r="CI83" s="13">
        <v>46296</v>
      </c>
      <c r="CK83" s="13" t="str">
        <v>O&amp;M STC Recuperación de sistema de drenaje en el talud posterior DVS</v>
      </c>
      <c r="CL83" s="13" t="str">
        <v>LCCC12</v>
      </c>
      <c r="CM83" s="13" t="str">
        <v>Por lanzar</v>
      </c>
      <c r="CN83" s="13" t="str">
        <v>octubre</v>
      </c>
      <c r="CO83" s="13" t="str">
        <v>Construcciòn y/ò Mantenimiento de Obras civiles para Centrales Elèctricas y Edificios industriales</v>
      </c>
      <c r="CP83" s="13" t="str">
        <v>GPG</v>
      </c>
      <c r="CQ83" s="13">
        <v>0.14000000000000001</v>
      </c>
      <c r="CR83" s="13" t="str">
        <v>Luis Aparicio</v>
      </c>
      <c r="CS83" s="13" t="str">
        <v>luis.aparicio@enel.com</v>
      </c>
      <c r="CT83" s="13" t="str">
        <v>Anny Leal</v>
      </c>
      <c r="CU83" s="13" t="str">
        <v>anny.leal@enel.com</v>
      </c>
      <c r="CV83" s="13">
        <v>2026</v>
      </c>
      <c r="CW83" s="13">
        <v>10</v>
      </c>
      <c r="CX83" s="13">
        <v>46296</v>
      </c>
      <c r="CZ83" s="13" t="str">
        <v>LEII09</v>
      </c>
      <c r="DC83" s="13" t="str">
        <v>O&amp;M STC Recuperación de sistema de drenaje en el talud posterior DVS</v>
      </c>
      <c r="DD83" s="13" t="str">
        <v>LCCC12</v>
      </c>
      <c r="DE83" s="13" t="str">
        <v>Por lanzar</v>
      </c>
      <c r="DF83" s="13" t="str">
        <v>octubre</v>
      </c>
      <c r="DG83" s="13" t="str">
        <v>Construcciòn y/ò Mantenimiento de Obras civiles para Centrales Elèctricas y Edificios industriales</v>
      </c>
      <c r="DH83" s="13" t="str">
        <v>GPG</v>
      </c>
      <c r="DI83" s="13">
        <v>0.14000000000000001</v>
      </c>
      <c r="DJ83" s="13" t="str">
        <v>Luis Aparicio</v>
      </c>
      <c r="DK83" s="13" t="str">
        <v>luis.aparicio@enel.com</v>
      </c>
      <c r="DL83" s="13" t="str">
        <v>Anny Leal</v>
      </c>
      <c r="DM83" s="13" t="str">
        <v>anny.leal@enel.com</v>
      </c>
      <c r="DN83" s="13">
        <v>2026</v>
      </c>
      <c r="DO83" s="13">
        <v>10</v>
      </c>
      <c r="DP83" s="19">
        <v>46296</v>
      </c>
      <c r="DS83" s="13" t="str">
        <v>O&amp;M STC RECUPERACION DE SISTEMA DE DRENAJE EN EL TALUD POSTERIOR DVS LCCC12 CONSTRUCCIÒN Y/Ò MANTENIMIENTO DE OBRAS CIVILES PARA CENTRALES ELÈCTRICAS Y EDIFICIOS INDUSTRIALES</v>
      </c>
    </row>
    <row r="84" spans="5:123" ht="28" customHeight="1" x14ac:dyDescent="0.4">
      <c r="E84" s="15" t="str">
        <v>O&amp;M STC Reparacion grietas Tunel de Fuga Guavio</v>
      </c>
      <c r="F84" s="16" t="str">
        <v>LCCC12</v>
      </c>
      <c r="G84" s="16" t="str">
        <v>Por lanzar</v>
      </c>
      <c r="H84" s="16" t="str">
        <v>abril</v>
      </c>
      <c r="I84" s="16" t="str">
        <v>Construcciòn y/ò Mantenimiento de Obras civiles para Centrales Elèctricas y Edificios industriales</v>
      </c>
      <c r="J84" s="16" t="str">
        <v>GPG</v>
      </c>
      <c r="K84" s="16">
        <v>0.66</v>
      </c>
      <c r="L84" s="16" t="str">
        <v>Luis Aparicio</v>
      </c>
      <c r="M84" s="16" t="str">
        <v>luis.aparicio@enel.com</v>
      </c>
      <c r="N84" s="16" t="str">
        <v>Anny Leal</v>
      </c>
      <c r="O84" s="16" t="str">
        <v>anny.leal@enel.com</v>
      </c>
      <c r="P84" s="16">
        <v>2026</v>
      </c>
      <c r="Q84" s="16">
        <v>4</v>
      </c>
      <c r="R84" s="28" t="b">
        <v>0</v>
      </c>
      <c r="AC84" s="18" t="str">
        <v>O&amp;M STC Recuperación cerramiento perimetral Estación de Bombeo Muña</v>
      </c>
      <c r="AD84" s="13" t="str">
        <v>LCCC12</v>
      </c>
      <c r="AE84" s="13" t="str">
        <v>Por lanzar</v>
      </c>
      <c r="AF84" s="13" t="str">
        <v>junio</v>
      </c>
      <c r="AG84" s="13" t="str">
        <v>Construcciòn y/ò Mantenimiento de Obras civiles para Centrales Elèctricas y Edificios industriales</v>
      </c>
      <c r="AH84" s="13" t="str">
        <v>GPG</v>
      </c>
      <c r="AI84" s="13">
        <v>0.1</v>
      </c>
      <c r="AJ84" s="13" t="str">
        <v>Luis Aparicio</v>
      </c>
      <c r="AK84" s="13" t="str">
        <v>luis.aparicio@enel.com</v>
      </c>
      <c r="AL84" s="13" t="str">
        <v>Anny Leal</v>
      </c>
      <c r="AM84" s="13" t="str">
        <v>anny.leal@enel.com</v>
      </c>
      <c r="AN84" s="13">
        <v>2026</v>
      </c>
      <c r="AO84" s="13">
        <v>6</v>
      </c>
      <c r="AP84" s="13">
        <v>46174</v>
      </c>
      <c r="AR84" s="18" t="str">
        <v>O&amp;M STC Recuperación cerramiento perimetral Estación de Bombeo Muña</v>
      </c>
      <c r="AS84" s="13" t="str">
        <v>LCCC12</v>
      </c>
      <c r="AT84" s="13" t="str">
        <v>Por lanzar</v>
      </c>
      <c r="AU84" s="13" t="str">
        <v>junio</v>
      </c>
      <c r="AV84" s="13" t="str">
        <v>Construcciòn y/ò Mantenimiento de Obras civiles para Centrales Elèctricas y Edificios industriales</v>
      </c>
      <c r="AW84" s="13" t="str">
        <v>GPG</v>
      </c>
      <c r="AX84" s="13">
        <v>0.1</v>
      </c>
      <c r="AY84" s="13" t="str">
        <v>Luis Aparicio</v>
      </c>
      <c r="AZ84" s="13" t="str">
        <v>luis.aparicio@enel.com</v>
      </c>
      <c r="BA84" s="13" t="str">
        <v>Anny Leal</v>
      </c>
      <c r="BB84" s="13" t="str">
        <v>anny.leal@enel.com</v>
      </c>
      <c r="BC84" s="13">
        <v>2026</v>
      </c>
      <c r="BD84" s="13">
        <v>6</v>
      </c>
      <c r="BE84" s="13">
        <v>46174</v>
      </c>
      <c r="BG84" s="13" t="str">
        <v>O&amp;M STC Recuperación cerramiento perimetral Estación de Bombeo Muña</v>
      </c>
      <c r="BH84" s="13" t="str">
        <v>LCCC12</v>
      </c>
      <c r="BI84" s="13" t="str">
        <v>Por lanzar</v>
      </c>
      <c r="BJ84" s="13" t="str">
        <v>junio</v>
      </c>
      <c r="BK84" s="13" t="str">
        <v>Construcciòn y/ò Mantenimiento de Obras civiles para Centrales Elèctricas y Edificios industriales</v>
      </c>
      <c r="BL84" s="13" t="str">
        <v>GPG</v>
      </c>
      <c r="BM84" s="13">
        <v>0.1</v>
      </c>
      <c r="BN84" s="13" t="str">
        <v>Luis Aparicio</v>
      </c>
      <c r="BO84" s="13" t="str">
        <v>luis.aparicio@enel.com</v>
      </c>
      <c r="BP84" s="13" t="str">
        <v>Anny Leal</v>
      </c>
      <c r="BQ84" s="13" t="str">
        <v>anny.leal@enel.com</v>
      </c>
      <c r="BR84" s="13">
        <v>2026</v>
      </c>
      <c r="BS84" s="13">
        <v>6</v>
      </c>
      <c r="BT84" s="13">
        <v>46174</v>
      </c>
      <c r="BV84" s="13" t="str">
        <v>O&amp;M STC Recuperación cerramiento perimetral Estación de Bombeo Muña</v>
      </c>
      <c r="BW84" s="13" t="str">
        <v>LCCC12</v>
      </c>
      <c r="BX84" s="13" t="str">
        <v>Por lanzar</v>
      </c>
      <c r="BY84" s="13" t="str">
        <v>junio</v>
      </c>
      <c r="BZ84" s="13" t="str">
        <v>Construcciòn y/ò Mantenimiento de Obras civiles para Centrales Elèctricas y Edificios industriales</v>
      </c>
      <c r="CA84" s="13" t="str">
        <v>GPG</v>
      </c>
      <c r="CB84" s="13">
        <v>0.1</v>
      </c>
      <c r="CC84" s="13" t="str">
        <v>Luis Aparicio</v>
      </c>
      <c r="CD84" s="13" t="str">
        <v>luis.aparicio@enel.com</v>
      </c>
      <c r="CE84" s="13" t="str">
        <v>Anny Leal</v>
      </c>
      <c r="CF84" s="13" t="str">
        <v>anny.leal@enel.com</v>
      </c>
      <c r="CG84" s="13">
        <v>2026</v>
      </c>
      <c r="CH84" s="13">
        <v>6</v>
      </c>
      <c r="CI84" s="13">
        <v>46174</v>
      </c>
      <c r="CK84" s="13" t="str">
        <v>O&amp;M STC Recuperación cerramiento perimetral Estación de Bombeo Muña</v>
      </c>
      <c r="CL84" s="13" t="str">
        <v>LCCC12</v>
      </c>
      <c r="CM84" s="13" t="str">
        <v>Por lanzar</v>
      </c>
      <c r="CN84" s="13" t="str">
        <v>junio</v>
      </c>
      <c r="CO84" s="13" t="str">
        <v>Construcciòn y/ò Mantenimiento de Obras civiles para Centrales Elèctricas y Edificios industriales</v>
      </c>
      <c r="CP84" s="13" t="str">
        <v>GPG</v>
      </c>
      <c r="CQ84" s="13">
        <v>0.1</v>
      </c>
      <c r="CR84" s="13" t="str">
        <v>Luis Aparicio</v>
      </c>
      <c r="CS84" s="13" t="str">
        <v>luis.aparicio@enel.com</v>
      </c>
      <c r="CT84" s="13" t="str">
        <v>Anny Leal</v>
      </c>
      <c r="CU84" s="13" t="str">
        <v>anny.leal@enel.com</v>
      </c>
      <c r="CV84" s="13">
        <v>2026</v>
      </c>
      <c r="CW84" s="13">
        <v>6</v>
      </c>
      <c r="CX84" s="13">
        <v>46174</v>
      </c>
      <c r="CZ84" s="13" t="str">
        <v>LEII11</v>
      </c>
      <c r="DC84" s="13" t="str">
        <v>O&amp;M STC Recuperación cerramiento perimetral Estación de Bombeo Muña</v>
      </c>
      <c r="DD84" s="13" t="str">
        <v>LCCC12</v>
      </c>
      <c r="DE84" s="13" t="str">
        <v>Por lanzar</v>
      </c>
      <c r="DF84" s="13" t="str">
        <v>junio</v>
      </c>
      <c r="DG84" s="13" t="str">
        <v>Construcciòn y/ò Mantenimiento de Obras civiles para Centrales Elèctricas y Edificios industriales</v>
      </c>
      <c r="DH84" s="13" t="str">
        <v>GPG</v>
      </c>
      <c r="DI84" s="13">
        <v>0.1</v>
      </c>
      <c r="DJ84" s="13" t="str">
        <v>Luis Aparicio</v>
      </c>
      <c r="DK84" s="13" t="str">
        <v>luis.aparicio@enel.com</v>
      </c>
      <c r="DL84" s="13" t="str">
        <v>Anny Leal</v>
      </c>
      <c r="DM84" s="13" t="str">
        <v>anny.leal@enel.com</v>
      </c>
      <c r="DN84" s="13">
        <v>2026</v>
      </c>
      <c r="DO84" s="13">
        <v>6</v>
      </c>
      <c r="DP84" s="19">
        <v>46174</v>
      </c>
      <c r="DS84" s="13" t="str">
        <v>O&amp;M STC RECUPERACION CERRAMIENTO PERIMETRAL ESTACION DE BOMBEO MUNA LCCC12 CONSTRUCCIÒN Y/Ò MANTENIMIENTO DE OBRAS CIVILES PARA CENTRALES ELÈCTRICAS Y EDIFICIOS INDUSTRIALES</v>
      </c>
    </row>
    <row r="85" spans="5:123" ht="28" customHeight="1" x14ac:dyDescent="0.4">
      <c r="E85" s="15" t="str">
        <v>O&amp;M STC Reparacion zona de Falla la Floresta y deslizamiento desgravador chivor - Guavio</v>
      </c>
      <c r="F85" s="16" t="str">
        <v>LCCC12</v>
      </c>
      <c r="G85" s="16" t="str">
        <v>Por lanzar</v>
      </c>
      <c r="H85" s="16" t="str">
        <v>agosto</v>
      </c>
      <c r="I85" s="16" t="str">
        <v>Construcciòn y/ò Mantenimiento de Obras civiles para Centrales Elèctricas y Edificios industriales</v>
      </c>
      <c r="J85" s="16" t="str">
        <v>GPG</v>
      </c>
      <c r="K85" s="16">
        <v>0.16</v>
      </c>
      <c r="L85" s="16" t="str">
        <v>Luis Aparicio</v>
      </c>
      <c r="M85" s="16" t="str">
        <v>luis.aparicio@enel.com</v>
      </c>
      <c r="N85" s="16" t="str">
        <v>Anny Leal</v>
      </c>
      <c r="O85" s="16" t="str">
        <v>anny.leal@enel.com</v>
      </c>
      <c r="P85" s="16">
        <v>2026</v>
      </c>
      <c r="Q85" s="16">
        <v>8</v>
      </c>
      <c r="R85" s="28" t="b">
        <v>0</v>
      </c>
      <c r="AC85" s="18" t="str">
        <v>O&amp;M STC Recuperación de la capacidad y disminución de arrastre de sólidos en la captación del embalse de Muña</v>
      </c>
      <c r="AD85" s="13" t="str">
        <v>LCCC12</v>
      </c>
      <c r="AE85" s="13" t="str">
        <v>Por lanzar</v>
      </c>
      <c r="AF85" s="13" t="str">
        <v>julio</v>
      </c>
      <c r="AG85" s="13" t="str">
        <v>Construcciòn y/ò Mantenimiento de Obras civiles para Centrales Elèctricas y Edificios industriales</v>
      </c>
      <c r="AH85" s="13" t="str">
        <v>GPG</v>
      </c>
      <c r="AI85" s="13">
        <v>2</v>
      </c>
      <c r="AJ85" s="13" t="str">
        <v>Luis Aparicio</v>
      </c>
      <c r="AK85" s="13" t="str">
        <v>luis.aparicio@enel.com</v>
      </c>
      <c r="AL85" s="13" t="str">
        <v>Anny Leal</v>
      </c>
      <c r="AM85" s="13" t="str">
        <v>anny.leal@enel.com</v>
      </c>
      <c r="AN85" s="13">
        <v>2026</v>
      </c>
      <c r="AO85" s="13">
        <v>7</v>
      </c>
      <c r="AP85" s="13">
        <v>46204</v>
      </c>
      <c r="AR85" s="18" t="str">
        <v>O&amp;M STC Recuperación de la capacidad y disminución de arrastre de sólidos en la captación del embalse de Muña</v>
      </c>
      <c r="AS85" s="13" t="str">
        <v>LCCC12</v>
      </c>
      <c r="AT85" s="13" t="str">
        <v>Por lanzar</v>
      </c>
      <c r="AU85" s="13" t="str">
        <v>julio</v>
      </c>
      <c r="AV85" s="13" t="str">
        <v>Construcciòn y/ò Mantenimiento de Obras civiles para Centrales Elèctricas y Edificios industriales</v>
      </c>
      <c r="AW85" s="13" t="str">
        <v>GPG</v>
      </c>
      <c r="AX85" s="13">
        <v>2</v>
      </c>
      <c r="AY85" s="13" t="str">
        <v>Luis Aparicio</v>
      </c>
      <c r="AZ85" s="13" t="str">
        <v>luis.aparicio@enel.com</v>
      </c>
      <c r="BA85" s="13" t="str">
        <v>Anny Leal</v>
      </c>
      <c r="BB85" s="13" t="str">
        <v>anny.leal@enel.com</v>
      </c>
      <c r="BC85" s="13">
        <v>2026</v>
      </c>
      <c r="BD85" s="13">
        <v>7</v>
      </c>
      <c r="BE85" s="13">
        <v>46204</v>
      </c>
      <c r="BG85" s="13" t="str">
        <v>O&amp;M STC Recuperación de la capacidad y disminución de arrastre de sólidos en la captación del embalse de Muña</v>
      </c>
      <c r="BH85" s="13" t="str">
        <v>LCCC12</v>
      </c>
      <c r="BI85" s="13" t="str">
        <v>Por lanzar</v>
      </c>
      <c r="BJ85" s="13" t="str">
        <v>julio</v>
      </c>
      <c r="BK85" s="13" t="str">
        <v>Construcciòn y/ò Mantenimiento de Obras civiles para Centrales Elèctricas y Edificios industriales</v>
      </c>
      <c r="BL85" s="13" t="str">
        <v>GPG</v>
      </c>
      <c r="BM85" s="13">
        <v>2</v>
      </c>
      <c r="BN85" s="13" t="str">
        <v>Luis Aparicio</v>
      </c>
      <c r="BO85" s="13" t="str">
        <v>luis.aparicio@enel.com</v>
      </c>
      <c r="BP85" s="13" t="str">
        <v>Anny Leal</v>
      </c>
      <c r="BQ85" s="13" t="str">
        <v>anny.leal@enel.com</v>
      </c>
      <c r="BR85" s="13">
        <v>2026</v>
      </c>
      <c r="BS85" s="13">
        <v>7</v>
      </c>
      <c r="BT85" s="13">
        <v>46204</v>
      </c>
      <c r="BV85" s="13" t="str">
        <v>O&amp;M STC Recuperación de la capacidad y disminución de arrastre de sólidos en la captación del embalse de Muña</v>
      </c>
      <c r="BW85" s="13" t="str">
        <v>LCCC12</v>
      </c>
      <c r="BX85" s="13" t="str">
        <v>Por lanzar</v>
      </c>
      <c r="BY85" s="13" t="str">
        <v>julio</v>
      </c>
      <c r="BZ85" s="13" t="str">
        <v>Construcciòn y/ò Mantenimiento de Obras civiles para Centrales Elèctricas y Edificios industriales</v>
      </c>
      <c r="CA85" s="13" t="str">
        <v>GPG</v>
      </c>
      <c r="CB85" s="13">
        <v>2</v>
      </c>
      <c r="CC85" s="13" t="str">
        <v>Luis Aparicio</v>
      </c>
      <c r="CD85" s="13" t="str">
        <v>luis.aparicio@enel.com</v>
      </c>
      <c r="CE85" s="13" t="str">
        <v>Anny Leal</v>
      </c>
      <c r="CF85" s="13" t="str">
        <v>anny.leal@enel.com</v>
      </c>
      <c r="CG85" s="13">
        <v>2026</v>
      </c>
      <c r="CH85" s="13">
        <v>7</v>
      </c>
      <c r="CI85" s="13">
        <v>46204</v>
      </c>
      <c r="CK85" s="13" t="str">
        <v>O&amp;M STC Recuperación de la capacidad y disminución de arrastre de sólidos en la captación del embalse de Muña</v>
      </c>
      <c r="CL85" s="13" t="str">
        <v>LCCC12</v>
      </c>
      <c r="CM85" s="13" t="str">
        <v>Por lanzar</v>
      </c>
      <c r="CN85" s="13" t="str">
        <v>julio</v>
      </c>
      <c r="CO85" s="13" t="str">
        <v>Construcciòn y/ò Mantenimiento de Obras civiles para Centrales Elèctricas y Edificios industriales</v>
      </c>
      <c r="CP85" s="13" t="str">
        <v>GPG</v>
      </c>
      <c r="CQ85" s="13">
        <v>2</v>
      </c>
      <c r="CR85" s="13" t="str">
        <v>Luis Aparicio</v>
      </c>
      <c r="CS85" s="13" t="str">
        <v>luis.aparicio@enel.com</v>
      </c>
      <c r="CT85" s="13" t="str">
        <v>Anny Leal</v>
      </c>
      <c r="CU85" s="13" t="str">
        <v>anny.leal@enel.com</v>
      </c>
      <c r="CV85" s="13">
        <v>2026</v>
      </c>
      <c r="CW85" s="13">
        <v>7</v>
      </c>
      <c r="CX85" s="13">
        <v>46204</v>
      </c>
      <c r="CZ85" s="13" t="str">
        <v>LEII15</v>
      </c>
      <c r="DC85" s="13" t="str">
        <v>O&amp;M STC Recuperación de la capacidad y disminución de arrastre de sólidos en la captación del embalse de Muña</v>
      </c>
      <c r="DD85" s="13" t="str">
        <v>LCCC12</v>
      </c>
      <c r="DE85" s="13" t="str">
        <v>Por lanzar</v>
      </c>
      <c r="DF85" s="13" t="str">
        <v>julio</v>
      </c>
      <c r="DG85" s="13" t="str">
        <v>Construcciòn y/ò Mantenimiento de Obras civiles para Centrales Elèctricas y Edificios industriales</v>
      </c>
      <c r="DH85" s="13" t="str">
        <v>GPG</v>
      </c>
      <c r="DI85" s="13">
        <v>2</v>
      </c>
      <c r="DJ85" s="13" t="str">
        <v>Luis Aparicio</v>
      </c>
      <c r="DK85" s="13" t="str">
        <v>luis.aparicio@enel.com</v>
      </c>
      <c r="DL85" s="13" t="str">
        <v>Anny Leal</v>
      </c>
      <c r="DM85" s="13" t="str">
        <v>anny.leal@enel.com</v>
      </c>
      <c r="DN85" s="13">
        <v>2026</v>
      </c>
      <c r="DO85" s="13">
        <v>7</v>
      </c>
      <c r="DP85" s="19">
        <v>46204</v>
      </c>
      <c r="DS85" s="13" t="str">
        <v>O&amp;M STC RECUPERACION DE LA CAPACIDAD Y DISMINUCION DE ARRASTRE DE SOLIDOS EN LA CAPTACION DEL EMBALSE DE MUNA LCCC12 CONSTRUCCIÒN Y/Ò MANTENIMIENTO DE OBRAS CIVILES PARA CENTRALES ELÈCTRICAS Y EDIFICIOS INDUSTRIALES</v>
      </c>
    </row>
    <row r="86" spans="5:123" ht="28" customHeight="1" x14ac:dyDescent="0.4">
      <c r="E86" s="15" t="str">
        <v>O&amp;M STC Obra civil Caño Tigre Guavio</v>
      </c>
      <c r="F86" s="16" t="str">
        <v>LCCC12</v>
      </c>
      <c r="G86" s="16" t="str">
        <v>Por lanzar</v>
      </c>
      <c r="H86" s="16" t="str">
        <v>agosto</v>
      </c>
      <c r="I86" s="16" t="str">
        <v>Construcciòn y/ò Mantenimiento de Obras civiles para Centrales Elèctricas y Edificios industriales</v>
      </c>
      <c r="J86" s="16" t="str">
        <v>GPG</v>
      </c>
      <c r="K86" s="16">
        <v>0.23</v>
      </c>
      <c r="L86" s="16" t="str">
        <v>Luis Aparicio</v>
      </c>
      <c r="M86" s="16" t="str">
        <v>luis.aparicio@enel.com</v>
      </c>
      <c r="N86" s="16" t="str">
        <v>Anny Leal</v>
      </c>
      <c r="O86" s="16" t="str">
        <v>anny.leal@enel.com</v>
      </c>
      <c r="P86" s="16">
        <v>2026</v>
      </c>
      <c r="Q86" s="16">
        <v>8</v>
      </c>
      <c r="R86" s="28" t="b">
        <v>0</v>
      </c>
      <c r="AC86" s="18" t="str">
        <v>O&amp;M STC Contrato marco de servicios topobatimetricos y aereos</v>
      </c>
      <c r="AD86" s="13" t="str">
        <v>SPPT24</v>
      </c>
      <c r="AE86" s="13" t="str">
        <v>Por lanzar</v>
      </c>
      <c r="AF86" s="13" t="str">
        <v>mayo</v>
      </c>
      <c r="AG86" s="13" t="str">
        <v xml:space="preserve">Levantamientos topográficos y aéreos </v>
      </c>
      <c r="AH86" s="13" t="str">
        <v>GPG</v>
      </c>
      <c r="AI86" s="13">
        <v>0.85</v>
      </c>
      <c r="AJ86" s="13" t="str">
        <v>Luis Aparicio</v>
      </c>
      <c r="AK86" s="13" t="str">
        <v>luis.aparicio@enel.com</v>
      </c>
      <c r="AL86" s="13" t="str">
        <v>Anny Leal</v>
      </c>
      <c r="AM86" s="13" t="str">
        <v>anny.leal@enel.com</v>
      </c>
      <c r="AN86" s="13">
        <v>2026</v>
      </c>
      <c r="AO86" s="13">
        <v>5</v>
      </c>
      <c r="AP86" s="13">
        <v>46143</v>
      </c>
      <c r="AR86" s="18" t="str">
        <v>O&amp;M STC Contrato marco de servicios topobatimetricos y aereos</v>
      </c>
      <c r="AS86" s="13" t="str">
        <v>SPPT24</v>
      </c>
      <c r="AT86" s="13" t="str">
        <v>Por lanzar</v>
      </c>
      <c r="AU86" s="13" t="str">
        <v>mayo</v>
      </c>
      <c r="AV86" s="13" t="str">
        <v xml:space="preserve">Levantamientos topográficos y aéreos </v>
      </c>
      <c r="AW86" s="13" t="str">
        <v>GPG</v>
      </c>
      <c r="AX86" s="13">
        <v>0.85</v>
      </c>
      <c r="AY86" s="13" t="str">
        <v>Luis Aparicio</v>
      </c>
      <c r="AZ86" s="13" t="str">
        <v>luis.aparicio@enel.com</v>
      </c>
      <c r="BA86" s="13" t="str">
        <v>Anny Leal</v>
      </c>
      <c r="BB86" s="13" t="str">
        <v>anny.leal@enel.com</v>
      </c>
      <c r="BC86" s="13">
        <v>2026</v>
      </c>
      <c r="BD86" s="13">
        <v>5</v>
      </c>
      <c r="BE86" s="13">
        <v>46143</v>
      </c>
      <c r="BG86" s="13" t="str">
        <v>O&amp;M STC Contrato marco de servicios topobatimetricos y aereos</v>
      </c>
      <c r="BH86" s="13" t="str">
        <v>SPPT24</v>
      </c>
      <c r="BI86" s="13" t="str">
        <v>Por lanzar</v>
      </c>
      <c r="BJ86" s="13" t="str">
        <v>mayo</v>
      </c>
      <c r="BK86" s="13" t="str">
        <v xml:space="preserve">Levantamientos topográficos y aéreos </v>
      </c>
      <c r="BL86" s="13" t="str">
        <v>GPG</v>
      </c>
      <c r="BM86" s="13">
        <v>0.85</v>
      </c>
      <c r="BN86" s="13" t="str">
        <v>Luis Aparicio</v>
      </c>
      <c r="BO86" s="13" t="str">
        <v>luis.aparicio@enel.com</v>
      </c>
      <c r="BP86" s="13" t="str">
        <v>Anny Leal</v>
      </c>
      <c r="BQ86" s="13" t="str">
        <v>anny.leal@enel.com</v>
      </c>
      <c r="BR86" s="13">
        <v>2026</v>
      </c>
      <c r="BS86" s="13">
        <v>5</v>
      </c>
      <c r="BT86" s="13">
        <v>46143</v>
      </c>
      <c r="BV86" s="13" t="str">
        <v>O&amp;M STC Contrato marco de servicios topobatimetricos y aereos</v>
      </c>
      <c r="BW86" s="13" t="str">
        <v>SPPT24</v>
      </c>
      <c r="BX86" s="13" t="str">
        <v>Por lanzar</v>
      </c>
      <c r="BY86" s="13" t="str">
        <v>mayo</v>
      </c>
      <c r="BZ86" s="13" t="str">
        <v xml:space="preserve">Levantamientos topográficos y aéreos </v>
      </c>
      <c r="CA86" s="13" t="str">
        <v>GPG</v>
      </c>
      <c r="CB86" s="13">
        <v>0.85</v>
      </c>
      <c r="CC86" s="13" t="str">
        <v>Luis Aparicio</v>
      </c>
      <c r="CD86" s="13" t="str">
        <v>luis.aparicio@enel.com</v>
      </c>
      <c r="CE86" s="13" t="str">
        <v>Anny Leal</v>
      </c>
      <c r="CF86" s="13" t="str">
        <v>anny.leal@enel.com</v>
      </c>
      <c r="CG86" s="13">
        <v>2026</v>
      </c>
      <c r="CH86" s="13">
        <v>5</v>
      </c>
      <c r="CI86" s="13">
        <v>46143</v>
      </c>
      <c r="CK86" s="13" t="str">
        <v>O&amp;M STC Contrato marco de servicios topobatimetricos y aereos</v>
      </c>
      <c r="CL86" s="13" t="str">
        <v>SPPT24</v>
      </c>
      <c r="CM86" s="13" t="str">
        <v>Por lanzar</v>
      </c>
      <c r="CN86" s="13" t="str">
        <v>mayo</v>
      </c>
      <c r="CO86" s="13" t="str">
        <v xml:space="preserve">Levantamientos topográficos y aéreos </v>
      </c>
      <c r="CP86" s="13" t="str">
        <v>GPG</v>
      </c>
      <c r="CQ86" s="13">
        <v>0.85</v>
      </c>
      <c r="CR86" s="13" t="str">
        <v>Luis Aparicio</v>
      </c>
      <c r="CS86" s="13" t="str">
        <v>luis.aparicio@enel.com</v>
      </c>
      <c r="CT86" s="13" t="str">
        <v>Anny Leal</v>
      </c>
      <c r="CU86" s="13" t="str">
        <v>anny.leal@enel.com</v>
      </c>
      <c r="CV86" s="13">
        <v>2026</v>
      </c>
      <c r="CW86" s="13">
        <v>5</v>
      </c>
      <c r="CX86" s="13">
        <v>46143</v>
      </c>
      <c r="CZ86" s="13" t="str">
        <v>LEIL08</v>
      </c>
      <c r="DC86" s="13" t="str">
        <v>O&amp;M STC Contrato marco de servicios topobatimetricos y aereos</v>
      </c>
      <c r="DD86" s="13" t="str">
        <v>SPPT24</v>
      </c>
      <c r="DE86" s="13" t="str">
        <v>Por lanzar</v>
      </c>
      <c r="DF86" s="13" t="str">
        <v>mayo</v>
      </c>
      <c r="DG86" s="13" t="str">
        <v xml:space="preserve">Levantamientos topográficos y aéreos </v>
      </c>
      <c r="DH86" s="13" t="str">
        <v>GPG</v>
      </c>
      <c r="DI86" s="13">
        <v>0.85</v>
      </c>
      <c r="DJ86" s="13" t="str">
        <v>Luis Aparicio</v>
      </c>
      <c r="DK86" s="13" t="str">
        <v>luis.aparicio@enel.com</v>
      </c>
      <c r="DL86" s="13" t="str">
        <v>Anny Leal</v>
      </c>
      <c r="DM86" s="13" t="str">
        <v>anny.leal@enel.com</v>
      </c>
      <c r="DN86" s="13">
        <v>2026</v>
      </c>
      <c r="DO86" s="13">
        <v>5</v>
      </c>
      <c r="DP86" s="19">
        <v>46143</v>
      </c>
      <c r="DS86" s="13" t="str">
        <v>O&amp;M STC CONTRATO MARCO DE SERVICIOS TOPOBATIMETRICOS Y AEREOS SPPT24 LEVANTAMIENTOS TOPOGRAFICOS Y AEREOS</v>
      </c>
    </row>
    <row r="87" spans="5:123" ht="28" customHeight="1" x14ac:dyDescent="0.4">
      <c r="E87" s="15" t="str">
        <v>O&amp;M STC Evaluacion patologica y habilitacion y/o construcción de la estructura planta filtracion DVS</v>
      </c>
      <c r="F87" s="16" t="str">
        <v>LCCC12</v>
      </c>
      <c r="G87" s="16" t="str">
        <v>Por lanzar</v>
      </c>
      <c r="H87" s="16" t="str">
        <v>marzo</v>
      </c>
      <c r="I87" s="16" t="str">
        <v>Construcciòn y/ò Mantenimiento de Obras civiles para Centrales Elèctricas y Edificios industriales</v>
      </c>
      <c r="J87" s="16" t="str">
        <v>GPG</v>
      </c>
      <c r="K87" s="16">
        <v>0.3</v>
      </c>
      <c r="L87" s="16" t="str">
        <v>Luis Aparicio</v>
      </c>
      <c r="M87" s="16" t="str">
        <v>luis.aparicio@enel.com</v>
      </c>
      <c r="N87" s="16" t="str">
        <v>Anny Leal</v>
      </c>
      <c r="O87" s="16" t="str">
        <v>anny.leal@enel.com</v>
      </c>
      <c r="P87" s="16">
        <v>2026</v>
      </c>
      <c r="Q87" s="16">
        <v>3</v>
      </c>
      <c r="R87" s="28" t="b">
        <v>0</v>
      </c>
      <c r="AC87" s="18" t="str">
        <v>TS-CROSS Actualización ingeniería de detalle y Obras de rehabilitación del tramo vial de 18 km comprendido entre el túnel Miraflores y Gama</v>
      </c>
      <c r="AD87" s="13" t="str">
        <v>LCCC18</v>
      </c>
      <c r="AE87" s="13" t="str">
        <v>Por lanzar</v>
      </c>
      <c r="AF87" s="13" t="str">
        <v>abril</v>
      </c>
      <c r="AG87" s="13" t="str">
        <v xml:space="preserve">Calles, puentes y viaductos - construcción y rehabilitación </v>
      </c>
      <c r="AH87" s="13" t="str">
        <v>GPG</v>
      </c>
      <c r="AI87" s="13">
        <v>24.38</v>
      </c>
      <c r="AJ87" s="13" t="str">
        <v>Luis Aparicio</v>
      </c>
      <c r="AK87" s="13" t="str">
        <v>luis.aparicio@enel.com</v>
      </c>
      <c r="AL87" s="13" t="str">
        <v>Anny Leal</v>
      </c>
      <c r="AM87" s="13" t="str">
        <v>anny.leal@enel.com</v>
      </c>
      <c r="AN87" s="13">
        <v>2026</v>
      </c>
      <c r="AO87" s="13">
        <v>4</v>
      </c>
      <c r="AP87" s="13">
        <v>46113</v>
      </c>
      <c r="AR87" s="18" t="str">
        <v>TS-CROSS Actualización ingeniería de detalle y Obras de rehabilitación del tramo vial de 18 km comprendido entre el túnel Miraflores y Gama</v>
      </c>
      <c r="AS87" s="13" t="str">
        <v>LCCC18</v>
      </c>
      <c r="AT87" s="13" t="str">
        <v>Por lanzar</v>
      </c>
      <c r="AU87" s="13" t="str">
        <v>abril</v>
      </c>
      <c r="AV87" s="13" t="str">
        <v xml:space="preserve">Calles, puentes y viaductos - construcción y rehabilitación </v>
      </c>
      <c r="AW87" s="13" t="str">
        <v>GPG</v>
      </c>
      <c r="AX87" s="13">
        <v>24.38</v>
      </c>
      <c r="AY87" s="13" t="str">
        <v>Luis Aparicio</v>
      </c>
      <c r="AZ87" s="13" t="str">
        <v>luis.aparicio@enel.com</v>
      </c>
      <c r="BA87" s="13" t="str">
        <v>Anny Leal</v>
      </c>
      <c r="BB87" s="13" t="str">
        <v>anny.leal@enel.com</v>
      </c>
      <c r="BC87" s="13">
        <v>2026</v>
      </c>
      <c r="BD87" s="13">
        <v>4</v>
      </c>
      <c r="BE87" s="13">
        <v>46113</v>
      </c>
      <c r="BG87" s="13" t="str">
        <v>TS-CROSS Actualización ingeniería de detalle y Obras de rehabilitación del tramo vial de 18 km comprendido entre el túnel Miraflores y Gama</v>
      </c>
      <c r="BH87" s="13" t="str">
        <v>LCCC18</v>
      </c>
      <c r="BI87" s="13" t="str">
        <v>Por lanzar</v>
      </c>
      <c r="BJ87" s="13" t="str">
        <v>abril</v>
      </c>
      <c r="BK87" s="13" t="str">
        <v xml:space="preserve">Calles, puentes y viaductos - construcción y rehabilitación </v>
      </c>
      <c r="BL87" s="13" t="str">
        <v>GPG</v>
      </c>
      <c r="BM87" s="13">
        <v>24.38</v>
      </c>
      <c r="BN87" s="13" t="str">
        <v>Luis Aparicio</v>
      </c>
      <c r="BO87" s="13" t="str">
        <v>luis.aparicio@enel.com</v>
      </c>
      <c r="BP87" s="13" t="str">
        <v>Anny Leal</v>
      </c>
      <c r="BQ87" s="13" t="str">
        <v>anny.leal@enel.com</v>
      </c>
      <c r="BR87" s="13">
        <v>2026</v>
      </c>
      <c r="BS87" s="13">
        <v>4</v>
      </c>
      <c r="BT87" s="13">
        <v>46113</v>
      </c>
      <c r="BV87" s="13" t="str">
        <v>TS-CROSS Actualización ingeniería de detalle y Obras de rehabilitación del tramo vial de 18 km comprendido entre el túnel Miraflores y Gama</v>
      </c>
      <c r="BW87" s="13" t="str">
        <v>LCCC18</v>
      </c>
      <c r="BX87" s="13" t="str">
        <v>Por lanzar</v>
      </c>
      <c r="BY87" s="13" t="str">
        <v>abril</v>
      </c>
      <c r="BZ87" s="13" t="str">
        <v xml:space="preserve">Calles, puentes y viaductos - construcción y rehabilitación </v>
      </c>
      <c r="CA87" s="13" t="str">
        <v>GPG</v>
      </c>
      <c r="CB87" s="13">
        <v>24.38</v>
      </c>
      <c r="CC87" s="13" t="str">
        <v>Luis Aparicio</v>
      </c>
      <c r="CD87" s="13" t="str">
        <v>luis.aparicio@enel.com</v>
      </c>
      <c r="CE87" s="13" t="str">
        <v>Anny Leal</v>
      </c>
      <c r="CF87" s="13" t="str">
        <v>anny.leal@enel.com</v>
      </c>
      <c r="CG87" s="13">
        <v>2026</v>
      </c>
      <c r="CH87" s="13">
        <v>4</v>
      </c>
      <c r="CI87" s="13">
        <v>46113</v>
      </c>
      <c r="CK87" s="13" t="str">
        <v>TS-CROSS Actualización ingeniería de detalle y Obras de rehabilitación del tramo vial de 18 km comprendido entre el túnel Miraflores y Gama</v>
      </c>
      <c r="CL87" s="13" t="str">
        <v>LCCC18</v>
      </c>
      <c r="CM87" s="13" t="str">
        <v>Por lanzar</v>
      </c>
      <c r="CN87" s="13" t="str">
        <v>abril</v>
      </c>
      <c r="CO87" s="13" t="str">
        <v xml:space="preserve">Calles, puentes y viaductos - construcción y rehabilitación </v>
      </c>
      <c r="CP87" s="13" t="str">
        <v>GPG</v>
      </c>
      <c r="CQ87" s="13">
        <v>24.38</v>
      </c>
      <c r="CR87" s="13" t="str">
        <v>Luis Aparicio</v>
      </c>
      <c r="CS87" s="13" t="str">
        <v>luis.aparicio@enel.com</v>
      </c>
      <c r="CT87" s="13" t="str">
        <v>Anny Leal</v>
      </c>
      <c r="CU87" s="13" t="str">
        <v>anny.leal@enel.com</v>
      </c>
      <c r="CV87" s="13">
        <v>2026</v>
      </c>
      <c r="CW87" s="13">
        <v>4</v>
      </c>
      <c r="CX87" s="13">
        <v>46113</v>
      </c>
      <c r="CZ87" s="13" t="str">
        <v>LELE02</v>
      </c>
      <c r="DC87" s="13" t="str">
        <v>TS-CROSS Actualización ingeniería de detalle y Obras de rehabilitación del tramo vial de 18 km comprendido entre el túnel Miraflores y Gama</v>
      </c>
      <c r="DD87" s="13" t="str">
        <v>LCCC18</v>
      </c>
      <c r="DE87" s="13" t="str">
        <v>Por lanzar</v>
      </c>
      <c r="DF87" s="13" t="str">
        <v>abril</v>
      </c>
      <c r="DG87" s="13" t="str">
        <v xml:space="preserve">Calles, puentes y viaductos - construcción y rehabilitación </v>
      </c>
      <c r="DH87" s="13" t="str">
        <v>GPG</v>
      </c>
      <c r="DI87" s="13">
        <v>24.38</v>
      </c>
      <c r="DJ87" s="13" t="str">
        <v>Luis Aparicio</v>
      </c>
      <c r="DK87" s="13" t="str">
        <v>luis.aparicio@enel.com</v>
      </c>
      <c r="DL87" s="13" t="str">
        <v>Anny Leal</v>
      </c>
      <c r="DM87" s="13" t="str">
        <v>anny.leal@enel.com</v>
      </c>
      <c r="DN87" s="13">
        <v>2026</v>
      </c>
      <c r="DO87" s="13">
        <v>4</v>
      </c>
      <c r="DP87" s="19">
        <v>46113</v>
      </c>
      <c r="DS87" s="13" t="str">
        <v>TS-CROSS ACTUALIZACION INGENIERIA DE DETALLE Y OBRAS DE REHABILITACION DEL TRAMO VIAL DE 18 KM COMPRENDIDO ENTRE EL TUNEL MIRAFLORES Y GAMA LCCC18 CALLES, PUENTES Y VIADUCTOS - CONSTRUCCION Y REHABILITACION</v>
      </c>
    </row>
    <row r="88" spans="5:123" ht="28" customHeight="1" x14ac:dyDescent="0.4">
      <c r="E88" s="15" t="str">
        <v>O&amp;M STC Recuperación de la estabilidad en el estribo puente Quebrada Moncobita Guavio</v>
      </c>
      <c r="F88" s="16" t="str">
        <v>LCCC12</v>
      </c>
      <c r="G88" s="16" t="str">
        <v>Por lanzar</v>
      </c>
      <c r="H88" s="16" t="str">
        <v>junio</v>
      </c>
      <c r="I88" s="16" t="str">
        <v>Construcciòn y/ò Mantenimiento de Obras civiles para Centrales Elèctricas y Edificios industriales</v>
      </c>
      <c r="J88" s="16" t="str">
        <v>GPG</v>
      </c>
      <c r="K88" s="16">
        <v>0.5</v>
      </c>
      <c r="L88" s="16" t="str">
        <v>Luis Aparicio</v>
      </c>
      <c r="M88" s="16" t="str">
        <v>luis.aparicio@enel.com</v>
      </c>
      <c r="N88" s="16" t="str">
        <v>Anny Leal</v>
      </c>
      <c r="O88" s="16" t="str">
        <v>anny.leal@enel.com</v>
      </c>
      <c r="P88" s="16">
        <v>2026</v>
      </c>
      <c r="Q88" s="16">
        <v>6</v>
      </c>
      <c r="R88" s="28" t="b">
        <v>0</v>
      </c>
      <c r="AC88" s="18" t="str">
        <v>Transformadores AP</v>
      </c>
      <c r="AD88" s="13" t="str">
        <v>FETR15</v>
      </c>
      <c r="AE88" s="13" t="str">
        <v>Por lanzar</v>
      </c>
      <c r="AF88" s="13" t="str">
        <v>febrero</v>
      </c>
      <c r="AG88" s="13" t="str">
        <v xml:space="preserve">Transformadores de distribución de MT/BT. </v>
      </c>
      <c r="AH88" s="13" t="str">
        <v>Enel Commercial</v>
      </c>
      <c r="AI88" s="13">
        <v>0.75</v>
      </c>
      <c r="AJ88" s="13" t="str">
        <v>Andrea Sarmiento</v>
      </c>
      <c r="AK88" s="13" t="str">
        <v>andrea.sarmiento@enel.com</v>
      </c>
      <c r="AL88" s="13" t="str">
        <v>Jennifer Rubio</v>
      </c>
      <c r="AM88" s="13" t="str">
        <v>jennifer.rubio@enel.com</v>
      </c>
      <c r="AN88" s="13">
        <v>2026</v>
      </c>
      <c r="AO88" s="13">
        <v>2</v>
      </c>
      <c r="AP88" s="13">
        <v>46054</v>
      </c>
      <c r="AR88" s="18" t="str">
        <v>Transformadores AP</v>
      </c>
      <c r="AS88" s="13" t="str">
        <v>FETR15</v>
      </c>
      <c r="AT88" s="13" t="str">
        <v>Por lanzar</v>
      </c>
      <c r="AU88" s="13" t="str">
        <v>febrero</v>
      </c>
      <c r="AV88" s="13" t="str">
        <v xml:space="preserve">Transformadores de distribución de MT/BT. </v>
      </c>
      <c r="AW88" s="13" t="str">
        <v>Enel Commercial</v>
      </c>
      <c r="AX88" s="13">
        <v>0.75</v>
      </c>
      <c r="AY88" s="13" t="str">
        <v>Andrea Sarmiento</v>
      </c>
      <c r="AZ88" s="13" t="str">
        <v>andrea.sarmiento@enel.com</v>
      </c>
      <c r="BA88" s="13" t="str">
        <v>Jennifer Rubio</v>
      </c>
      <c r="BB88" s="13" t="str">
        <v>jennifer.rubio@enel.com</v>
      </c>
      <c r="BC88" s="13">
        <v>2026</v>
      </c>
      <c r="BD88" s="13">
        <v>2</v>
      </c>
      <c r="BE88" s="13">
        <v>46054</v>
      </c>
      <c r="BG88" s="13" t="str">
        <v>Transformadores AP</v>
      </c>
      <c r="BH88" s="13" t="str">
        <v>FETR15</v>
      </c>
      <c r="BI88" s="13" t="str">
        <v>Por lanzar</v>
      </c>
      <c r="BJ88" s="13" t="str">
        <v>febrero</v>
      </c>
      <c r="BK88" s="13" t="str">
        <v xml:space="preserve">Transformadores de distribución de MT/BT. </v>
      </c>
      <c r="BL88" s="13" t="str">
        <v>Enel Commercial</v>
      </c>
      <c r="BM88" s="13">
        <v>0.75</v>
      </c>
      <c r="BN88" s="13" t="str">
        <v>Andrea Sarmiento</v>
      </c>
      <c r="BO88" s="13" t="str">
        <v>andrea.sarmiento@enel.com</v>
      </c>
      <c r="BP88" s="13" t="str">
        <v>Jennifer Rubio</v>
      </c>
      <c r="BQ88" s="13" t="str">
        <v>jennifer.rubio@enel.com</v>
      </c>
      <c r="BR88" s="13">
        <v>2026</v>
      </c>
      <c r="BS88" s="13">
        <v>2</v>
      </c>
      <c r="BT88" s="13">
        <v>46054</v>
      </c>
      <c r="BV88" s="13" t="str">
        <v>Transformadores AP</v>
      </c>
      <c r="BW88" s="13" t="str">
        <v>FETR15</v>
      </c>
      <c r="BX88" s="13" t="str">
        <v>Por lanzar</v>
      </c>
      <c r="BY88" s="13" t="str">
        <v>febrero</v>
      </c>
      <c r="BZ88" s="13" t="str">
        <v xml:space="preserve">Transformadores de distribución de MT/BT. </v>
      </c>
      <c r="CA88" s="13" t="str">
        <v>Enel Commercial</v>
      </c>
      <c r="CB88" s="13">
        <v>0.75</v>
      </c>
      <c r="CC88" s="13" t="str">
        <v>Andrea Sarmiento</v>
      </c>
      <c r="CD88" s="13" t="str">
        <v>andrea.sarmiento@enel.com</v>
      </c>
      <c r="CE88" s="13" t="str">
        <v>Jennifer Rubio</v>
      </c>
      <c r="CF88" s="13" t="str">
        <v>jennifer.rubio@enel.com</v>
      </c>
      <c r="CG88" s="13">
        <v>2026</v>
      </c>
      <c r="CH88" s="13">
        <v>2</v>
      </c>
      <c r="CI88" s="13">
        <v>46054</v>
      </c>
      <c r="CK88" s="13" t="str">
        <v>Transformadores AP</v>
      </c>
      <c r="CL88" s="13" t="str">
        <v>FETR15</v>
      </c>
      <c r="CM88" s="13" t="str">
        <v>Por lanzar</v>
      </c>
      <c r="CN88" s="13" t="str">
        <v>febrero</v>
      </c>
      <c r="CO88" s="13" t="str">
        <v xml:space="preserve">Transformadores de distribución de MT/BT. </v>
      </c>
      <c r="CP88" s="13" t="str">
        <v>Enel Commercial</v>
      </c>
      <c r="CQ88" s="13">
        <v>0.75</v>
      </c>
      <c r="CR88" s="13" t="str">
        <v>Andrea Sarmiento</v>
      </c>
      <c r="CS88" s="13" t="str">
        <v>andrea.sarmiento@enel.com</v>
      </c>
      <c r="CT88" s="13" t="str">
        <v>Jennifer Rubio</v>
      </c>
      <c r="CU88" s="13" t="str">
        <v>jennifer.rubio@enel.com</v>
      </c>
      <c r="CV88" s="13">
        <v>2026</v>
      </c>
      <c r="CW88" s="13">
        <v>2</v>
      </c>
      <c r="CX88" s="13">
        <v>46054</v>
      </c>
      <c r="CZ88" s="13" t="str">
        <v>LELE05</v>
      </c>
      <c r="DC88" s="13" t="str">
        <v>Transformadores AP</v>
      </c>
      <c r="DD88" s="13" t="str">
        <v>FETR15</v>
      </c>
      <c r="DE88" s="13" t="str">
        <v>Por lanzar</v>
      </c>
      <c r="DF88" s="13" t="str">
        <v>febrero</v>
      </c>
      <c r="DG88" s="13" t="str">
        <v xml:space="preserve">Transformadores de distribución de MT/BT. </v>
      </c>
      <c r="DH88" s="13" t="str">
        <v>Enel Commercial</v>
      </c>
      <c r="DI88" s="13">
        <v>0.75</v>
      </c>
      <c r="DJ88" s="13" t="str">
        <v>Andrea Sarmiento</v>
      </c>
      <c r="DK88" s="13" t="str">
        <v>andrea.sarmiento@enel.com</v>
      </c>
      <c r="DL88" s="13" t="str">
        <v>Jennifer Rubio</v>
      </c>
      <c r="DM88" s="13" t="str">
        <v>jennifer.rubio@enel.com</v>
      </c>
      <c r="DN88" s="13">
        <v>2026</v>
      </c>
      <c r="DO88" s="13">
        <v>2</v>
      </c>
      <c r="DP88" s="19">
        <v>46054</v>
      </c>
      <c r="DS88" s="13" t="str">
        <v>TRANSFORMADORES AP FETR15 TRANSFORMADORES DE DISTRIBUCION DE MT/BT.</v>
      </c>
    </row>
    <row r="89" spans="5:123" ht="28" customHeight="1" x14ac:dyDescent="0.4">
      <c r="E89" s="15" t="str">
        <v>O&amp;M STC Recuperación de sistema de drenaje en el talud posterior DVS</v>
      </c>
      <c r="F89" s="16" t="str">
        <v>LCCC12</v>
      </c>
      <c r="G89" s="16" t="str">
        <v>Por lanzar</v>
      </c>
      <c r="H89" s="16" t="str">
        <v>octubre</v>
      </c>
      <c r="I89" s="16" t="str">
        <v>Construcciòn y/ò Mantenimiento de Obras civiles para Centrales Elèctricas y Edificios industriales</v>
      </c>
      <c r="J89" s="16" t="str">
        <v>GPG</v>
      </c>
      <c r="K89" s="16">
        <v>0.14000000000000001</v>
      </c>
      <c r="L89" s="16" t="str">
        <v>Luis Aparicio</v>
      </c>
      <c r="M89" s="16" t="str">
        <v>luis.aparicio@enel.com</v>
      </c>
      <c r="N89" s="16" t="str">
        <v>Anny Leal</v>
      </c>
      <c r="O89" s="16" t="str">
        <v>anny.leal@enel.com</v>
      </c>
      <c r="P89" s="16">
        <v>2026</v>
      </c>
      <c r="Q89" s="16">
        <v>10</v>
      </c>
      <c r="R89" s="28" t="b">
        <v>0</v>
      </c>
      <c r="AC89" s="18" t="str">
        <v>Material AP (Fotocontroles - Balastos - otros)</v>
      </c>
      <c r="AD89" s="13" t="str">
        <v>FEII05</v>
      </c>
      <c r="AE89" s="13" t="str">
        <v>Por lanzar</v>
      </c>
      <c r="AF89" s="13" t="str">
        <v>enero</v>
      </c>
      <c r="AG89" s="13" t="str">
        <v xml:space="preserve">Materiales de iluminación y accesorios </v>
      </c>
      <c r="AH89" s="13" t="str">
        <v>Enel Commercial</v>
      </c>
      <c r="AI89" s="13">
        <v>1.5</v>
      </c>
      <c r="AJ89" s="13" t="str">
        <v>Andrea Sarmiento</v>
      </c>
      <c r="AK89" s="13" t="str">
        <v>andrea.sarmiento@enel.com</v>
      </c>
      <c r="AL89" s="13" t="str">
        <v>Jennifer Rubio</v>
      </c>
      <c r="AM89" s="13" t="str">
        <v>jennifer.rubio@enel.com</v>
      </c>
      <c r="AN89" s="13">
        <v>2026</v>
      </c>
      <c r="AO89" s="13">
        <v>1</v>
      </c>
      <c r="AP89" s="13">
        <v>46023</v>
      </c>
      <c r="AR89" s="18" t="str">
        <v>Material AP (Fotocontroles - Balastos - otros)</v>
      </c>
      <c r="AS89" s="13" t="str">
        <v>FEII05</v>
      </c>
      <c r="AT89" s="13" t="str">
        <v>Por lanzar</v>
      </c>
      <c r="AU89" s="13" t="str">
        <v>enero</v>
      </c>
      <c r="AV89" s="13" t="str">
        <v xml:space="preserve">Materiales de iluminación y accesorios </v>
      </c>
      <c r="AW89" s="13" t="str">
        <v>Enel Commercial</v>
      </c>
      <c r="AX89" s="13">
        <v>1.5</v>
      </c>
      <c r="AY89" s="13" t="str">
        <v>Andrea Sarmiento</v>
      </c>
      <c r="AZ89" s="13" t="str">
        <v>andrea.sarmiento@enel.com</v>
      </c>
      <c r="BA89" s="13" t="str">
        <v>Jennifer Rubio</v>
      </c>
      <c r="BB89" s="13" t="str">
        <v>jennifer.rubio@enel.com</v>
      </c>
      <c r="BC89" s="13">
        <v>2026</v>
      </c>
      <c r="BD89" s="13">
        <v>1</v>
      </c>
      <c r="BE89" s="13">
        <v>46023</v>
      </c>
      <c r="BG89" s="13" t="str">
        <v>Material AP (Fotocontroles - Balastos - otros)</v>
      </c>
      <c r="BH89" s="13" t="str">
        <v>FEII05</v>
      </c>
      <c r="BI89" s="13" t="str">
        <v>Por lanzar</v>
      </c>
      <c r="BJ89" s="13" t="str">
        <v>enero</v>
      </c>
      <c r="BK89" s="13" t="str">
        <v xml:space="preserve">Materiales de iluminación y accesorios </v>
      </c>
      <c r="BL89" s="13" t="str">
        <v>Enel Commercial</v>
      </c>
      <c r="BM89" s="13">
        <v>1.5</v>
      </c>
      <c r="BN89" s="13" t="str">
        <v>Andrea Sarmiento</v>
      </c>
      <c r="BO89" s="13" t="str">
        <v>andrea.sarmiento@enel.com</v>
      </c>
      <c r="BP89" s="13" t="str">
        <v>Jennifer Rubio</v>
      </c>
      <c r="BQ89" s="13" t="str">
        <v>jennifer.rubio@enel.com</v>
      </c>
      <c r="BR89" s="13">
        <v>2026</v>
      </c>
      <c r="BS89" s="13">
        <v>1</v>
      </c>
      <c r="BT89" s="13">
        <v>46023</v>
      </c>
      <c r="BV89" s="13" t="str">
        <v>Material AP (Fotocontroles - Balastos - otros)</v>
      </c>
      <c r="BW89" s="13" t="str">
        <v>FEII05</v>
      </c>
      <c r="BX89" s="13" t="str">
        <v>Por lanzar</v>
      </c>
      <c r="BY89" s="13" t="str">
        <v>enero</v>
      </c>
      <c r="BZ89" s="13" t="str">
        <v xml:space="preserve">Materiales de iluminación y accesorios </v>
      </c>
      <c r="CA89" s="13" t="str">
        <v>Enel Commercial</v>
      </c>
      <c r="CB89" s="13">
        <v>1.5</v>
      </c>
      <c r="CC89" s="13" t="str">
        <v>Andrea Sarmiento</v>
      </c>
      <c r="CD89" s="13" t="str">
        <v>andrea.sarmiento@enel.com</v>
      </c>
      <c r="CE89" s="13" t="str">
        <v>Jennifer Rubio</v>
      </c>
      <c r="CF89" s="13" t="str">
        <v>jennifer.rubio@enel.com</v>
      </c>
      <c r="CG89" s="13">
        <v>2026</v>
      </c>
      <c r="CH89" s="13">
        <v>1</v>
      </c>
      <c r="CI89" s="13">
        <v>46023</v>
      </c>
      <c r="CK89" s="13" t="str">
        <v>Material AP (Fotocontroles - Balastos - otros)</v>
      </c>
      <c r="CL89" s="13" t="str">
        <v>FEII05</v>
      </c>
      <c r="CM89" s="13" t="str">
        <v>Por lanzar</v>
      </c>
      <c r="CN89" s="13" t="str">
        <v>enero</v>
      </c>
      <c r="CO89" s="13" t="str">
        <v xml:space="preserve">Materiales de iluminación y accesorios </v>
      </c>
      <c r="CP89" s="13" t="str">
        <v>Enel Commercial</v>
      </c>
      <c r="CQ89" s="13">
        <v>1.5</v>
      </c>
      <c r="CR89" s="13" t="str">
        <v>Andrea Sarmiento</v>
      </c>
      <c r="CS89" s="13" t="str">
        <v>andrea.sarmiento@enel.com</v>
      </c>
      <c r="CT89" s="13" t="str">
        <v>Jennifer Rubio</v>
      </c>
      <c r="CU89" s="13" t="str">
        <v>jennifer.rubio@enel.com</v>
      </c>
      <c r="CV89" s="13">
        <v>2026</v>
      </c>
      <c r="CW89" s="13">
        <v>1</v>
      </c>
      <c r="CX89" s="13">
        <v>46023</v>
      </c>
      <c r="CZ89" s="13" t="str">
        <v>LELE08</v>
      </c>
      <c r="DC89" s="13" t="str">
        <v>Material AP (Fotocontroles - Balastos - otros)</v>
      </c>
      <c r="DD89" s="13" t="str">
        <v>FEII05</v>
      </c>
      <c r="DE89" s="13" t="str">
        <v>Por lanzar</v>
      </c>
      <c r="DF89" s="13" t="str">
        <v>enero</v>
      </c>
      <c r="DG89" s="13" t="str">
        <v xml:space="preserve">Materiales de iluminación y accesorios </v>
      </c>
      <c r="DH89" s="13" t="str">
        <v>Enel Commercial</v>
      </c>
      <c r="DI89" s="13">
        <v>1.5</v>
      </c>
      <c r="DJ89" s="13" t="str">
        <v>Andrea Sarmiento</v>
      </c>
      <c r="DK89" s="13" t="str">
        <v>andrea.sarmiento@enel.com</v>
      </c>
      <c r="DL89" s="13" t="str">
        <v>Jennifer Rubio</v>
      </c>
      <c r="DM89" s="13" t="str">
        <v>jennifer.rubio@enel.com</v>
      </c>
      <c r="DN89" s="13">
        <v>2026</v>
      </c>
      <c r="DO89" s="13">
        <v>1</v>
      </c>
      <c r="DP89" s="19">
        <v>46023</v>
      </c>
      <c r="DS89" s="13" t="str">
        <v>MATERIAL AP (FOTOCONTROLES - BALASTOS - OTROS) FEII05 MATERIALES DE ILUMINACION Y ACCESORIOS</v>
      </c>
    </row>
    <row r="90" spans="5:123" ht="28" customHeight="1" x14ac:dyDescent="0.4">
      <c r="E90" s="15" t="str">
        <v>O&amp;M STC Recuperación cerramiento perimetral Estación de Bombeo Muña</v>
      </c>
      <c r="F90" s="16" t="str">
        <v>LCCC12</v>
      </c>
      <c r="G90" s="16" t="str">
        <v>Por lanzar</v>
      </c>
      <c r="H90" s="16" t="str">
        <v>junio</v>
      </c>
      <c r="I90" s="16" t="str">
        <v>Construcciòn y/ò Mantenimiento de Obras civiles para Centrales Elèctricas y Edificios industriales</v>
      </c>
      <c r="J90" s="16" t="str">
        <v>GPG</v>
      </c>
      <c r="K90" s="16">
        <v>0.1</v>
      </c>
      <c r="L90" s="16" t="str">
        <v>Luis Aparicio</v>
      </c>
      <c r="M90" s="16" t="str">
        <v>luis.aparicio@enel.com</v>
      </c>
      <c r="N90" s="16" t="str">
        <v>Anny Leal</v>
      </c>
      <c r="O90" s="16" t="str">
        <v>anny.leal@enel.com</v>
      </c>
      <c r="P90" s="16">
        <v>2026</v>
      </c>
      <c r="Q90" s="16">
        <v>6</v>
      </c>
      <c r="R90" s="28" t="b">
        <v>0</v>
      </c>
      <c r="AC90" s="18" t="str">
        <v>Tapas de Concreto</v>
      </c>
      <c r="AD90" s="13" t="str">
        <v>FCMC04</v>
      </c>
      <c r="AE90" s="13" t="str">
        <v>Por lanzar</v>
      </c>
      <c r="AF90" s="13" t="str">
        <v>abril</v>
      </c>
      <c r="AG90" s="13" t="str">
        <v xml:space="preserve">Tapas de registro para cables subterráneos </v>
      </c>
      <c r="AH90" s="13" t="str">
        <v>Enel Commercial</v>
      </c>
      <c r="AI90" s="13">
        <v>0.18</v>
      </c>
      <c r="AJ90" s="13" t="str">
        <v>Andrea Sarmiento</v>
      </c>
      <c r="AK90" s="13" t="str">
        <v>andrea.sarmiento@enel.com</v>
      </c>
      <c r="AL90" s="13" t="str">
        <v>Jennifer Rubio</v>
      </c>
      <c r="AM90" s="13" t="str">
        <v>jennifer.rubio@enel.com</v>
      </c>
      <c r="AN90" s="13">
        <v>2026</v>
      </c>
      <c r="AO90" s="13">
        <v>4</v>
      </c>
      <c r="AP90" s="13">
        <v>46113</v>
      </c>
      <c r="AR90" s="18" t="str">
        <v>Tapas de Concreto</v>
      </c>
      <c r="AS90" s="13" t="str">
        <v>FCMC04</v>
      </c>
      <c r="AT90" s="13" t="str">
        <v>Por lanzar</v>
      </c>
      <c r="AU90" s="13" t="str">
        <v>abril</v>
      </c>
      <c r="AV90" s="13" t="str">
        <v xml:space="preserve">Tapas de registro para cables subterráneos </v>
      </c>
      <c r="AW90" s="13" t="str">
        <v>Enel Commercial</v>
      </c>
      <c r="AX90" s="13">
        <v>0.18</v>
      </c>
      <c r="AY90" s="13" t="str">
        <v>Andrea Sarmiento</v>
      </c>
      <c r="AZ90" s="13" t="str">
        <v>andrea.sarmiento@enel.com</v>
      </c>
      <c r="BA90" s="13" t="str">
        <v>Jennifer Rubio</v>
      </c>
      <c r="BB90" s="13" t="str">
        <v>jennifer.rubio@enel.com</v>
      </c>
      <c r="BC90" s="13">
        <v>2026</v>
      </c>
      <c r="BD90" s="13">
        <v>4</v>
      </c>
      <c r="BE90" s="13">
        <v>46113</v>
      </c>
      <c r="BG90" s="13" t="str">
        <v>Tapas de Concreto</v>
      </c>
      <c r="BH90" s="13" t="str">
        <v>FCMC04</v>
      </c>
      <c r="BI90" s="13" t="str">
        <v>Por lanzar</v>
      </c>
      <c r="BJ90" s="13" t="str">
        <v>abril</v>
      </c>
      <c r="BK90" s="13" t="str">
        <v xml:space="preserve">Tapas de registro para cables subterráneos </v>
      </c>
      <c r="BL90" s="13" t="str">
        <v>Enel Commercial</v>
      </c>
      <c r="BM90" s="13">
        <v>0.18</v>
      </c>
      <c r="BN90" s="13" t="str">
        <v>Andrea Sarmiento</v>
      </c>
      <c r="BO90" s="13" t="str">
        <v>andrea.sarmiento@enel.com</v>
      </c>
      <c r="BP90" s="13" t="str">
        <v>Jennifer Rubio</v>
      </c>
      <c r="BQ90" s="13" t="str">
        <v>jennifer.rubio@enel.com</v>
      </c>
      <c r="BR90" s="13">
        <v>2026</v>
      </c>
      <c r="BS90" s="13">
        <v>4</v>
      </c>
      <c r="BT90" s="13">
        <v>46113</v>
      </c>
      <c r="BV90" s="13" t="str">
        <v>Tapas de Concreto</v>
      </c>
      <c r="BW90" s="13" t="str">
        <v>FCMC04</v>
      </c>
      <c r="BX90" s="13" t="str">
        <v>Por lanzar</v>
      </c>
      <c r="BY90" s="13" t="str">
        <v>abril</v>
      </c>
      <c r="BZ90" s="13" t="str">
        <v xml:space="preserve">Tapas de registro para cables subterráneos </v>
      </c>
      <c r="CA90" s="13" t="str">
        <v>Enel Commercial</v>
      </c>
      <c r="CB90" s="13">
        <v>0.18</v>
      </c>
      <c r="CC90" s="13" t="str">
        <v>Andrea Sarmiento</v>
      </c>
      <c r="CD90" s="13" t="str">
        <v>andrea.sarmiento@enel.com</v>
      </c>
      <c r="CE90" s="13" t="str">
        <v>Jennifer Rubio</v>
      </c>
      <c r="CF90" s="13" t="str">
        <v>jennifer.rubio@enel.com</v>
      </c>
      <c r="CG90" s="13">
        <v>2026</v>
      </c>
      <c r="CH90" s="13">
        <v>4</v>
      </c>
      <c r="CI90" s="13">
        <v>46113</v>
      </c>
      <c r="CK90" s="13" t="str">
        <v>Tapas de Concreto</v>
      </c>
      <c r="CL90" s="13" t="str">
        <v>FCMC04</v>
      </c>
      <c r="CM90" s="13" t="str">
        <v>Por lanzar</v>
      </c>
      <c r="CN90" s="13" t="str">
        <v>abril</v>
      </c>
      <c r="CO90" s="13" t="str">
        <v xml:space="preserve">Tapas de registro para cables subterráneos </v>
      </c>
      <c r="CP90" s="13" t="str">
        <v>Enel Commercial</v>
      </c>
      <c r="CQ90" s="13">
        <v>0.18</v>
      </c>
      <c r="CR90" s="13" t="str">
        <v>Andrea Sarmiento</v>
      </c>
      <c r="CS90" s="13" t="str">
        <v>andrea.sarmiento@enel.com</v>
      </c>
      <c r="CT90" s="13" t="str">
        <v>Jennifer Rubio</v>
      </c>
      <c r="CU90" s="13" t="str">
        <v>jennifer.rubio@enel.com</v>
      </c>
      <c r="CV90" s="13">
        <v>2026</v>
      </c>
      <c r="CW90" s="13">
        <v>4</v>
      </c>
      <c r="CX90" s="13">
        <v>46113</v>
      </c>
      <c r="CZ90" s="13" t="str">
        <v>LESC01</v>
      </c>
      <c r="DC90" s="13" t="str">
        <v>Tapas de Concreto</v>
      </c>
      <c r="DD90" s="13" t="str">
        <v>FCMC04</v>
      </c>
      <c r="DE90" s="13" t="str">
        <v>Por lanzar</v>
      </c>
      <c r="DF90" s="13" t="str">
        <v>abril</v>
      </c>
      <c r="DG90" s="13" t="str">
        <v xml:space="preserve">Tapas de registro para cables subterráneos </v>
      </c>
      <c r="DH90" s="13" t="str">
        <v>Enel Commercial</v>
      </c>
      <c r="DI90" s="13">
        <v>0.18</v>
      </c>
      <c r="DJ90" s="13" t="str">
        <v>Andrea Sarmiento</v>
      </c>
      <c r="DK90" s="13" t="str">
        <v>andrea.sarmiento@enel.com</v>
      </c>
      <c r="DL90" s="13" t="str">
        <v>Jennifer Rubio</v>
      </c>
      <c r="DM90" s="13" t="str">
        <v>jennifer.rubio@enel.com</v>
      </c>
      <c r="DN90" s="13">
        <v>2026</v>
      </c>
      <c r="DO90" s="13">
        <v>4</v>
      </c>
      <c r="DP90" s="19">
        <v>46113</v>
      </c>
      <c r="DS90" s="13" t="str">
        <v>TAPAS DE CONCRETO FCMC04 TAPAS DE REGISTRO PARA CABLES SUBTERRANEOS</v>
      </c>
    </row>
    <row r="91" spans="5:123" ht="28" customHeight="1" x14ac:dyDescent="0.4">
      <c r="E91" s="15" t="str">
        <v>O&amp;M STC Recuperación de la capacidad y disminución de arrastre de sólidos en la captación del embalse de Muña</v>
      </c>
      <c r="F91" s="16" t="str">
        <v>LCCC12</v>
      </c>
      <c r="G91" s="16" t="str">
        <v>Por lanzar</v>
      </c>
      <c r="H91" s="16" t="str">
        <v>julio</v>
      </c>
      <c r="I91" s="16" t="str">
        <v>Construcciòn y/ò Mantenimiento de Obras civiles para Centrales Elèctricas y Edificios industriales</v>
      </c>
      <c r="J91" s="16" t="str">
        <v>GPG</v>
      </c>
      <c r="K91" s="16">
        <v>2</v>
      </c>
      <c r="L91" s="16" t="str">
        <v>Luis Aparicio</v>
      </c>
      <c r="M91" s="16" t="str">
        <v>luis.aparicio@enel.com</v>
      </c>
      <c r="N91" s="16" t="str">
        <v>Anny Leal</v>
      </c>
      <c r="O91" s="16" t="str">
        <v>anny.leal@enel.com</v>
      </c>
      <c r="P91" s="16">
        <v>2026</v>
      </c>
      <c r="Q91" s="16">
        <v>7</v>
      </c>
      <c r="R91" s="28" t="b">
        <v>0</v>
      </c>
      <c r="AC91" s="18" t="str">
        <v>Empalmes y Terminales</v>
      </c>
      <c r="AD91" s="13" t="str">
        <v>FELC10</v>
      </c>
      <c r="AE91" s="13" t="str">
        <v>Por lanzar</v>
      </c>
      <c r="AF91" s="13" t="str">
        <v>agosto</v>
      </c>
      <c r="AG91" s="13" t="str">
        <v xml:space="preserve">Empalmes y terminales para cables de BT aislados en caucho </v>
      </c>
      <c r="AH91" s="13" t="str">
        <v>Enel Commercial</v>
      </c>
      <c r="AI91" s="13">
        <v>0.7</v>
      </c>
      <c r="AJ91" s="13" t="str">
        <v>Andrea Sarmiento</v>
      </c>
      <c r="AK91" s="13" t="str">
        <v>andrea.sarmiento@enel.com</v>
      </c>
      <c r="AL91" s="13" t="str">
        <v>Jennifer Rubio</v>
      </c>
      <c r="AM91" s="13" t="str">
        <v>jennifer.rubio@enel.com</v>
      </c>
      <c r="AN91" s="13">
        <v>2026</v>
      </c>
      <c r="AO91" s="13">
        <v>8</v>
      </c>
      <c r="AP91" s="13">
        <v>46235</v>
      </c>
      <c r="AR91" s="18" t="str">
        <v>Empalmes y Terminales</v>
      </c>
      <c r="AS91" s="13" t="str">
        <v>FELC10</v>
      </c>
      <c r="AT91" s="13" t="str">
        <v>Por lanzar</v>
      </c>
      <c r="AU91" s="13" t="str">
        <v>agosto</v>
      </c>
      <c r="AV91" s="13" t="str">
        <v xml:space="preserve">Empalmes y terminales para cables de BT aislados en caucho </v>
      </c>
      <c r="AW91" s="13" t="str">
        <v>Enel Commercial</v>
      </c>
      <c r="AX91" s="13">
        <v>0.7</v>
      </c>
      <c r="AY91" s="13" t="str">
        <v>Andrea Sarmiento</v>
      </c>
      <c r="AZ91" s="13" t="str">
        <v>andrea.sarmiento@enel.com</v>
      </c>
      <c r="BA91" s="13" t="str">
        <v>Jennifer Rubio</v>
      </c>
      <c r="BB91" s="13" t="str">
        <v>jennifer.rubio@enel.com</v>
      </c>
      <c r="BC91" s="13">
        <v>2026</v>
      </c>
      <c r="BD91" s="13">
        <v>8</v>
      </c>
      <c r="BE91" s="13">
        <v>46235</v>
      </c>
      <c r="BG91" s="13" t="str">
        <v>Empalmes y Terminales</v>
      </c>
      <c r="BH91" s="13" t="str">
        <v>FELC10</v>
      </c>
      <c r="BI91" s="13" t="str">
        <v>Por lanzar</v>
      </c>
      <c r="BJ91" s="13" t="str">
        <v>agosto</v>
      </c>
      <c r="BK91" s="13" t="str">
        <v xml:space="preserve">Empalmes y terminales para cables de BT aislados en caucho </v>
      </c>
      <c r="BL91" s="13" t="str">
        <v>Enel Commercial</v>
      </c>
      <c r="BM91" s="13">
        <v>0.7</v>
      </c>
      <c r="BN91" s="13" t="str">
        <v>Andrea Sarmiento</v>
      </c>
      <c r="BO91" s="13" t="str">
        <v>andrea.sarmiento@enel.com</v>
      </c>
      <c r="BP91" s="13" t="str">
        <v>Jennifer Rubio</v>
      </c>
      <c r="BQ91" s="13" t="str">
        <v>jennifer.rubio@enel.com</v>
      </c>
      <c r="BR91" s="13">
        <v>2026</v>
      </c>
      <c r="BS91" s="13">
        <v>8</v>
      </c>
      <c r="BT91" s="13">
        <v>46235</v>
      </c>
      <c r="BV91" s="13" t="str">
        <v>Empalmes y Terminales</v>
      </c>
      <c r="BW91" s="13" t="str">
        <v>FELC10</v>
      </c>
      <c r="BX91" s="13" t="str">
        <v>Por lanzar</v>
      </c>
      <c r="BY91" s="13" t="str">
        <v>agosto</v>
      </c>
      <c r="BZ91" s="13" t="str">
        <v xml:space="preserve">Empalmes y terminales para cables de BT aislados en caucho </v>
      </c>
      <c r="CA91" s="13" t="str">
        <v>Enel Commercial</v>
      </c>
      <c r="CB91" s="13">
        <v>0.7</v>
      </c>
      <c r="CC91" s="13" t="str">
        <v>Andrea Sarmiento</v>
      </c>
      <c r="CD91" s="13" t="str">
        <v>andrea.sarmiento@enel.com</v>
      </c>
      <c r="CE91" s="13" t="str">
        <v>Jennifer Rubio</v>
      </c>
      <c r="CF91" s="13" t="str">
        <v>jennifer.rubio@enel.com</v>
      </c>
      <c r="CG91" s="13">
        <v>2026</v>
      </c>
      <c r="CH91" s="13">
        <v>8</v>
      </c>
      <c r="CI91" s="13">
        <v>46235</v>
      </c>
      <c r="CK91" s="13" t="str">
        <v>Empalmes y Terminales</v>
      </c>
      <c r="CL91" s="13" t="str">
        <v>FELC10</v>
      </c>
      <c r="CM91" s="13" t="str">
        <v>Por lanzar</v>
      </c>
      <c r="CN91" s="13" t="str">
        <v>agosto</v>
      </c>
      <c r="CO91" s="13" t="str">
        <v xml:space="preserve">Empalmes y terminales para cables de BT aislados en caucho </v>
      </c>
      <c r="CP91" s="13" t="str">
        <v>Enel Commercial</v>
      </c>
      <c r="CQ91" s="13">
        <v>0.7</v>
      </c>
      <c r="CR91" s="13" t="str">
        <v>Andrea Sarmiento</v>
      </c>
      <c r="CS91" s="13" t="str">
        <v>andrea.sarmiento@enel.com</v>
      </c>
      <c r="CT91" s="13" t="str">
        <v>Jennifer Rubio</v>
      </c>
      <c r="CU91" s="13" t="str">
        <v>jennifer.rubio@enel.com</v>
      </c>
      <c r="CV91" s="13">
        <v>2026</v>
      </c>
      <c r="CW91" s="13">
        <v>8</v>
      </c>
      <c r="CX91" s="13">
        <v>46235</v>
      </c>
      <c r="CZ91" s="13" t="str">
        <v>LMGE10</v>
      </c>
      <c r="DC91" s="13" t="str">
        <v>Empalmes y Terminales</v>
      </c>
      <c r="DD91" s="13" t="str">
        <v>FELC10</v>
      </c>
      <c r="DE91" s="13" t="str">
        <v>Por lanzar</v>
      </c>
      <c r="DF91" s="13" t="str">
        <v>agosto</v>
      </c>
      <c r="DG91" s="13" t="str">
        <v xml:space="preserve">Empalmes y terminales para cables de BT aislados en caucho </v>
      </c>
      <c r="DH91" s="13" t="str">
        <v>Enel Commercial</v>
      </c>
      <c r="DI91" s="13">
        <v>0.7</v>
      </c>
      <c r="DJ91" s="13" t="str">
        <v>Andrea Sarmiento</v>
      </c>
      <c r="DK91" s="13" t="str">
        <v>andrea.sarmiento@enel.com</v>
      </c>
      <c r="DL91" s="13" t="str">
        <v>Jennifer Rubio</v>
      </c>
      <c r="DM91" s="13" t="str">
        <v>jennifer.rubio@enel.com</v>
      </c>
      <c r="DN91" s="13">
        <v>2026</v>
      </c>
      <c r="DO91" s="13">
        <v>8</v>
      </c>
      <c r="DP91" s="19">
        <v>46235</v>
      </c>
      <c r="DS91" s="13" t="str">
        <v>EMPALMES Y TERMINALES FELC10 EMPALMES Y TERMINALES PARA CABLES DE BT AISLADOS EN CAUCHO</v>
      </c>
    </row>
    <row r="92" spans="5:123" ht="28" customHeight="1" x14ac:dyDescent="0.4">
      <c r="E92" s="15" t="str">
        <v>O&amp;M STC Contrato marco de servicios topobatimetricos y aereos</v>
      </c>
      <c r="F92" s="16" t="str">
        <v>SPPT24</v>
      </c>
      <c r="G92" s="16" t="str">
        <v>Por lanzar</v>
      </c>
      <c r="H92" s="16" t="str">
        <v>mayo</v>
      </c>
      <c r="I92" s="16" t="str">
        <v xml:space="preserve">Levantamientos topográficos y aéreos </v>
      </c>
      <c r="J92" s="16" t="str">
        <v>GPG</v>
      </c>
      <c r="K92" s="16">
        <v>0.85</v>
      </c>
      <c r="L92" s="16" t="str">
        <v>Luis Aparicio</v>
      </c>
      <c r="M92" s="16" t="str">
        <v>luis.aparicio@enel.com</v>
      </c>
      <c r="N92" s="16" t="str">
        <v>Anny Leal</v>
      </c>
      <c r="O92" s="16" t="str">
        <v>anny.leal@enel.com</v>
      </c>
      <c r="P92" s="16">
        <v>2026</v>
      </c>
      <c r="Q92" s="16">
        <v>5</v>
      </c>
      <c r="R92" s="28" t="b">
        <v>0</v>
      </c>
      <c r="AC92" s="18" t="str">
        <v>Bombillas LED</v>
      </c>
      <c r="AD92" s="13" t="str">
        <v>FEII09</v>
      </c>
      <c r="AE92" s="13" t="str">
        <v>Por lanzar</v>
      </c>
      <c r="AF92" s="13" t="str">
        <v>abril</v>
      </c>
      <c r="AG92" s="13" t="str">
        <v xml:space="preserve">Equipo para alumbrado de calles </v>
      </c>
      <c r="AH92" s="13" t="str">
        <v>Enel Commercial</v>
      </c>
      <c r="AI92" s="13">
        <v>0.7</v>
      </c>
      <c r="AJ92" s="13" t="str">
        <v>Andrea Sarmiento</v>
      </c>
      <c r="AK92" s="13" t="str">
        <v>andrea.sarmiento@enel.com</v>
      </c>
      <c r="AL92" s="13" t="str">
        <v>Jennifer Rubio</v>
      </c>
      <c r="AM92" s="13" t="str">
        <v>jennifer.rubio@enel.com</v>
      </c>
      <c r="AN92" s="13">
        <v>2026</v>
      </c>
      <c r="AO92" s="13">
        <v>4</v>
      </c>
      <c r="AP92" s="13">
        <v>46113</v>
      </c>
      <c r="AR92" s="18" t="str">
        <v>Bombillas LED</v>
      </c>
      <c r="AS92" s="13" t="str">
        <v>FEII09</v>
      </c>
      <c r="AT92" s="13" t="str">
        <v>Por lanzar</v>
      </c>
      <c r="AU92" s="13" t="str">
        <v>abril</v>
      </c>
      <c r="AV92" s="13" t="str">
        <v xml:space="preserve">Equipo para alumbrado de calles </v>
      </c>
      <c r="AW92" s="13" t="str">
        <v>Enel Commercial</v>
      </c>
      <c r="AX92" s="13">
        <v>0.7</v>
      </c>
      <c r="AY92" s="13" t="str">
        <v>Andrea Sarmiento</v>
      </c>
      <c r="AZ92" s="13" t="str">
        <v>andrea.sarmiento@enel.com</v>
      </c>
      <c r="BA92" s="13" t="str">
        <v>Jennifer Rubio</v>
      </c>
      <c r="BB92" s="13" t="str">
        <v>jennifer.rubio@enel.com</v>
      </c>
      <c r="BC92" s="13">
        <v>2026</v>
      </c>
      <c r="BD92" s="13">
        <v>4</v>
      </c>
      <c r="BE92" s="13">
        <v>46113</v>
      </c>
      <c r="BG92" s="13" t="str">
        <v>Bombillas LED</v>
      </c>
      <c r="BH92" s="13" t="str">
        <v>FEII09</v>
      </c>
      <c r="BI92" s="13" t="str">
        <v>Por lanzar</v>
      </c>
      <c r="BJ92" s="13" t="str">
        <v>abril</v>
      </c>
      <c r="BK92" s="13" t="str">
        <v xml:space="preserve">Equipo para alumbrado de calles </v>
      </c>
      <c r="BL92" s="13" t="str">
        <v>Enel Commercial</v>
      </c>
      <c r="BM92" s="13">
        <v>0.7</v>
      </c>
      <c r="BN92" s="13" t="str">
        <v>Andrea Sarmiento</v>
      </c>
      <c r="BO92" s="13" t="str">
        <v>andrea.sarmiento@enel.com</v>
      </c>
      <c r="BP92" s="13" t="str">
        <v>Jennifer Rubio</v>
      </c>
      <c r="BQ92" s="13" t="str">
        <v>jennifer.rubio@enel.com</v>
      </c>
      <c r="BR92" s="13">
        <v>2026</v>
      </c>
      <c r="BS92" s="13">
        <v>4</v>
      </c>
      <c r="BT92" s="13">
        <v>46113</v>
      </c>
      <c r="BV92" s="13" t="str">
        <v>Bombillas LED</v>
      </c>
      <c r="BW92" s="13" t="str">
        <v>FEII09</v>
      </c>
      <c r="BX92" s="13" t="str">
        <v>Por lanzar</v>
      </c>
      <c r="BY92" s="13" t="str">
        <v>abril</v>
      </c>
      <c r="BZ92" s="13" t="str">
        <v xml:space="preserve">Equipo para alumbrado de calles </v>
      </c>
      <c r="CA92" s="13" t="str">
        <v>Enel Commercial</v>
      </c>
      <c r="CB92" s="13">
        <v>0.7</v>
      </c>
      <c r="CC92" s="13" t="str">
        <v>Andrea Sarmiento</v>
      </c>
      <c r="CD92" s="13" t="str">
        <v>andrea.sarmiento@enel.com</v>
      </c>
      <c r="CE92" s="13" t="str">
        <v>Jennifer Rubio</v>
      </c>
      <c r="CF92" s="13" t="str">
        <v>jennifer.rubio@enel.com</v>
      </c>
      <c r="CG92" s="13">
        <v>2026</v>
      </c>
      <c r="CH92" s="13">
        <v>4</v>
      </c>
      <c r="CI92" s="13">
        <v>46113</v>
      </c>
      <c r="CK92" s="13" t="str">
        <v>Bombillas LED</v>
      </c>
      <c r="CL92" s="13" t="str">
        <v>FEII09</v>
      </c>
      <c r="CM92" s="13" t="str">
        <v>Por lanzar</v>
      </c>
      <c r="CN92" s="13" t="str">
        <v>abril</v>
      </c>
      <c r="CO92" s="13" t="str">
        <v xml:space="preserve">Equipo para alumbrado de calles </v>
      </c>
      <c r="CP92" s="13" t="str">
        <v>Enel Commercial</v>
      </c>
      <c r="CQ92" s="13">
        <v>0.7</v>
      </c>
      <c r="CR92" s="13" t="str">
        <v>Andrea Sarmiento</v>
      </c>
      <c r="CS92" s="13" t="str">
        <v>andrea.sarmiento@enel.com</v>
      </c>
      <c r="CT92" s="13" t="str">
        <v>Jennifer Rubio</v>
      </c>
      <c r="CU92" s="13" t="str">
        <v>jennifer.rubio@enel.com</v>
      </c>
      <c r="CV92" s="13">
        <v>2026</v>
      </c>
      <c r="CW92" s="13">
        <v>4</v>
      </c>
      <c r="CX92" s="13">
        <v>46113</v>
      </c>
      <c r="CZ92" s="13" t="str">
        <v>LMTS04</v>
      </c>
      <c r="DC92" s="13" t="str">
        <v>Bombillas LED</v>
      </c>
      <c r="DD92" s="13" t="str">
        <v>FEII09</v>
      </c>
      <c r="DE92" s="13" t="str">
        <v>Por lanzar</v>
      </c>
      <c r="DF92" s="13" t="str">
        <v>abril</v>
      </c>
      <c r="DG92" s="13" t="str">
        <v xml:space="preserve">Equipo para alumbrado de calles </v>
      </c>
      <c r="DH92" s="13" t="str">
        <v>Enel Commercial</v>
      </c>
      <c r="DI92" s="13">
        <v>0.7</v>
      </c>
      <c r="DJ92" s="13" t="str">
        <v>Andrea Sarmiento</v>
      </c>
      <c r="DK92" s="13" t="str">
        <v>andrea.sarmiento@enel.com</v>
      </c>
      <c r="DL92" s="13" t="str">
        <v>Jennifer Rubio</v>
      </c>
      <c r="DM92" s="13" t="str">
        <v>jennifer.rubio@enel.com</v>
      </c>
      <c r="DN92" s="13">
        <v>2026</v>
      </c>
      <c r="DO92" s="13">
        <v>4</v>
      </c>
      <c r="DP92" s="19">
        <v>46113</v>
      </c>
      <c r="DS92" s="13" t="str">
        <v>BOMBILLAS LED FEII09 EQUIPO PARA ALUMBRADO DE CALLES</v>
      </c>
    </row>
    <row r="93" spans="5:123" ht="28" customHeight="1" x14ac:dyDescent="0.4">
      <c r="E93" s="15" t="str">
        <v>TS-CROSS Actualización ingeniería de detalle y Obras de rehabilitación del tramo vial de 18 km comprendido entre el túnel Miraflores y Gama</v>
      </c>
      <c r="F93" s="16" t="str">
        <v>LCCC18</v>
      </c>
      <c r="G93" s="16" t="str">
        <v>Por lanzar</v>
      </c>
      <c r="H93" s="16" t="str">
        <v>abril</v>
      </c>
      <c r="I93" s="16" t="str">
        <v xml:space="preserve">Calles, puentes y viaductos - construcción y rehabilitación </v>
      </c>
      <c r="J93" s="16" t="str">
        <v>GPG</v>
      </c>
      <c r="K93" s="16">
        <v>24.38</v>
      </c>
      <c r="L93" s="16" t="str">
        <v>Luis Aparicio</v>
      </c>
      <c r="M93" s="16" t="str">
        <v>luis.aparicio@enel.com</v>
      </c>
      <c r="N93" s="16" t="str">
        <v>Anny Leal</v>
      </c>
      <c r="O93" s="16" t="str">
        <v>anny.leal@enel.com</v>
      </c>
      <c r="P93" s="16">
        <v>2026</v>
      </c>
      <c r="Q93" s="16">
        <v>4</v>
      </c>
      <c r="R93" s="28" t="b">
        <v>0</v>
      </c>
      <c r="AC93" s="18" t="str">
        <v>Navidad (Material Genérico)</v>
      </c>
      <c r="AD93" s="13" t="str">
        <v>FEII05</v>
      </c>
      <c r="AE93" s="13" t="str">
        <v>Por lanzar</v>
      </c>
      <c r="AF93" s="13" t="str">
        <v>marzo</v>
      </c>
      <c r="AG93" s="13" t="str">
        <v xml:space="preserve">Materiales de iluminación y accesorios </v>
      </c>
      <c r="AH93" s="13" t="str">
        <v>Enel Commercial</v>
      </c>
      <c r="AI93" s="13">
        <v>0.31</v>
      </c>
      <c r="AJ93" s="13" t="str">
        <v>Andrea Sarmiento</v>
      </c>
      <c r="AK93" s="13" t="str">
        <v>andrea.sarmiento@enel.com</v>
      </c>
      <c r="AL93" s="13" t="str">
        <v>Jennifer Rubio</v>
      </c>
      <c r="AM93" s="13" t="str">
        <v>jennifer.rubio@enel.com</v>
      </c>
      <c r="AN93" s="13">
        <v>2026</v>
      </c>
      <c r="AO93" s="13">
        <v>3</v>
      </c>
      <c r="AP93" s="13">
        <v>46082</v>
      </c>
      <c r="AR93" s="18" t="str">
        <v>Navidad (Material Genérico)</v>
      </c>
      <c r="AS93" s="13" t="str">
        <v>FEII05</v>
      </c>
      <c r="AT93" s="13" t="str">
        <v>Por lanzar</v>
      </c>
      <c r="AU93" s="13" t="str">
        <v>marzo</v>
      </c>
      <c r="AV93" s="13" t="str">
        <v xml:space="preserve">Materiales de iluminación y accesorios </v>
      </c>
      <c r="AW93" s="13" t="str">
        <v>Enel Commercial</v>
      </c>
      <c r="AX93" s="13">
        <v>0.31</v>
      </c>
      <c r="AY93" s="13" t="str">
        <v>Andrea Sarmiento</v>
      </c>
      <c r="AZ93" s="13" t="str">
        <v>andrea.sarmiento@enel.com</v>
      </c>
      <c r="BA93" s="13" t="str">
        <v>Jennifer Rubio</v>
      </c>
      <c r="BB93" s="13" t="str">
        <v>jennifer.rubio@enel.com</v>
      </c>
      <c r="BC93" s="13">
        <v>2026</v>
      </c>
      <c r="BD93" s="13">
        <v>3</v>
      </c>
      <c r="BE93" s="13">
        <v>46082</v>
      </c>
      <c r="BG93" s="13" t="str">
        <v>Navidad (Material Genérico)</v>
      </c>
      <c r="BH93" s="13" t="str">
        <v>FEII05</v>
      </c>
      <c r="BI93" s="13" t="str">
        <v>Por lanzar</v>
      </c>
      <c r="BJ93" s="13" t="str">
        <v>marzo</v>
      </c>
      <c r="BK93" s="13" t="str">
        <v xml:space="preserve">Materiales de iluminación y accesorios </v>
      </c>
      <c r="BL93" s="13" t="str">
        <v>Enel Commercial</v>
      </c>
      <c r="BM93" s="13">
        <v>0.31</v>
      </c>
      <c r="BN93" s="13" t="str">
        <v>Andrea Sarmiento</v>
      </c>
      <c r="BO93" s="13" t="str">
        <v>andrea.sarmiento@enel.com</v>
      </c>
      <c r="BP93" s="13" t="str">
        <v>Jennifer Rubio</v>
      </c>
      <c r="BQ93" s="13" t="str">
        <v>jennifer.rubio@enel.com</v>
      </c>
      <c r="BR93" s="13">
        <v>2026</v>
      </c>
      <c r="BS93" s="13">
        <v>3</v>
      </c>
      <c r="BT93" s="13">
        <v>46082</v>
      </c>
      <c r="BV93" s="13" t="str">
        <v>Navidad (Material Genérico)</v>
      </c>
      <c r="BW93" s="13" t="str">
        <v>FEII05</v>
      </c>
      <c r="BX93" s="13" t="str">
        <v>Por lanzar</v>
      </c>
      <c r="BY93" s="13" t="str">
        <v>marzo</v>
      </c>
      <c r="BZ93" s="13" t="str">
        <v xml:space="preserve">Materiales de iluminación y accesorios </v>
      </c>
      <c r="CA93" s="13" t="str">
        <v>Enel Commercial</v>
      </c>
      <c r="CB93" s="13">
        <v>0.31</v>
      </c>
      <c r="CC93" s="13" t="str">
        <v>Andrea Sarmiento</v>
      </c>
      <c r="CD93" s="13" t="str">
        <v>andrea.sarmiento@enel.com</v>
      </c>
      <c r="CE93" s="13" t="str">
        <v>Jennifer Rubio</v>
      </c>
      <c r="CF93" s="13" t="str">
        <v>jennifer.rubio@enel.com</v>
      </c>
      <c r="CG93" s="13">
        <v>2026</v>
      </c>
      <c r="CH93" s="13">
        <v>3</v>
      </c>
      <c r="CI93" s="13">
        <v>46082</v>
      </c>
      <c r="CK93" s="13" t="str">
        <v>Navidad (Material Genérico)</v>
      </c>
      <c r="CL93" s="13" t="str">
        <v>FEII05</v>
      </c>
      <c r="CM93" s="13" t="str">
        <v>Por lanzar</v>
      </c>
      <c r="CN93" s="13" t="str">
        <v>marzo</v>
      </c>
      <c r="CO93" s="13" t="str">
        <v xml:space="preserve">Materiales de iluminación y accesorios </v>
      </c>
      <c r="CP93" s="13" t="str">
        <v>Enel Commercial</v>
      </c>
      <c r="CQ93" s="13">
        <v>0.31</v>
      </c>
      <c r="CR93" s="13" t="str">
        <v>Andrea Sarmiento</v>
      </c>
      <c r="CS93" s="13" t="str">
        <v>andrea.sarmiento@enel.com</v>
      </c>
      <c r="CT93" s="13" t="str">
        <v>Jennifer Rubio</v>
      </c>
      <c r="CU93" s="13" t="str">
        <v>jennifer.rubio@enel.com</v>
      </c>
      <c r="CV93" s="13">
        <v>2026</v>
      </c>
      <c r="CW93" s="13">
        <v>3</v>
      </c>
      <c r="CX93" s="13">
        <v>46082</v>
      </c>
      <c r="CZ93" s="13" t="str">
        <v>MCIT02</v>
      </c>
      <c r="DC93" s="13" t="str">
        <v>Navidad (Material Genérico)</v>
      </c>
      <c r="DD93" s="13" t="str">
        <v>FEII05</v>
      </c>
      <c r="DE93" s="13" t="str">
        <v>Por lanzar</v>
      </c>
      <c r="DF93" s="13" t="str">
        <v>marzo</v>
      </c>
      <c r="DG93" s="13" t="str">
        <v xml:space="preserve">Materiales de iluminación y accesorios </v>
      </c>
      <c r="DH93" s="13" t="str">
        <v>Enel Commercial</v>
      </c>
      <c r="DI93" s="13">
        <v>0.31</v>
      </c>
      <c r="DJ93" s="13" t="str">
        <v>Andrea Sarmiento</v>
      </c>
      <c r="DK93" s="13" t="str">
        <v>andrea.sarmiento@enel.com</v>
      </c>
      <c r="DL93" s="13" t="str">
        <v>Jennifer Rubio</v>
      </c>
      <c r="DM93" s="13" t="str">
        <v>jennifer.rubio@enel.com</v>
      </c>
      <c r="DN93" s="13">
        <v>2026</v>
      </c>
      <c r="DO93" s="13">
        <v>3</v>
      </c>
      <c r="DP93" s="19">
        <v>46082</v>
      </c>
      <c r="DS93" s="13" t="str">
        <v>NAVIDAD (MATERIAL GENERICO) FEII05 MATERIALES DE ILUMINACION Y ACCESORIOS</v>
      </c>
    </row>
    <row r="94" spans="5:123" ht="28" customHeight="1" x14ac:dyDescent="0.4">
      <c r="E94" s="15" t="str">
        <v>Transformadores AP</v>
      </c>
      <c r="F94" s="16" t="str">
        <v>FETR15</v>
      </c>
      <c r="G94" s="16" t="str">
        <v>Por lanzar</v>
      </c>
      <c r="H94" s="16" t="str">
        <v>febrero</v>
      </c>
      <c r="I94" s="16" t="str">
        <v xml:space="preserve">Transformadores de distribución de MT/BT. </v>
      </c>
      <c r="J94" s="16" t="str">
        <v>Enel Commercial</v>
      </c>
      <c r="K94" s="16">
        <v>0.75</v>
      </c>
      <c r="L94" s="16" t="str">
        <v>Andrea Sarmiento</v>
      </c>
      <c r="M94" s="16" t="str">
        <v>andrea.sarmiento@enel.com</v>
      </c>
      <c r="N94" s="16" t="str">
        <v>Jennifer Rubio</v>
      </c>
      <c r="O94" s="16" t="str">
        <v>jennifer.rubio@enel.com</v>
      </c>
      <c r="P94" s="16">
        <v>2026</v>
      </c>
      <c r="Q94" s="16">
        <v>2</v>
      </c>
      <c r="R94" s="28" t="b">
        <v>0</v>
      </c>
      <c r="AC94" s="18" t="str">
        <v>Servicio Gestión de la Información</v>
      </c>
      <c r="AD94" s="13" t="str">
        <v>SPED03</v>
      </c>
      <c r="AE94" s="13" t="str">
        <v>Por lanzar</v>
      </c>
      <c r="AF94" s="13" t="str">
        <v>abril</v>
      </c>
      <c r="AG94" s="13" t="str">
        <v xml:space="preserve">Proceso de datos autómatico </v>
      </c>
      <c r="AH94" s="13" t="str">
        <v>Enel Commercial</v>
      </c>
      <c r="AI94" s="13">
        <v>0.25</v>
      </c>
      <c r="AJ94" s="13" t="str">
        <v>Andrea Sarmiento</v>
      </c>
      <c r="AK94" s="13" t="str">
        <v>andrea.sarmiento@enel.com</v>
      </c>
      <c r="AL94" s="13" t="str">
        <v>Jennifer Rubio</v>
      </c>
      <c r="AM94" s="13" t="str">
        <v>jennifer.rubio@enel.com</v>
      </c>
      <c r="AN94" s="13">
        <v>2026</v>
      </c>
      <c r="AO94" s="13">
        <v>4</v>
      </c>
      <c r="AP94" s="13">
        <v>46113</v>
      </c>
      <c r="AR94" s="18" t="str">
        <v>Servicio Gestión de la Información</v>
      </c>
      <c r="AS94" s="13" t="str">
        <v>SPED03</v>
      </c>
      <c r="AT94" s="13" t="str">
        <v>Por lanzar</v>
      </c>
      <c r="AU94" s="13" t="str">
        <v>abril</v>
      </c>
      <c r="AV94" s="13" t="str">
        <v xml:space="preserve">Proceso de datos autómatico </v>
      </c>
      <c r="AW94" s="13" t="str">
        <v>Enel Commercial</v>
      </c>
      <c r="AX94" s="13">
        <v>0.25</v>
      </c>
      <c r="AY94" s="13" t="str">
        <v>Andrea Sarmiento</v>
      </c>
      <c r="AZ94" s="13" t="str">
        <v>andrea.sarmiento@enel.com</v>
      </c>
      <c r="BA94" s="13" t="str">
        <v>Jennifer Rubio</v>
      </c>
      <c r="BB94" s="13" t="str">
        <v>jennifer.rubio@enel.com</v>
      </c>
      <c r="BC94" s="13">
        <v>2026</v>
      </c>
      <c r="BD94" s="13">
        <v>4</v>
      </c>
      <c r="BE94" s="13">
        <v>46113</v>
      </c>
      <c r="BG94" s="13" t="str">
        <v>Servicio Gestión de la Información</v>
      </c>
      <c r="BH94" s="13" t="str">
        <v>SPED03</v>
      </c>
      <c r="BI94" s="13" t="str">
        <v>Por lanzar</v>
      </c>
      <c r="BJ94" s="13" t="str">
        <v>abril</v>
      </c>
      <c r="BK94" s="13" t="str">
        <v xml:space="preserve">Proceso de datos autómatico </v>
      </c>
      <c r="BL94" s="13" t="str">
        <v>Enel Commercial</v>
      </c>
      <c r="BM94" s="13">
        <v>0.25</v>
      </c>
      <c r="BN94" s="13" t="str">
        <v>Andrea Sarmiento</v>
      </c>
      <c r="BO94" s="13" t="str">
        <v>andrea.sarmiento@enel.com</v>
      </c>
      <c r="BP94" s="13" t="str">
        <v>Jennifer Rubio</v>
      </c>
      <c r="BQ94" s="13" t="str">
        <v>jennifer.rubio@enel.com</v>
      </c>
      <c r="BR94" s="13">
        <v>2026</v>
      </c>
      <c r="BS94" s="13">
        <v>4</v>
      </c>
      <c r="BT94" s="13">
        <v>46113</v>
      </c>
      <c r="BV94" s="13" t="str">
        <v>Servicio Gestión de la Información</v>
      </c>
      <c r="BW94" s="13" t="str">
        <v>SPED03</v>
      </c>
      <c r="BX94" s="13" t="str">
        <v>Por lanzar</v>
      </c>
      <c r="BY94" s="13" t="str">
        <v>abril</v>
      </c>
      <c r="BZ94" s="13" t="str">
        <v xml:space="preserve">Proceso de datos autómatico </v>
      </c>
      <c r="CA94" s="13" t="str">
        <v>Enel Commercial</v>
      </c>
      <c r="CB94" s="13">
        <v>0.25</v>
      </c>
      <c r="CC94" s="13" t="str">
        <v>Andrea Sarmiento</v>
      </c>
      <c r="CD94" s="13" t="str">
        <v>andrea.sarmiento@enel.com</v>
      </c>
      <c r="CE94" s="13" t="str">
        <v>Jennifer Rubio</v>
      </c>
      <c r="CF94" s="13" t="str">
        <v>jennifer.rubio@enel.com</v>
      </c>
      <c r="CG94" s="13">
        <v>2026</v>
      </c>
      <c r="CH94" s="13">
        <v>4</v>
      </c>
      <c r="CI94" s="13">
        <v>46113</v>
      </c>
      <c r="CK94" s="13" t="str">
        <v>Servicio Gestión de la Información</v>
      </c>
      <c r="CL94" s="13" t="str">
        <v>SPED03</v>
      </c>
      <c r="CM94" s="13" t="str">
        <v>Por lanzar</v>
      </c>
      <c r="CN94" s="13" t="str">
        <v>abril</v>
      </c>
      <c r="CO94" s="13" t="str">
        <v xml:space="preserve">Proceso de datos autómatico </v>
      </c>
      <c r="CP94" s="13" t="str">
        <v>Enel Commercial</v>
      </c>
      <c r="CQ94" s="13">
        <v>0.25</v>
      </c>
      <c r="CR94" s="13" t="str">
        <v>Andrea Sarmiento</v>
      </c>
      <c r="CS94" s="13" t="str">
        <v>andrea.sarmiento@enel.com</v>
      </c>
      <c r="CT94" s="13" t="str">
        <v>Jennifer Rubio</v>
      </c>
      <c r="CU94" s="13" t="str">
        <v>jennifer.rubio@enel.com</v>
      </c>
      <c r="CV94" s="13">
        <v>2026</v>
      </c>
      <c r="CW94" s="13">
        <v>4</v>
      </c>
      <c r="CX94" s="13">
        <v>46113</v>
      </c>
      <c r="CZ94" s="13" t="str">
        <v>MCIT05</v>
      </c>
      <c r="DC94" s="13" t="str">
        <v>Servicio Gestión de la Información</v>
      </c>
      <c r="DD94" s="13" t="str">
        <v>SPED03</v>
      </c>
      <c r="DE94" s="13" t="str">
        <v>Por lanzar</v>
      </c>
      <c r="DF94" s="13" t="str">
        <v>abril</v>
      </c>
      <c r="DG94" s="13" t="str">
        <v xml:space="preserve">Proceso de datos autómatico </v>
      </c>
      <c r="DH94" s="13" t="str">
        <v>Enel Commercial</v>
      </c>
      <c r="DI94" s="13">
        <v>0.25</v>
      </c>
      <c r="DJ94" s="13" t="str">
        <v>Andrea Sarmiento</v>
      </c>
      <c r="DK94" s="13" t="str">
        <v>andrea.sarmiento@enel.com</v>
      </c>
      <c r="DL94" s="13" t="str">
        <v>Jennifer Rubio</v>
      </c>
      <c r="DM94" s="13" t="str">
        <v>jennifer.rubio@enel.com</v>
      </c>
      <c r="DN94" s="13">
        <v>2026</v>
      </c>
      <c r="DO94" s="13">
        <v>4</v>
      </c>
      <c r="DP94" s="19">
        <v>46113</v>
      </c>
      <c r="DS94" s="13" t="str">
        <v>SERVICIO GESTION DE LA INFORMACION SPED03 PROCESO DE DATOS AUTOMATICO</v>
      </c>
    </row>
    <row r="95" spans="5:123" ht="28" customHeight="1" x14ac:dyDescent="0.4">
      <c r="E95" s="15" t="str">
        <v>Material AP (Fotocontroles - Balastos - otros)</v>
      </c>
      <c r="F95" s="16" t="str">
        <v>FEII05</v>
      </c>
      <c r="G95" s="16" t="str">
        <v>Por lanzar</v>
      </c>
      <c r="H95" s="16" t="str">
        <v>enero</v>
      </c>
      <c r="I95" s="16" t="str">
        <v xml:space="preserve">Materiales de iluminación y accesorios </v>
      </c>
      <c r="J95" s="16" t="str">
        <v>Enel Commercial</v>
      </c>
      <c r="K95" s="16">
        <v>1.5</v>
      </c>
      <c r="L95" s="16" t="str">
        <v>Andrea Sarmiento</v>
      </c>
      <c r="M95" s="16" t="str">
        <v>andrea.sarmiento@enel.com</v>
      </c>
      <c r="N95" s="16" t="str">
        <v>Jennifer Rubio</v>
      </c>
      <c r="O95" s="16" t="str">
        <v>jennifer.rubio@enel.com</v>
      </c>
      <c r="P95" s="16">
        <v>2026</v>
      </c>
      <c r="Q95" s="16">
        <v>1</v>
      </c>
      <c r="R95" s="28" t="b">
        <v>0</v>
      </c>
      <c r="AC95" s="18" t="str">
        <v>Cables</v>
      </c>
      <c r="AD95" s="13" t="str">
        <v>FECA03</v>
      </c>
      <c r="AE95" s="13" t="str">
        <v>Por lanzar</v>
      </c>
      <c r="AF95" s="13" t="str">
        <v>mayo</v>
      </c>
      <c r="AG95" s="13" t="str">
        <v xml:space="preserve">Cables aislados para redes de BT . </v>
      </c>
      <c r="AH95" s="13" t="str">
        <v>Enel Commercial</v>
      </c>
      <c r="AI95" s="13">
        <v>0.7</v>
      </c>
      <c r="AJ95" s="13" t="str">
        <v>Andrea Sarmiento</v>
      </c>
      <c r="AK95" s="13" t="str">
        <v>andrea.sarmiento@enel.com</v>
      </c>
      <c r="AL95" s="13" t="str">
        <v>Jennifer Rubio</v>
      </c>
      <c r="AM95" s="13" t="str">
        <v>jennifer.rubio@enel.com</v>
      </c>
      <c r="AN95" s="13">
        <v>2026</v>
      </c>
      <c r="AO95" s="13">
        <v>5</v>
      </c>
      <c r="AP95" s="13">
        <v>46143</v>
      </c>
      <c r="AR95" s="18" t="str">
        <v>Cables</v>
      </c>
      <c r="AS95" s="13" t="str">
        <v>FECA03</v>
      </c>
      <c r="AT95" s="13" t="str">
        <v>Por lanzar</v>
      </c>
      <c r="AU95" s="13" t="str">
        <v>mayo</v>
      </c>
      <c r="AV95" s="13" t="str">
        <v xml:space="preserve">Cables aislados para redes de BT . </v>
      </c>
      <c r="AW95" s="13" t="str">
        <v>Enel Commercial</v>
      </c>
      <c r="AX95" s="13">
        <v>0.7</v>
      </c>
      <c r="AY95" s="13" t="str">
        <v>Andrea Sarmiento</v>
      </c>
      <c r="AZ95" s="13" t="str">
        <v>andrea.sarmiento@enel.com</v>
      </c>
      <c r="BA95" s="13" t="str">
        <v>Jennifer Rubio</v>
      </c>
      <c r="BB95" s="13" t="str">
        <v>jennifer.rubio@enel.com</v>
      </c>
      <c r="BC95" s="13">
        <v>2026</v>
      </c>
      <c r="BD95" s="13">
        <v>5</v>
      </c>
      <c r="BE95" s="13">
        <v>46143</v>
      </c>
      <c r="BG95" s="13" t="str">
        <v>Cables</v>
      </c>
      <c r="BH95" s="13" t="str">
        <v>FECA03</v>
      </c>
      <c r="BI95" s="13" t="str">
        <v>Por lanzar</v>
      </c>
      <c r="BJ95" s="13" t="str">
        <v>mayo</v>
      </c>
      <c r="BK95" s="13" t="str">
        <v xml:space="preserve">Cables aislados para redes de BT . </v>
      </c>
      <c r="BL95" s="13" t="str">
        <v>Enel Commercial</v>
      </c>
      <c r="BM95" s="13">
        <v>0.7</v>
      </c>
      <c r="BN95" s="13" t="str">
        <v>Andrea Sarmiento</v>
      </c>
      <c r="BO95" s="13" t="str">
        <v>andrea.sarmiento@enel.com</v>
      </c>
      <c r="BP95" s="13" t="str">
        <v>Jennifer Rubio</v>
      </c>
      <c r="BQ95" s="13" t="str">
        <v>jennifer.rubio@enel.com</v>
      </c>
      <c r="BR95" s="13">
        <v>2026</v>
      </c>
      <c r="BS95" s="13">
        <v>5</v>
      </c>
      <c r="BT95" s="13">
        <v>46143</v>
      </c>
      <c r="BV95" s="13" t="str">
        <v>Cables</v>
      </c>
      <c r="BW95" s="13" t="str">
        <v>FECA03</v>
      </c>
      <c r="BX95" s="13" t="str">
        <v>Por lanzar</v>
      </c>
      <c r="BY95" s="13" t="str">
        <v>mayo</v>
      </c>
      <c r="BZ95" s="13" t="str">
        <v xml:space="preserve">Cables aislados para redes de BT . </v>
      </c>
      <c r="CA95" s="13" t="str">
        <v>Enel Commercial</v>
      </c>
      <c r="CB95" s="13">
        <v>0.7</v>
      </c>
      <c r="CC95" s="13" t="str">
        <v>Andrea Sarmiento</v>
      </c>
      <c r="CD95" s="13" t="str">
        <v>andrea.sarmiento@enel.com</v>
      </c>
      <c r="CE95" s="13" t="str">
        <v>Jennifer Rubio</v>
      </c>
      <c r="CF95" s="13" t="str">
        <v>jennifer.rubio@enel.com</v>
      </c>
      <c r="CG95" s="13">
        <v>2026</v>
      </c>
      <c r="CH95" s="13">
        <v>5</v>
      </c>
      <c r="CI95" s="13">
        <v>46143</v>
      </c>
      <c r="CK95" s="13" t="str">
        <v>Cables</v>
      </c>
      <c r="CL95" s="13" t="str">
        <v>FECA03</v>
      </c>
      <c r="CM95" s="13" t="str">
        <v>Por lanzar</v>
      </c>
      <c r="CN95" s="13" t="str">
        <v>mayo</v>
      </c>
      <c r="CO95" s="13" t="str">
        <v xml:space="preserve">Cables aislados para redes de BT . </v>
      </c>
      <c r="CP95" s="13" t="str">
        <v>Enel Commercial</v>
      </c>
      <c r="CQ95" s="13">
        <v>0.7</v>
      </c>
      <c r="CR95" s="13" t="str">
        <v>Andrea Sarmiento</v>
      </c>
      <c r="CS95" s="13" t="str">
        <v>andrea.sarmiento@enel.com</v>
      </c>
      <c r="CT95" s="13" t="str">
        <v>Jennifer Rubio</v>
      </c>
      <c r="CU95" s="13" t="str">
        <v>jennifer.rubio@enel.com</v>
      </c>
      <c r="CV95" s="13">
        <v>2026</v>
      </c>
      <c r="CW95" s="13">
        <v>5</v>
      </c>
      <c r="CX95" s="13">
        <v>46143</v>
      </c>
      <c r="CZ95" s="13" t="str">
        <v>MCMO01</v>
      </c>
      <c r="DC95" s="13" t="str">
        <v>Cables</v>
      </c>
      <c r="DD95" s="13" t="str">
        <v>FECA03</v>
      </c>
      <c r="DE95" s="13" t="str">
        <v>Por lanzar</v>
      </c>
      <c r="DF95" s="13" t="str">
        <v>mayo</v>
      </c>
      <c r="DG95" s="13" t="str">
        <v xml:space="preserve">Cables aislados para redes de BT . </v>
      </c>
      <c r="DH95" s="13" t="str">
        <v>Enel Commercial</v>
      </c>
      <c r="DI95" s="13">
        <v>0.7</v>
      </c>
      <c r="DJ95" s="13" t="str">
        <v>Andrea Sarmiento</v>
      </c>
      <c r="DK95" s="13" t="str">
        <v>andrea.sarmiento@enel.com</v>
      </c>
      <c r="DL95" s="13" t="str">
        <v>Jennifer Rubio</v>
      </c>
      <c r="DM95" s="13" t="str">
        <v>jennifer.rubio@enel.com</v>
      </c>
      <c r="DN95" s="13">
        <v>2026</v>
      </c>
      <c r="DO95" s="13">
        <v>5</v>
      </c>
      <c r="DP95" s="19">
        <v>46143</v>
      </c>
      <c r="DS95" s="13" t="str">
        <v>CABLES FECA03 CABLES AISLADOS PARA REDES DE BT .</v>
      </c>
    </row>
    <row r="96" spans="5:123" ht="28" customHeight="1" x14ac:dyDescent="0.4">
      <c r="E96" s="15" t="str">
        <v>Tapas de Concreto</v>
      </c>
      <c r="F96" s="16" t="str">
        <v>FCMC04</v>
      </c>
      <c r="G96" s="16" t="str">
        <v>Por lanzar</v>
      </c>
      <c r="H96" s="16" t="str">
        <v>abril</v>
      </c>
      <c r="I96" s="16" t="str">
        <v xml:space="preserve">Tapas de registro para cables subterráneos </v>
      </c>
      <c r="J96" s="16" t="str">
        <v>Enel Commercial</v>
      </c>
      <c r="K96" s="16">
        <v>0.18</v>
      </c>
      <c r="L96" s="16" t="str">
        <v>Andrea Sarmiento</v>
      </c>
      <c r="M96" s="16" t="str">
        <v>andrea.sarmiento@enel.com</v>
      </c>
      <c r="N96" s="16" t="str">
        <v>Jennifer Rubio</v>
      </c>
      <c r="O96" s="16" t="str">
        <v>jennifer.rubio@enel.com</v>
      </c>
      <c r="P96" s="16">
        <v>2026</v>
      </c>
      <c r="Q96" s="16">
        <v>4</v>
      </c>
      <c r="R96" s="28" t="b">
        <v>0</v>
      </c>
      <c r="AC96" s="18" t="str">
        <v>Servicio de Impresos</v>
      </c>
      <c r="AD96" s="13" t="str">
        <v>SPPR09</v>
      </c>
      <c r="AE96" s="13" t="str">
        <v>Por lanzar</v>
      </c>
      <c r="AF96" s="13" t="str">
        <v>junio</v>
      </c>
      <c r="AG96" s="13" t="str">
        <v xml:space="preserve">Servicios de publicidad y promoción </v>
      </c>
      <c r="AH96" s="13" t="str">
        <v>Enel Commercial</v>
      </c>
      <c r="AI96" s="13">
        <v>0.25</v>
      </c>
      <c r="AJ96" s="13" t="str">
        <v>Andrea Sarmiento</v>
      </c>
      <c r="AK96" s="13" t="str">
        <v>andrea.sarmiento@enel.com</v>
      </c>
      <c r="AL96" s="13" t="str">
        <v>Jennifer Rubio</v>
      </c>
      <c r="AM96" s="13" t="str">
        <v>jennifer.rubio@enel.com</v>
      </c>
      <c r="AN96" s="13">
        <v>2026</v>
      </c>
      <c r="AO96" s="13">
        <v>6</v>
      </c>
      <c r="AP96" s="13">
        <v>46174</v>
      </c>
      <c r="AR96" s="18" t="str">
        <v>Servicio de Impresos</v>
      </c>
      <c r="AS96" s="13" t="str">
        <v>SPPR09</v>
      </c>
      <c r="AT96" s="13" t="str">
        <v>Por lanzar</v>
      </c>
      <c r="AU96" s="13" t="str">
        <v>junio</v>
      </c>
      <c r="AV96" s="13" t="str">
        <v xml:space="preserve">Servicios de publicidad y promoción </v>
      </c>
      <c r="AW96" s="13" t="str">
        <v>Enel Commercial</v>
      </c>
      <c r="AX96" s="13">
        <v>0.25</v>
      </c>
      <c r="AY96" s="13" t="str">
        <v>Andrea Sarmiento</v>
      </c>
      <c r="AZ96" s="13" t="str">
        <v>andrea.sarmiento@enel.com</v>
      </c>
      <c r="BA96" s="13" t="str">
        <v>Jennifer Rubio</v>
      </c>
      <c r="BB96" s="13" t="str">
        <v>jennifer.rubio@enel.com</v>
      </c>
      <c r="BC96" s="13">
        <v>2026</v>
      </c>
      <c r="BD96" s="13">
        <v>6</v>
      </c>
      <c r="BE96" s="13">
        <v>46174</v>
      </c>
      <c r="BG96" s="13" t="str">
        <v>Servicio de Impresos</v>
      </c>
      <c r="BH96" s="13" t="str">
        <v>SPPR09</v>
      </c>
      <c r="BI96" s="13" t="str">
        <v>Por lanzar</v>
      </c>
      <c r="BJ96" s="13" t="str">
        <v>junio</v>
      </c>
      <c r="BK96" s="13" t="str">
        <v xml:space="preserve">Servicios de publicidad y promoción </v>
      </c>
      <c r="BL96" s="13" t="str">
        <v>Enel Commercial</v>
      </c>
      <c r="BM96" s="13">
        <v>0.25</v>
      </c>
      <c r="BN96" s="13" t="str">
        <v>Andrea Sarmiento</v>
      </c>
      <c r="BO96" s="13" t="str">
        <v>andrea.sarmiento@enel.com</v>
      </c>
      <c r="BP96" s="13" t="str">
        <v>Jennifer Rubio</v>
      </c>
      <c r="BQ96" s="13" t="str">
        <v>jennifer.rubio@enel.com</v>
      </c>
      <c r="BR96" s="13">
        <v>2026</v>
      </c>
      <c r="BS96" s="13">
        <v>6</v>
      </c>
      <c r="BT96" s="13">
        <v>46174</v>
      </c>
      <c r="BV96" s="13" t="str">
        <v>Servicio de Impresos</v>
      </c>
      <c r="BW96" s="13" t="str">
        <v>SPPR09</v>
      </c>
      <c r="BX96" s="13" t="str">
        <v>Por lanzar</v>
      </c>
      <c r="BY96" s="13" t="str">
        <v>junio</v>
      </c>
      <c r="BZ96" s="13" t="str">
        <v xml:space="preserve">Servicios de publicidad y promoción </v>
      </c>
      <c r="CA96" s="13" t="str">
        <v>Enel Commercial</v>
      </c>
      <c r="CB96" s="13">
        <v>0.25</v>
      </c>
      <c r="CC96" s="13" t="str">
        <v>Andrea Sarmiento</v>
      </c>
      <c r="CD96" s="13" t="str">
        <v>andrea.sarmiento@enel.com</v>
      </c>
      <c r="CE96" s="13" t="str">
        <v>Jennifer Rubio</v>
      </c>
      <c r="CF96" s="13" t="str">
        <v>jennifer.rubio@enel.com</v>
      </c>
      <c r="CG96" s="13">
        <v>2026</v>
      </c>
      <c r="CH96" s="13">
        <v>6</v>
      </c>
      <c r="CI96" s="13">
        <v>46174</v>
      </c>
      <c r="CK96" s="13" t="str">
        <v>Servicio de Impresos</v>
      </c>
      <c r="CL96" s="13" t="str">
        <v>SPPR09</v>
      </c>
      <c r="CM96" s="13" t="str">
        <v>Por lanzar</v>
      </c>
      <c r="CN96" s="13" t="str">
        <v>junio</v>
      </c>
      <c r="CO96" s="13" t="str">
        <v xml:space="preserve">Servicios de publicidad y promoción </v>
      </c>
      <c r="CP96" s="13" t="str">
        <v>Enel Commercial</v>
      </c>
      <c r="CQ96" s="13">
        <v>0.25</v>
      </c>
      <c r="CR96" s="13" t="str">
        <v>Andrea Sarmiento</v>
      </c>
      <c r="CS96" s="13" t="str">
        <v>andrea.sarmiento@enel.com</v>
      </c>
      <c r="CT96" s="13" t="str">
        <v>Jennifer Rubio</v>
      </c>
      <c r="CU96" s="13" t="str">
        <v>jennifer.rubio@enel.com</v>
      </c>
      <c r="CV96" s="13">
        <v>2026</v>
      </c>
      <c r="CW96" s="13">
        <v>6</v>
      </c>
      <c r="CX96" s="13">
        <v>46174</v>
      </c>
      <c r="CZ96" s="13" t="str">
        <v>MCMO08</v>
      </c>
      <c r="DC96" s="13" t="str">
        <v>Servicio de Impresos</v>
      </c>
      <c r="DD96" s="13" t="str">
        <v>SPPR09</v>
      </c>
      <c r="DE96" s="13" t="str">
        <v>Por lanzar</v>
      </c>
      <c r="DF96" s="13" t="str">
        <v>junio</v>
      </c>
      <c r="DG96" s="13" t="str">
        <v xml:space="preserve">Servicios de publicidad y promoción </v>
      </c>
      <c r="DH96" s="13" t="str">
        <v>Enel Commercial</v>
      </c>
      <c r="DI96" s="13">
        <v>0.25</v>
      </c>
      <c r="DJ96" s="13" t="str">
        <v>Andrea Sarmiento</v>
      </c>
      <c r="DK96" s="13" t="str">
        <v>andrea.sarmiento@enel.com</v>
      </c>
      <c r="DL96" s="13" t="str">
        <v>Jennifer Rubio</v>
      </c>
      <c r="DM96" s="13" t="str">
        <v>jennifer.rubio@enel.com</v>
      </c>
      <c r="DN96" s="13">
        <v>2026</v>
      </c>
      <c r="DO96" s="13">
        <v>6</v>
      </c>
      <c r="DP96" s="19">
        <v>46174</v>
      </c>
      <c r="DS96" s="13" t="str">
        <v>SERVICIO DE IMPRESOS SPPR09 SERVICIOS DE PUBLICIDAD Y PROMOCION</v>
      </c>
    </row>
    <row r="97" spans="5:123" ht="28" customHeight="1" x14ac:dyDescent="0.4">
      <c r="E97" s="15" t="str">
        <v>Empalmes y Terminales</v>
      </c>
      <c r="F97" s="16" t="str">
        <v>FELC10</v>
      </c>
      <c r="G97" s="16" t="str">
        <v>Por lanzar</v>
      </c>
      <c r="H97" s="16" t="str">
        <v>agosto</v>
      </c>
      <c r="I97" s="16" t="str">
        <v xml:space="preserve">Empalmes y terminales para cables de BT aislados en caucho </v>
      </c>
      <c r="J97" s="16" t="str">
        <v>Enel Commercial</v>
      </c>
      <c r="K97" s="16">
        <v>0.7</v>
      </c>
      <c r="L97" s="16" t="str">
        <v>Andrea Sarmiento</v>
      </c>
      <c r="M97" s="16" t="str">
        <v>andrea.sarmiento@enel.com</v>
      </c>
      <c r="N97" s="16" t="str">
        <v>Jennifer Rubio</v>
      </c>
      <c r="O97" s="16" t="str">
        <v>jennifer.rubio@enel.com</v>
      </c>
      <c r="P97" s="16">
        <v>2026</v>
      </c>
      <c r="Q97" s="16">
        <v>8</v>
      </c>
      <c r="R97" s="28" t="b">
        <v>0</v>
      </c>
      <c r="AC97" s="18" t="str">
        <v>Gobos y equipos de Goboproyección &amp; Soporte Técnico</v>
      </c>
      <c r="AD97" s="13" t="str">
        <v>FEII05</v>
      </c>
      <c r="AE97" s="13" t="str">
        <v>Por lanzar</v>
      </c>
      <c r="AF97" s="13" t="str">
        <v>junio</v>
      </c>
      <c r="AG97" s="13" t="str">
        <v xml:space="preserve">Materiales de iluminación y accesorios </v>
      </c>
      <c r="AH97" s="13" t="str">
        <v>Enel Commercial</v>
      </c>
      <c r="AI97" s="13">
        <v>0.17</v>
      </c>
      <c r="AJ97" s="13" t="str">
        <v>Andrea Sarmiento</v>
      </c>
      <c r="AK97" s="13" t="str">
        <v>andrea.sarmiento@enel.com</v>
      </c>
      <c r="AL97" s="13" t="str">
        <v>Jennifer Rubio</v>
      </c>
      <c r="AM97" s="13" t="str">
        <v>jennifer.rubio@enel.com</v>
      </c>
      <c r="AN97" s="13">
        <v>2026</v>
      </c>
      <c r="AO97" s="13">
        <v>6</v>
      </c>
      <c r="AP97" s="13">
        <v>46174</v>
      </c>
      <c r="AR97" s="18" t="str">
        <v>Gobos y equipos de Goboproyección &amp; Soporte Técnico</v>
      </c>
      <c r="AS97" s="13" t="str">
        <v>FEII05</v>
      </c>
      <c r="AT97" s="13" t="str">
        <v>Por lanzar</v>
      </c>
      <c r="AU97" s="13" t="str">
        <v>junio</v>
      </c>
      <c r="AV97" s="13" t="str">
        <v xml:space="preserve">Materiales de iluminación y accesorios </v>
      </c>
      <c r="AW97" s="13" t="str">
        <v>Enel Commercial</v>
      </c>
      <c r="AX97" s="13">
        <v>0.17</v>
      </c>
      <c r="AY97" s="13" t="str">
        <v>Andrea Sarmiento</v>
      </c>
      <c r="AZ97" s="13" t="str">
        <v>andrea.sarmiento@enel.com</v>
      </c>
      <c r="BA97" s="13" t="str">
        <v>Jennifer Rubio</v>
      </c>
      <c r="BB97" s="13" t="str">
        <v>jennifer.rubio@enel.com</v>
      </c>
      <c r="BC97" s="13">
        <v>2026</v>
      </c>
      <c r="BD97" s="13">
        <v>6</v>
      </c>
      <c r="BE97" s="13">
        <v>46174</v>
      </c>
      <c r="BG97" s="13" t="str">
        <v>Gobos y equipos de Goboproyección &amp; Soporte Técnico</v>
      </c>
      <c r="BH97" s="13" t="str">
        <v>FEII05</v>
      </c>
      <c r="BI97" s="13" t="str">
        <v>Por lanzar</v>
      </c>
      <c r="BJ97" s="13" t="str">
        <v>junio</v>
      </c>
      <c r="BK97" s="13" t="str">
        <v xml:space="preserve">Materiales de iluminación y accesorios </v>
      </c>
      <c r="BL97" s="13" t="str">
        <v>Enel Commercial</v>
      </c>
      <c r="BM97" s="13">
        <v>0.17</v>
      </c>
      <c r="BN97" s="13" t="str">
        <v>Andrea Sarmiento</v>
      </c>
      <c r="BO97" s="13" t="str">
        <v>andrea.sarmiento@enel.com</v>
      </c>
      <c r="BP97" s="13" t="str">
        <v>Jennifer Rubio</v>
      </c>
      <c r="BQ97" s="13" t="str">
        <v>jennifer.rubio@enel.com</v>
      </c>
      <c r="BR97" s="13">
        <v>2026</v>
      </c>
      <c r="BS97" s="13">
        <v>6</v>
      </c>
      <c r="BT97" s="13">
        <v>46174</v>
      </c>
      <c r="BV97" s="13" t="str">
        <v>Gobos y equipos de Goboproyección &amp; Soporte Técnico</v>
      </c>
      <c r="BW97" s="13" t="str">
        <v>FEII05</v>
      </c>
      <c r="BX97" s="13" t="str">
        <v>Por lanzar</v>
      </c>
      <c r="BY97" s="13" t="str">
        <v>junio</v>
      </c>
      <c r="BZ97" s="13" t="str">
        <v xml:space="preserve">Materiales de iluminación y accesorios </v>
      </c>
      <c r="CA97" s="13" t="str">
        <v>Enel Commercial</v>
      </c>
      <c r="CB97" s="13">
        <v>0.17</v>
      </c>
      <c r="CC97" s="13" t="str">
        <v>Andrea Sarmiento</v>
      </c>
      <c r="CD97" s="13" t="str">
        <v>andrea.sarmiento@enel.com</v>
      </c>
      <c r="CE97" s="13" t="str">
        <v>Jennifer Rubio</v>
      </c>
      <c r="CF97" s="13" t="str">
        <v>jennifer.rubio@enel.com</v>
      </c>
      <c r="CG97" s="13">
        <v>2026</v>
      </c>
      <c r="CH97" s="13">
        <v>6</v>
      </c>
      <c r="CI97" s="13">
        <v>46174</v>
      </c>
      <c r="CK97" s="13" t="str">
        <v>Gobos y equipos de Goboproyección &amp; Soporte Técnico</v>
      </c>
      <c r="CL97" s="13" t="str">
        <v>FEII05</v>
      </c>
      <c r="CM97" s="13" t="str">
        <v>Por lanzar</v>
      </c>
      <c r="CN97" s="13" t="str">
        <v>junio</v>
      </c>
      <c r="CO97" s="13" t="str">
        <v xml:space="preserve">Materiales de iluminación y accesorios </v>
      </c>
      <c r="CP97" s="13" t="str">
        <v>Enel Commercial</v>
      </c>
      <c r="CQ97" s="13">
        <v>0.17</v>
      </c>
      <c r="CR97" s="13" t="str">
        <v>Andrea Sarmiento</v>
      </c>
      <c r="CS97" s="13" t="str">
        <v>andrea.sarmiento@enel.com</v>
      </c>
      <c r="CT97" s="13" t="str">
        <v>Jennifer Rubio</v>
      </c>
      <c r="CU97" s="13" t="str">
        <v>jennifer.rubio@enel.com</v>
      </c>
      <c r="CV97" s="13">
        <v>2026</v>
      </c>
      <c r="CW97" s="13">
        <v>6</v>
      </c>
      <c r="CX97" s="13">
        <v>46174</v>
      </c>
      <c r="CZ97" s="13" t="str">
        <v>MEEL04</v>
      </c>
      <c r="DC97" s="13" t="str">
        <v>Gobos y equipos de Goboproyección &amp; Soporte Técnico</v>
      </c>
      <c r="DD97" s="13" t="str">
        <v>FEII05</v>
      </c>
      <c r="DE97" s="13" t="str">
        <v>Por lanzar</v>
      </c>
      <c r="DF97" s="13" t="str">
        <v>junio</v>
      </c>
      <c r="DG97" s="13" t="str">
        <v xml:space="preserve">Materiales de iluminación y accesorios </v>
      </c>
      <c r="DH97" s="13" t="str">
        <v>Enel Commercial</v>
      </c>
      <c r="DI97" s="13">
        <v>0.17</v>
      </c>
      <c r="DJ97" s="13" t="str">
        <v>Andrea Sarmiento</v>
      </c>
      <c r="DK97" s="13" t="str">
        <v>andrea.sarmiento@enel.com</v>
      </c>
      <c r="DL97" s="13" t="str">
        <v>Jennifer Rubio</v>
      </c>
      <c r="DM97" s="13" t="str">
        <v>jennifer.rubio@enel.com</v>
      </c>
      <c r="DN97" s="13">
        <v>2026</v>
      </c>
      <c r="DO97" s="13">
        <v>6</v>
      </c>
      <c r="DP97" s="19">
        <v>46174</v>
      </c>
      <c r="DS97" s="13" t="str">
        <v>GOBOS Y EQUIPOS DE GOBOPROYECCION &amp; SOPORTE TECNICO FEII05 MATERIALES DE ILUMINACION Y ACCESORIOS</v>
      </c>
    </row>
    <row r="98" spans="5:123" ht="28" customHeight="1" x14ac:dyDescent="0.4">
      <c r="E98" s="15" t="str">
        <v>Bombillas LED</v>
      </c>
      <c r="F98" s="16" t="str">
        <v>FEII09</v>
      </c>
      <c r="G98" s="16" t="str">
        <v>Por lanzar</v>
      </c>
      <c r="H98" s="16" t="str">
        <v>abril</v>
      </c>
      <c r="I98" s="16" t="str">
        <v xml:space="preserve">Equipo para alumbrado de calles </v>
      </c>
      <c r="J98" s="16" t="str">
        <v>Enel Commercial</v>
      </c>
      <c r="K98" s="16">
        <v>0.7</v>
      </c>
      <c r="L98" s="16" t="str">
        <v>Andrea Sarmiento</v>
      </c>
      <c r="M98" s="16" t="str">
        <v>andrea.sarmiento@enel.com</v>
      </c>
      <c r="N98" s="16" t="str">
        <v>Jennifer Rubio</v>
      </c>
      <c r="O98" s="16" t="str">
        <v>jennifer.rubio@enel.com</v>
      </c>
      <c r="P98" s="16">
        <v>2026</v>
      </c>
      <c r="Q98" s="16">
        <v>4</v>
      </c>
      <c r="R98" s="28" t="b">
        <v>0</v>
      </c>
      <c r="AC98" s="18" t="str">
        <v>Equipos de videovigilancia y sensorización</v>
      </c>
      <c r="AD98" s="13" t="str">
        <v>FASS51</v>
      </c>
      <c r="AE98" s="13" t="str">
        <v>Por lanzar</v>
      </c>
      <c r="AF98" s="13" t="str">
        <v>septiembre</v>
      </c>
      <c r="AG98" s="13" t="str">
        <v>Sistemas antirrobo, control de accesos y de seguridad</v>
      </c>
      <c r="AH98" s="13" t="str">
        <v>Enel Commercial</v>
      </c>
      <c r="AI98" s="13">
        <v>0.22</v>
      </c>
      <c r="AJ98" s="13" t="str">
        <v>Andrea Sarmiento</v>
      </c>
      <c r="AK98" s="13" t="str">
        <v>andrea.sarmiento@enel.com</v>
      </c>
      <c r="AL98" s="13" t="str">
        <v>Jennifer Rubio</v>
      </c>
      <c r="AM98" s="13" t="str">
        <v>jennifer.rubio@enel.com</v>
      </c>
      <c r="AN98" s="13">
        <v>2026</v>
      </c>
      <c r="AO98" s="13">
        <v>9</v>
      </c>
      <c r="AP98" s="13">
        <v>46266</v>
      </c>
      <c r="AR98" s="18" t="str">
        <v>Equipos de videovigilancia y sensorización</v>
      </c>
      <c r="AS98" s="13" t="str">
        <v>FASS51</v>
      </c>
      <c r="AT98" s="13" t="str">
        <v>Por lanzar</v>
      </c>
      <c r="AU98" s="13" t="str">
        <v>septiembre</v>
      </c>
      <c r="AV98" s="13" t="str">
        <v>Sistemas antirrobo, control de accesos y de seguridad</v>
      </c>
      <c r="AW98" s="13" t="str">
        <v>Enel Commercial</v>
      </c>
      <c r="AX98" s="13">
        <v>0.22</v>
      </c>
      <c r="AY98" s="13" t="str">
        <v>Andrea Sarmiento</v>
      </c>
      <c r="AZ98" s="13" t="str">
        <v>andrea.sarmiento@enel.com</v>
      </c>
      <c r="BA98" s="13" t="str">
        <v>Jennifer Rubio</v>
      </c>
      <c r="BB98" s="13" t="str">
        <v>jennifer.rubio@enel.com</v>
      </c>
      <c r="BC98" s="13">
        <v>2026</v>
      </c>
      <c r="BD98" s="13">
        <v>9</v>
      </c>
      <c r="BE98" s="13">
        <v>46266</v>
      </c>
      <c r="BG98" s="13" t="str">
        <v>Equipos de videovigilancia y sensorización</v>
      </c>
      <c r="BH98" s="13" t="str">
        <v>FASS51</v>
      </c>
      <c r="BI98" s="13" t="str">
        <v>Por lanzar</v>
      </c>
      <c r="BJ98" s="13" t="str">
        <v>septiembre</v>
      </c>
      <c r="BK98" s="13" t="str">
        <v>Sistemas antirrobo, control de accesos y de seguridad</v>
      </c>
      <c r="BL98" s="13" t="str">
        <v>Enel Commercial</v>
      </c>
      <c r="BM98" s="13">
        <v>0.22</v>
      </c>
      <c r="BN98" s="13" t="str">
        <v>Andrea Sarmiento</v>
      </c>
      <c r="BO98" s="13" t="str">
        <v>andrea.sarmiento@enel.com</v>
      </c>
      <c r="BP98" s="13" t="str">
        <v>Jennifer Rubio</v>
      </c>
      <c r="BQ98" s="13" t="str">
        <v>jennifer.rubio@enel.com</v>
      </c>
      <c r="BR98" s="13">
        <v>2026</v>
      </c>
      <c r="BS98" s="13">
        <v>9</v>
      </c>
      <c r="BT98" s="13">
        <v>46266</v>
      </c>
      <c r="BV98" s="13" t="str">
        <v>Equipos de videovigilancia y sensorización</v>
      </c>
      <c r="BW98" s="13" t="str">
        <v>FASS51</v>
      </c>
      <c r="BX98" s="13" t="str">
        <v>Por lanzar</v>
      </c>
      <c r="BY98" s="13" t="str">
        <v>septiembre</v>
      </c>
      <c r="BZ98" s="13" t="str">
        <v>Sistemas antirrobo, control de accesos y de seguridad</v>
      </c>
      <c r="CA98" s="13" t="str">
        <v>Enel Commercial</v>
      </c>
      <c r="CB98" s="13">
        <v>0.22</v>
      </c>
      <c r="CC98" s="13" t="str">
        <v>Andrea Sarmiento</v>
      </c>
      <c r="CD98" s="13" t="str">
        <v>andrea.sarmiento@enel.com</v>
      </c>
      <c r="CE98" s="13" t="str">
        <v>Jennifer Rubio</v>
      </c>
      <c r="CF98" s="13" t="str">
        <v>jennifer.rubio@enel.com</v>
      </c>
      <c r="CG98" s="13">
        <v>2026</v>
      </c>
      <c r="CH98" s="13">
        <v>9</v>
      </c>
      <c r="CI98" s="13">
        <v>46266</v>
      </c>
      <c r="CK98" s="13" t="str">
        <v>Equipos de videovigilancia y sensorización</v>
      </c>
      <c r="CL98" s="13" t="str">
        <v>FASS51</v>
      </c>
      <c r="CM98" s="13" t="str">
        <v>Por lanzar</v>
      </c>
      <c r="CN98" s="13" t="str">
        <v>septiembre</v>
      </c>
      <c r="CO98" s="13" t="str">
        <v>Sistemas antirrobo, control de accesos y de seguridad</v>
      </c>
      <c r="CP98" s="13" t="str">
        <v>Enel Commercial</v>
      </c>
      <c r="CQ98" s="13">
        <v>0.22</v>
      </c>
      <c r="CR98" s="13" t="str">
        <v>Andrea Sarmiento</v>
      </c>
      <c r="CS98" s="13" t="str">
        <v>andrea.sarmiento@enel.com</v>
      </c>
      <c r="CT98" s="13" t="str">
        <v>Jennifer Rubio</v>
      </c>
      <c r="CU98" s="13" t="str">
        <v>jennifer.rubio@enel.com</v>
      </c>
      <c r="CV98" s="13">
        <v>2026</v>
      </c>
      <c r="CW98" s="13">
        <v>9</v>
      </c>
      <c r="CX98" s="13">
        <v>46266</v>
      </c>
      <c r="CZ98" s="13" t="str">
        <v>MEEL05</v>
      </c>
      <c r="DC98" s="13" t="str">
        <v>Equipos de videovigilancia y sensorización</v>
      </c>
      <c r="DD98" s="13" t="str">
        <v>FASS51</v>
      </c>
      <c r="DE98" s="13" t="str">
        <v>Por lanzar</v>
      </c>
      <c r="DF98" s="13" t="str">
        <v>septiembre</v>
      </c>
      <c r="DG98" s="13" t="str">
        <v>Sistemas antirrobo, control de accesos y de seguridad</v>
      </c>
      <c r="DH98" s="13" t="str">
        <v>Enel Commercial</v>
      </c>
      <c r="DI98" s="13">
        <v>0.22</v>
      </c>
      <c r="DJ98" s="13" t="str">
        <v>Andrea Sarmiento</v>
      </c>
      <c r="DK98" s="13" t="str">
        <v>andrea.sarmiento@enel.com</v>
      </c>
      <c r="DL98" s="13" t="str">
        <v>Jennifer Rubio</v>
      </c>
      <c r="DM98" s="13" t="str">
        <v>jennifer.rubio@enel.com</v>
      </c>
      <c r="DN98" s="13">
        <v>2026</v>
      </c>
      <c r="DO98" s="13">
        <v>9</v>
      </c>
      <c r="DP98" s="19">
        <v>46266</v>
      </c>
      <c r="DS98" s="13" t="str">
        <v>EQUIPOS DE VIDEOVIGILANCIA Y SENSORIZACION FASS51 SISTEMAS ANTIRROBO, CONTROL DE ACCESOS Y DE SEGURIDAD</v>
      </c>
    </row>
    <row r="99" spans="5:123" ht="28" customHeight="1" x14ac:dyDescent="0.4">
      <c r="E99" s="15" t="str">
        <v>Navidad (Material Genérico)</v>
      </c>
      <c r="F99" s="16" t="str">
        <v>FEII05</v>
      </c>
      <c r="G99" s="16" t="str">
        <v>Por lanzar</v>
      </c>
      <c r="H99" s="16" t="str">
        <v>marzo</v>
      </c>
      <c r="I99" s="16" t="str">
        <v xml:space="preserve">Materiales de iluminación y accesorios </v>
      </c>
      <c r="J99" s="16" t="str">
        <v>Enel Commercial</v>
      </c>
      <c r="K99" s="16">
        <v>0.31</v>
      </c>
      <c r="L99" s="16" t="str">
        <v>Andrea Sarmiento</v>
      </c>
      <c r="M99" s="16" t="str">
        <v>andrea.sarmiento@enel.com</v>
      </c>
      <c r="N99" s="16" t="str">
        <v>Jennifer Rubio</v>
      </c>
      <c r="O99" s="16" t="str">
        <v>jennifer.rubio@enel.com</v>
      </c>
      <c r="P99" s="16">
        <v>2026</v>
      </c>
      <c r="Q99" s="16">
        <v>3</v>
      </c>
      <c r="R99" s="28" t="b">
        <v>0</v>
      </c>
      <c r="AC99" s="18" t="str">
        <v>Plataforma de control e integración de Sistemas de Videovigilancia</v>
      </c>
      <c r="AD99" s="13" t="str">
        <v>FIPS03</v>
      </c>
      <c r="AE99" s="13" t="str">
        <v>Por lanzar</v>
      </c>
      <c r="AF99" s="13" t="str">
        <v>septiembre</v>
      </c>
      <c r="AG99" s="13" t="str">
        <v xml:space="preserve">Productos de software </v>
      </c>
      <c r="AH99" s="13" t="str">
        <v>Enel Commercial</v>
      </c>
      <c r="AI99" s="13">
        <v>0.25</v>
      </c>
      <c r="AJ99" s="13" t="str">
        <v>Andrea Sarmiento</v>
      </c>
      <c r="AK99" s="13" t="str">
        <v>andrea.sarmiento@enel.com</v>
      </c>
      <c r="AL99" s="13" t="str">
        <v>Jennifer Rubio</v>
      </c>
      <c r="AM99" s="13" t="str">
        <v>jennifer.rubio@enel.com</v>
      </c>
      <c r="AN99" s="13">
        <v>2026</v>
      </c>
      <c r="AO99" s="13">
        <v>9</v>
      </c>
      <c r="AP99" s="13">
        <v>46266</v>
      </c>
      <c r="AR99" s="18" t="str">
        <v>Plataforma de control e integración de Sistemas de Videovigilancia</v>
      </c>
      <c r="AS99" s="13" t="str">
        <v>FIPS03</v>
      </c>
      <c r="AT99" s="13" t="str">
        <v>Por lanzar</v>
      </c>
      <c r="AU99" s="13" t="str">
        <v>septiembre</v>
      </c>
      <c r="AV99" s="13" t="str">
        <v xml:space="preserve">Productos de software </v>
      </c>
      <c r="AW99" s="13" t="str">
        <v>Enel Commercial</v>
      </c>
      <c r="AX99" s="13">
        <v>0.25</v>
      </c>
      <c r="AY99" s="13" t="str">
        <v>Andrea Sarmiento</v>
      </c>
      <c r="AZ99" s="13" t="str">
        <v>andrea.sarmiento@enel.com</v>
      </c>
      <c r="BA99" s="13" t="str">
        <v>Jennifer Rubio</v>
      </c>
      <c r="BB99" s="13" t="str">
        <v>jennifer.rubio@enel.com</v>
      </c>
      <c r="BC99" s="13">
        <v>2026</v>
      </c>
      <c r="BD99" s="13">
        <v>9</v>
      </c>
      <c r="BE99" s="13">
        <v>46266</v>
      </c>
      <c r="BG99" s="13" t="str">
        <v>Plataforma de control e integración de Sistemas de Videovigilancia</v>
      </c>
      <c r="BH99" s="13" t="str">
        <v>FIPS03</v>
      </c>
      <c r="BI99" s="13" t="str">
        <v>Por lanzar</v>
      </c>
      <c r="BJ99" s="13" t="str">
        <v>septiembre</v>
      </c>
      <c r="BK99" s="13" t="str">
        <v xml:space="preserve">Productos de software </v>
      </c>
      <c r="BL99" s="13" t="str">
        <v>Enel Commercial</v>
      </c>
      <c r="BM99" s="13">
        <v>0.25</v>
      </c>
      <c r="BN99" s="13" t="str">
        <v>Andrea Sarmiento</v>
      </c>
      <c r="BO99" s="13" t="str">
        <v>andrea.sarmiento@enel.com</v>
      </c>
      <c r="BP99" s="13" t="str">
        <v>Jennifer Rubio</v>
      </c>
      <c r="BQ99" s="13" t="str">
        <v>jennifer.rubio@enel.com</v>
      </c>
      <c r="BR99" s="13">
        <v>2026</v>
      </c>
      <c r="BS99" s="13">
        <v>9</v>
      </c>
      <c r="BT99" s="13">
        <v>46266</v>
      </c>
      <c r="BV99" s="13" t="str">
        <v>Plataforma de control e integración de Sistemas de Videovigilancia</v>
      </c>
      <c r="BW99" s="13" t="str">
        <v>FIPS03</v>
      </c>
      <c r="BX99" s="13" t="str">
        <v>Por lanzar</v>
      </c>
      <c r="BY99" s="13" t="str">
        <v>septiembre</v>
      </c>
      <c r="BZ99" s="13" t="str">
        <v xml:space="preserve">Productos de software </v>
      </c>
      <c r="CA99" s="13" t="str">
        <v>Enel Commercial</v>
      </c>
      <c r="CB99" s="13">
        <v>0.25</v>
      </c>
      <c r="CC99" s="13" t="str">
        <v>Andrea Sarmiento</v>
      </c>
      <c r="CD99" s="13" t="str">
        <v>andrea.sarmiento@enel.com</v>
      </c>
      <c r="CE99" s="13" t="str">
        <v>Jennifer Rubio</v>
      </c>
      <c r="CF99" s="13" t="str">
        <v>jennifer.rubio@enel.com</v>
      </c>
      <c r="CG99" s="13">
        <v>2026</v>
      </c>
      <c r="CH99" s="13">
        <v>9</v>
      </c>
      <c r="CI99" s="13">
        <v>46266</v>
      </c>
      <c r="CK99" s="13" t="str">
        <v>Plataforma de control e integración de Sistemas de Videovigilancia</v>
      </c>
      <c r="CL99" s="13" t="str">
        <v>FIPS03</v>
      </c>
      <c r="CM99" s="13" t="str">
        <v>Por lanzar</v>
      </c>
      <c r="CN99" s="13" t="str">
        <v>septiembre</v>
      </c>
      <c r="CO99" s="13" t="str">
        <v xml:space="preserve">Productos de software </v>
      </c>
      <c r="CP99" s="13" t="str">
        <v>Enel Commercial</v>
      </c>
      <c r="CQ99" s="13">
        <v>0.25</v>
      </c>
      <c r="CR99" s="13" t="str">
        <v>Andrea Sarmiento</v>
      </c>
      <c r="CS99" s="13" t="str">
        <v>andrea.sarmiento@enel.com</v>
      </c>
      <c r="CT99" s="13" t="str">
        <v>Jennifer Rubio</v>
      </c>
      <c r="CU99" s="13" t="str">
        <v>jennifer.rubio@enel.com</v>
      </c>
      <c r="CV99" s="13">
        <v>2026</v>
      </c>
      <c r="CW99" s="13">
        <v>9</v>
      </c>
      <c r="CX99" s="13">
        <v>46266</v>
      </c>
      <c r="CZ99" s="13" t="str">
        <v>MEEL07</v>
      </c>
      <c r="DC99" s="13" t="str">
        <v>Plataforma de control e integración de Sistemas de Videovigilancia</v>
      </c>
      <c r="DD99" s="13" t="str">
        <v>FIPS03</v>
      </c>
      <c r="DE99" s="13" t="str">
        <v>Por lanzar</v>
      </c>
      <c r="DF99" s="13" t="str">
        <v>septiembre</v>
      </c>
      <c r="DG99" s="13" t="str">
        <v xml:space="preserve">Productos de software </v>
      </c>
      <c r="DH99" s="13" t="str">
        <v>Enel Commercial</v>
      </c>
      <c r="DI99" s="13">
        <v>0.25</v>
      </c>
      <c r="DJ99" s="13" t="str">
        <v>Andrea Sarmiento</v>
      </c>
      <c r="DK99" s="13" t="str">
        <v>andrea.sarmiento@enel.com</v>
      </c>
      <c r="DL99" s="13" t="str">
        <v>Jennifer Rubio</v>
      </c>
      <c r="DM99" s="13" t="str">
        <v>jennifer.rubio@enel.com</v>
      </c>
      <c r="DN99" s="13">
        <v>2026</v>
      </c>
      <c r="DO99" s="13">
        <v>9</v>
      </c>
      <c r="DP99" s="19">
        <v>46266</v>
      </c>
      <c r="DS99" s="13" t="str">
        <v>PLATAFORMA DE CONTROL E INTEGRACION DE SISTEMAS DE VIDEOVIGILANCIA FIPS03 PRODUCTOS DE SOFTWARE</v>
      </c>
    </row>
    <row r="100" spans="5:123" ht="28" customHeight="1" x14ac:dyDescent="0.4">
      <c r="E100" s="15" t="str">
        <v>Servicio Gestión de la Información</v>
      </c>
      <c r="F100" s="16" t="str">
        <v>SPED03</v>
      </c>
      <c r="G100" s="16" t="str">
        <v>Por lanzar</v>
      </c>
      <c r="H100" s="16" t="str">
        <v>abril</v>
      </c>
      <c r="I100" s="16" t="str">
        <v xml:space="preserve">Proceso de datos autómatico </v>
      </c>
      <c r="J100" s="16" t="str">
        <v>Enel Commercial</v>
      </c>
      <c r="K100" s="16">
        <v>0.25</v>
      </c>
      <c r="L100" s="16" t="str">
        <v>Andrea Sarmiento</v>
      </c>
      <c r="M100" s="16" t="str">
        <v>andrea.sarmiento@enel.com</v>
      </c>
      <c r="N100" s="16" t="str">
        <v>Jennifer Rubio</v>
      </c>
      <c r="O100" s="16" t="str">
        <v>jennifer.rubio@enel.com</v>
      </c>
      <c r="P100" s="16">
        <v>2026</v>
      </c>
      <c r="Q100" s="16">
        <v>4</v>
      </c>
      <c r="R100" s="28" t="b">
        <v>0</v>
      </c>
      <c r="AC100" s="18" t="str">
        <v>Equipos de Telegestión</v>
      </c>
      <c r="AD100" s="13" t="str">
        <v>FEII05</v>
      </c>
      <c r="AE100" s="13" t="str">
        <v>Por lanzar</v>
      </c>
      <c r="AF100" s="13" t="str">
        <v>septiembre</v>
      </c>
      <c r="AG100" s="13" t="str">
        <v xml:space="preserve">Materiales de iluminación y accesorios </v>
      </c>
      <c r="AH100" s="13" t="str">
        <v>Enel Commercial</v>
      </c>
      <c r="AI100" s="13">
        <v>0.25</v>
      </c>
      <c r="AJ100" s="13" t="str">
        <v>Andrea Sarmiento</v>
      </c>
      <c r="AK100" s="13" t="str">
        <v>andrea.sarmiento@enel.com</v>
      </c>
      <c r="AL100" s="13" t="str">
        <v>Jennifer Rubio</v>
      </c>
      <c r="AM100" s="13" t="str">
        <v>jennifer.rubio@enel.com</v>
      </c>
      <c r="AN100" s="13">
        <v>2026</v>
      </c>
      <c r="AO100" s="13">
        <v>9</v>
      </c>
      <c r="AP100" s="13">
        <v>46266</v>
      </c>
      <c r="AR100" s="18" t="str">
        <v>Equipos de Telegestión</v>
      </c>
      <c r="AS100" s="13" t="str">
        <v>FEII05</v>
      </c>
      <c r="AT100" s="13" t="str">
        <v>Por lanzar</v>
      </c>
      <c r="AU100" s="13" t="str">
        <v>septiembre</v>
      </c>
      <c r="AV100" s="13" t="str">
        <v xml:space="preserve">Materiales de iluminación y accesorios </v>
      </c>
      <c r="AW100" s="13" t="str">
        <v>Enel Commercial</v>
      </c>
      <c r="AX100" s="13">
        <v>0.25</v>
      </c>
      <c r="AY100" s="13" t="str">
        <v>Andrea Sarmiento</v>
      </c>
      <c r="AZ100" s="13" t="str">
        <v>andrea.sarmiento@enel.com</v>
      </c>
      <c r="BA100" s="13" t="str">
        <v>Jennifer Rubio</v>
      </c>
      <c r="BB100" s="13" t="str">
        <v>jennifer.rubio@enel.com</v>
      </c>
      <c r="BC100" s="13">
        <v>2026</v>
      </c>
      <c r="BD100" s="13">
        <v>9</v>
      </c>
      <c r="BE100" s="13">
        <v>46266</v>
      </c>
      <c r="BG100" s="13" t="str">
        <v>Equipos de Telegestión</v>
      </c>
      <c r="BH100" s="13" t="str">
        <v>FEII05</v>
      </c>
      <c r="BI100" s="13" t="str">
        <v>Por lanzar</v>
      </c>
      <c r="BJ100" s="13" t="str">
        <v>septiembre</v>
      </c>
      <c r="BK100" s="13" t="str">
        <v xml:space="preserve">Materiales de iluminación y accesorios </v>
      </c>
      <c r="BL100" s="13" t="str">
        <v>Enel Commercial</v>
      </c>
      <c r="BM100" s="13">
        <v>0.25</v>
      </c>
      <c r="BN100" s="13" t="str">
        <v>Andrea Sarmiento</v>
      </c>
      <c r="BO100" s="13" t="str">
        <v>andrea.sarmiento@enel.com</v>
      </c>
      <c r="BP100" s="13" t="str">
        <v>Jennifer Rubio</v>
      </c>
      <c r="BQ100" s="13" t="str">
        <v>jennifer.rubio@enel.com</v>
      </c>
      <c r="BR100" s="13">
        <v>2026</v>
      </c>
      <c r="BS100" s="13">
        <v>9</v>
      </c>
      <c r="BT100" s="13">
        <v>46266</v>
      </c>
      <c r="BV100" s="13" t="str">
        <v>Equipos de Telegestión</v>
      </c>
      <c r="BW100" s="13" t="str">
        <v>FEII05</v>
      </c>
      <c r="BX100" s="13" t="str">
        <v>Por lanzar</v>
      </c>
      <c r="BY100" s="13" t="str">
        <v>septiembre</v>
      </c>
      <c r="BZ100" s="13" t="str">
        <v xml:space="preserve">Materiales de iluminación y accesorios </v>
      </c>
      <c r="CA100" s="13" t="str">
        <v>Enel Commercial</v>
      </c>
      <c r="CB100" s="13">
        <v>0.25</v>
      </c>
      <c r="CC100" s="13" t="str">
        <v>Andrea Sarmiento</v>
      </c>
      <c r="CD100" s="13" t="str">
        <v>andrea.sarmiento@enel.com</v>
      </c>
      <c r="CE100" s="13" t="str">
        <v>Jennifer Rubio</v>
      </c>
      <c r="CF100" s="13" t="str">
        <v>jennifer.rubio@enel.com</v>
      </c>
      <c r="CG100" s="13">
        <v>2026</v>
      </c>
      <c r="CH100" s="13">
        <v>9</v>
      </c>
      <c r="CI100" s="13">
        <v>46266</v>
      </c>
      <c r="CK100" s="13" t="str">
        <v>Equipos de Telegestión</v>
      </c>
      <c r="CL100" s="13" t="str">
        <v>FEII05</v>
      </c>
      <c r="CM100" s="13" t="str">
        <v>Por lanzar</v>
      </c>
      <c r="CN100" s="13" t="str">
        <v>septiembre</v>
      </c>
      <c r="CO100" s="13" t="str">
        <v xml:space="preserve">Materiales de iluminación y accesorios </v>
      </c>
      <c r="CP100" s="13" t="str">
        <v>Enel Commercial</v>
      </c>
      <c r="CQ100" s="13">
        <v>0.25</v>
      </c>
      <c r="CR100" s="13" t="str">
        <v>Andrea Sarmiento</v>
      </c>
      <c r="CS100" s="13" t="str">
        <v>andrea.sarmiento@enel.com</v>
      </c>
      <c r="CT100" s="13" t="str">
        <v>Jennifer Rubio</v>
      </c>
      <c r="CU100" s="13" t="str">
        <v>jennifer.rubio@enel.com</v>
      </c>
      <c r="CV100" s="13">
        <v>2026</v>
      </c>
      <c r="CW100" s="13">
        <v>9</v>
      </c>
      <c r="CX100" s="13">
        <v>46266</v>
      </c>
      <c r="CZ100" s="13" t="str">
        <v>MELE07</v>
      </c>
      <c r="DC100" s="13" t="str">
        <v>Equipos de Telegestión</v>
      </c>
      <c r="DD100" s="13" t="str">
        <v>FEII05</v>
      </c>
      <c r="DE100" s="13" t="str">
        <v>Por lanzar</v>
      </c>
      <c r="DF100" s="13" t="str">
        <v>septiembre</v>
      </c>
      <c r="DG100" s="13" t="str">
        <v xml:space="preserve">Materiales de iluminación y accesorios </v>
      </c>
      <c r="DH100" s="13" t="str">
        <v>Enel Commercial</v>
      </c>
      <c r="DI100" s="13">
        <v>0.25</v>
      </c>
      <c r="DJ100" s="13" t="str">
        <v>Andrea Sarmiento</v>
      </c>
      <c r="DK100" s="13" t="str">
        <v>andrea.sarmiento@enel.com</v>
      </c>
      <c r="DL100" s="13" t="str">
        <v>Jennifer Rubio</v>
      </c>
      <c r="DM100" s="13" t="str">
        <v>jennifer.rubio@enel.com</v>
      </c>
      <c r="DN100" s="13">
        <v>2026</v>
      </c>
      <c r="DO100" s="13">
        <v>9</v>
      </c>
      <c r="DP100" s="19">
        <v>46266</v>
      </c>
      <c r="DS100" s="13" t="str">
        <v>EQUIPOS DE TELEGESTION FEII05 MATERIALES DE ILUMINACION Y ACCESORIOS</v>
      </c>
    </row>
    <row r="101" spans="5:123" ht="28" customHeight="1" x14ac:dyDescent="0.4">
      <c r="E101" s="15" t="str">
        <v>Cables</v>
      </c>
      <c r="F101" s="16" t="str">
        <v>FECA03</v>
      </c>
      <c r="G101" s="16" t="str">
        <v>Por lanzar</v>
      </c>
      <c r="H101" s="16" t="str">
        <v>mayo</v>
      </c>
      <c r="I101" s="16" t="str">
        <v xml:space="preserve">Cables aislados para redes de BT . </v>
      </c>
      <c r="J101" s="16" t="str">
        <v>Enel Commercial</v>
      </c>
      <c r="K101" s="16">
        <v>0.7</v>
      </c>
      <c r="L101" s="16" t="str">
        <v>Andrea Sarmiento</v>
      </c>
      <c r="M101" s="16" t="str">
        <v>andrea.sarmiento@enel.com</v>
      </c>
      <c r="N101" s="16" t="str">
        <v>Jennifer Rubio</v>
      </c>
      <c r="O101" s="16" t="str">
        <v>jennifer.rubio@enel.com</v>
      </c>
      <c r="P101" s="16">
        <v>2026</v>
      </c>
      <c r="Q101" s="16">
        <v>5</v>
      </c>
      <c r="R101" s="28" t="b">
        <v>0</v>
      </c>
      <c r="AC101" s="18" t="str">
        <v>TS-CROSS Servicio de solicitud de conexión eléctrica planta de oxigenación Quimbo</v>
      </c>
      <c r="AD101" s="13" t="str">
        <v>SPPT10</v>
      </c>
      <c r="AE101" s="13" t="str">
        <v>Por lanzar</v>
      </c>
      <c r="AF101" s="13" t="str">
        <v>septiembre</v>
      </c>
      <c r="AG101" s="13" t="str">
        <v xml:space="preserve">Servicios profesionales de naturaleza técnica </v>
      </c>
      <c r="AH101" s="13" t="str">
        <v>GPG</v>
      </c>
      <c r="AI101" s="13">
        <v>0.25</v>
      </c>
      <c r="AJ101" s="13" t="str">
        <v>Luis Aparicio</v>
      </c>
      <c r="AK101" s="13" t="str">
        <v>luis.aparicio@enel.com</v>
      </c>
      <c r="AL101" s="13" t="str">
        <v>Anny Leal</v>
      </c>
      <c r="AM101" s="13" t="str">
        <v>anny.leal@enel.com</v>
      </c>
      <c r="AN101" s="13">
        <v>2026</v>
      </c>
      <c r="AO101" s="13">
        <v>9</v>
      </c>
      <c r="AP101" s="13">
        <v>46266</v>
      </c>
      <c r="AR101" s="18" t="str">
        <v>TS-CROSS Servicio de solicitud de conexión eléctrica planta de oxigenación Quimbo</v>
      </c>
      <c r="AS101" s="13" t="str">
        <v>SPPT10</v>
      </c>
      <c r="AT101" s="13" t="str">
        <v>Por lanzar</v>
      </c>
      <c r="AU101" s="13" t="str">
        <v>septiembre</v>
      </c>
      <c r="AV101" s="13" t="str">
        <v xml:space="preserve">Servicios profesionales de naturaleza técnica </v>
      </c>
      <c r="AW101" s="13" t="str">
        <v>GPG</v>
      </c>
      <c r="AX101" s="13">
        <v>0.25</v>
      </c>
      <c r="AY101" s="13" t="str">
        <v>Luis Aparicio</v>
      </c>
      <c r="AZ101" s="13" t="str">
        <v>luis.aparicio@enel.com</v>
      </c>
      <c r="BA101" s="13" t="str">
        <v>Anny Leal</v>
      </c>
      <c r="BB101" s="13" t="str">
        <v>anny.leal@enel.com</v>
      </c>
      <c r="BC101" s="13">
        <v>2026</v>
      </c>
      <c r="BD101" s="13">
        <v>9</v>
      </c>
      <c r="BE101" s="13">
        <v>46266</v>
      </c>
      <c r="BG101" s="13" t="str">
        <v>TS-CROSS Servicio de solicitud de conexión eléctrica planta de oxigenación Quimbo</v>
      </c>
      <c r="BH101" s="13" t="str">
        <v>SPPT10</v>
      </c>
      <c r="BI101" s="13" t="str">
        <v>Por lanzar</v>
      </c>
      <c r="BJ101" s="13" t="str">
        <v>septiembre</v>
      </c>
      <c r="BK101" s="13" t="str">
        <v xml:space="preserve">Servicios profesionales de naturaleza técnica </v>
      </c>
      <c r="BL101" s="13" t="str">
        <v>GPG</v>
      </c>
      <c r="BM101" s="13">
        <v>0.25</v>
      </c>
      <c r="BN101" s="13" t="str">
        <v>Luis Aparicio</v>
      </c>
      <c r="BO101" s="13" t="str">
        <v>luis.aparicio@enel.com</v>
      </c>
      <c r="BP101" s="13" t="str">
        <v>Anny Leal</v>
      </c>
      <c r="BQ101" s="13" t="str">
        <v>anny.leal@enel.com</v>
      </c>
      <c r="BR101" s="13">
        <v>2026</v>
      </c>
      <c r="BS101" s="13">
        <v>9</v>
      </c>
      <c r="BT101" s="13">
        <v>46266</v>
      </c>
      <c r="BV101" s="13" t="str">
        <v>TS-CROSS Servicio de solicitud de conexión eléctrica planta de oxigenación Quimbo</v>
      </c>
      <c r="BW101" s="13" t="str">
        <v>SPPT10</v>
      </c>
      <c r="BX101" s="13" t="str">
        <v>Por lanzar</v>
      </c>
      <c r="BY101" s="13" t="str">
        <v>septiembre</v>
      </c>
      <c r="BZ101" s="13" t="str">
        <v xml:space="preserve">Servicios profesionales de naturaleza técnica </v>
      </c>
      <c r="CA101" s="13" t="str">
        <v>GPG</v>
      </c>
      <c r="CB101" s="13">
        <v>0.25</v>
      </c>
      <c r="CC101" s="13" t="str">
        <v>Luis Aparicio</v>
      </c>
      <c r="CD101" s="13" t="str">
        <v>luis.aparicio@enel.com</v>
      </c>
      <c r="CE101" s="13" t="str">
        <v>Anny Leal</v>
      </c>
      <c r="CF101" s="13" t="str">
        <v>anny.leal@enel.com</v>
      </c>
      <c r="CG101" s="13">
        <v>2026</v>
      </c>
      <c r="CH101" s="13">
        <v>9</v>
      </c>
      <c r="CI101" s="13">
        <v>46266</v>
      </c>
      <c r="CK101" s="13" t="str">
        <v>TS-CROSS Servicio de solicitud de conexión eléctrica planta de oxigenación Quimbo</v>
      </c>
      <c r="CL101" s="13" t="str">
        <v>SPPT10</v>
      </c>
      <c r="CM101" s="13" t="str">
        <v>Por lanzar</v>
      </c>
      <c r="CN101" s="13" t="str">
        <v>septiembre</v>
      </c>
      <c r="CO101" s="13" t="str">
        <v xml:space="preserve">Servicios profesionales de naturaleza técnica </v>
      </c>
      <c r="CP101" s="13" t="str">
        <v>GPG</v>
      </c>
      <c r="CQ101" s="13">
        <v>0.25</v>
      </c>
      <c r="CR101" s="13" t="str">
        <v>Luis Aparicio</v>
      </c>
      <c r="CS101" s="13" t="str">
        <v>luis.aparicio@enel.com</v>
      </c>
      <c r="CT101" s="13" t="str">
        <v>Anny Leal</v>
      </c>
      <c r="CU101" s="13" t="str">
        <v>anny.leal@enel.com</v>
      </c>
      <c r="CV101" s="13">
        <v>2026</v>
      </c>
      <c r="CW101" s="13">
        <v>9</v>
      </c>
      <c r="CX101" s="13">
        <v>46266</v>
      </c>
      <c r="CZ101" s="13" t="str">
        <v>MELM01</v>
      </c>
      <c r="DC101" s="13" t="str">
        <v>TS-CROSS Servicio de solicitud de conexión eléctrica planta de oxigenación Quimbo</v>
      </c>
      <c r="DD101" s="13" t="str">
        <v>SPPT10</v>
      </c>
      <c r="DE101" s="13" t="str">
        <v>Por lanzar</v>
      </c>
      <c r="DF101" s="13" t="str">
        <v>septiembre</v>
      </c>
      <c r="DG101" s="13" t="str">
        <v xml:space="preserve">Servicios profesionales de naturaleza técnica </v>
      </c>
      <c r="DH101" s="13" t="str">
        <v>GPG</v>
      </c>
      <c r="DI101" s="13">
        <v>0.25</v>
      </c>
      <c r="DJ101" s="13" t="str">
        <v>Luis Aparicio</v>
      </c>
      <c r="DK101" s="13" t="str">
        <v>luis.aparicio@enel.com</v>
      </c>
      <c r="DL101" s="13" t="str">
        <v>Anny Leal</v>
      </c>
      <c r="DM101" s="13" t="str">
        <v>anny.leal@enel.com</v>
      </c>
      <c r="DN101" s="13">
        <v>2026</v>
      </c>
      <c r="DO101" s="13">
        <v>9</v>
      </c>
      <c r="DP101" s="19">
        <v>46266</v>
      </c>
      <c r="DS101" s="13" t="str">
        <v>TS-CROSS SERVICIO DE SOLICITUD DE CONEXION ELECTRICA PLANTA DE OXIGENACION QUIMBO SPPT10 SERVICIOS PROFESIONALES DE NATURALEZA TECNICA</v>
      </c>
    </row>
    <row r="102" spans="5:123" ht="28" customHeight="1" x14ac:dyDescent="0.4">
      <c r="E102" s="15" t="str">
        <v>Servicio de Impresos</v>
      </c>
      <c r="F102" s="16" t="str">
        <v>SPPR09</v>
      </c>
      <c r="G102" s="16" t="str">
        <v>Por lanzar</v>
      </c>
      <c r="H102" s="16" t="str">
        <v>junio</v>
      </c>
      <c r="I102" s="16" t="str">
        <v xml:space="preserve">Servicios de publicidad y promoción </v>
      </c>
      <c r="J102" s="16" t="str">
        <v>Enel Commercial</v>
      </c>
      <c r="K102" s="16">
        <v>0.25</v>
      </c>
      <c r="L102" s="16" t="str">
        <v>Andrea Sarmiento</v>
      </c>
      <c r="M102" s="16" t="str">
        <v>andrea.sarmiento@enel.com</v>
      </c>
      <c r="N102" s="16" t="str">
        <v>Jennifer Rubio</v>
      </c>
      <c r="O102" s="16" t="str">
        <v>jennifer.rubio@enel.com</v>
      </c>
      <c r="P102" s="16">
        <v>2026</v>
      </c>
      <c r="Q102" s="16">
        <v>6</v>
      </c>
      <c r="R102" s="28" t="b">
        <v>0</v>
      </c>
      <c r="AC102" s="18" t="str">
        <v>TS-CROSS Diseño y construcción punto de conexión eléctrica planta de oxigeno Quimbo</v>
      </c>
      <c r="AD102" s="13" t="str">
        <v>SPPT10</v>
      </c>
      <c r="AE102" s="13" t="str">
        <v>Por lanzar</v>
      </c>
      <c r="AF102" s="13" t="str">
        <v>septiembre</v>
      </c>
      <c r="AG102" s="13" t="str">
        <v xml:space="preserve">Servicios profesionales de naturaleza técnica </v>
      </c>
      <c r="AH102" s="13" t="str">
        <v>GPG</v>
      </c>
      <c r="AI102" s="13">
        <v>0.3</v>
      </c>
      <c r="AJ102" s="13" t="str">
        <v>Luis Aparicio</v>
      </c>
      <c r="AK102" s="13" t="str">
        <v>luis.aparicio@enel.com</v>
      </c>
      <c r="AL102" s="13" t="str">
        <v>Anny Leal</v>
      </c>
      <c r="AM102" s="13" t="str">
        <v>anny.leal@enel.com</v>
      </c>
      <c r="AN102" s="13">
        <v>2026</v>
      </c>
      <c r="AO102" s="13">
        <v>9</v>
      </c>
      <c r="AP102" s="13">
        <v>46266</v>
      </c>
      <c r="AR102" s="18" t="str">
        <v>TS-CROSS Diseño y construcción punto de conexión eléctrica planta de oxigeno Quimbo</v>
      </c>
      <c r="AS102" s="13" t="str">
        <v>SPPT10</v>
      </c>
      <c r="AT102" s="13" t="str">
        <v>Por lanzar</v>
      </c>
      <c r="AU102" s="13" t="str">
        <v>septiembre</v>
      </c>
      <c r="AV102" s="13" t="str">
        <v xml:space="preserve">Servicios profesionales de naturaleza técnica </v>
      </c>
      <c r="AW102" s="13" t="str">
        <v>GPG</v>
      </c>
      <c r="AX102" s="13">
        <v>0.3</v>
      </c>
      <c r="AY102" s="13" t="str">
        <v>Luis Aparicio</v>
      </c>
      <c r="AZ102" s="13" t="str">
        <v>luis.aparicio@enel.com</v>
      </c>
      <c r="BA102" s="13" t="str">
        <v>Anny Leal</v>
      </c>
      <c r="BB102" s="13" t="str">
        <v>anny.leal@enel.com</v>
      </c>
      <c r="BC102" s="13">
        <v>2026</v>
      </c>
      <c r="BD102" s="13">
        <v>9</v>
      </c>
      <c r="BE102" s="13">
        <v>46266</v>
      </c>
      <c r="BG102" s="13" t="str">
        <v>TS-CROSS Diseño y construcción punto de conexión eléctrica planta de oxigeno Quimbo</v>
      </c>
      <c r="BH102" s="13" t="str">
        <v>SPPT10</v>
      </c>
      <c r="BI102" s="13" t="str">
        <v>Por lanzar</v>
      </c>
      <c r="BJ102" s="13" t="str">
        <v>septiembre</v>
      </c>
      <c r="BK102" s="13" t="str">
        <v xml:space="preserve">Servicios profesionales de naturaleza técnica </v>
      </c>
      <c r="BL102" s="13" t="str">
        <v>GPG</v>
      </c>
      <c r="BM102" s="13">
        <v>0.3</v>
      </c>
      <c r="BN102" s="13" t="str">
        <v>Luis Aparicio</v>
      </c>
      <c r="BO102" s="13" t="str">
        <v>luis.aparicio@enel.com</v>
      </c>
      <c r="BP102" s="13" t="str">
        <v>Anny Leal</v>
      </c>
      <c r="BQ102" s="13" t="str">
        <v>anny.leal@enel.com</v>
      </c>
      <c r="BR102" s="13">
        <v>2026</v>
      </c>
      <c r="BS102" s="13">
        <v>9</v>
      </c>
      <c r="BT102" s="13">
        <v>46266</v>
      </c>
      <c r="BV102" s="13" t="str">
        <v>TS-CROSS Diseño y construcción punto de conexión eléctrica planta de oxigeno Quimbo</v>
      </c>
      <c r="BW102" s="13" t="str">
        <v>SPPT10</v>
      </c>
      <c r="BX102" s="13" t="str">
        <v>Por lanzar</v>
      </c>
      <c r="BY102" s="13" t="str">
        <v>septiembre</v>
      </c>
      <c r="BZ102" s="13" t="str">
        <v xml:space="preserve">Servicios profesionales de naturaleza técnica </v>
      </c>
      <c r="CA102" s="13" t="str">
        <v>GPG</v>
      </c>
      <c r="CB102" s="13">
        <v>0.3</v>
      </c>
      <c r="CC102" s="13" t="str">
        <v>Luis Aparicio</v>
      </c>
      <c r="CD102" s="13" t="str">
        <v>luis.aparicio@enel.com</v>
      </c>
      <c r="CE102" s="13" t="str">
        <v>Anny Leal</v>
      </c>
      <c r="CF102" s="13" t="str">
        <v>anny.leal@enel.com</v>
      </c>
      <c r="CG102" s="13">
        <v>2026</v>
      </c>
      <c r="CH102" s="13">
        <v>9</v>
      </c>
      <c r="CI102" s="13">
        <v>46266</v>
      </c>
      <c r="CK102" s="13" t="str">
        <v>TS-CROSS Diseño y construcción punto de conexión eléctrica planta de oxigeno Quimbo</v>
      </c>
      <c r="CL102" s="13" t="str">
        <v>SPPT10</v>
      </c>
      <c r="CM102" s="13" t="str">
        <v>Por lanzar</v>
      </c>
      <c r="CN102" s="13" t="str">
        <v>septiembre</v>
      </c>
      <c r="CO102" s="13" t="str">
        <v xml:space="preserve">Servicios profesionales de naturaleza técnica </v>
      </c>
      <c r="CP102" s="13" t="str">
        <v>GPG</v>
      </c>
      <c r="CQ102" s="13">
        <v>0.3</v>
      </c>
      <c r="CR102" s="13" t="str">
        <v>Luis Aparicio</v>
      </c>
      <c r="CS102" s="13" t="str">
        <v>luis.aparicio@enel.com</v>
      </c>
      <c r="CT102" s="13" t="str">
        <v>Anny Leal</v>
      </c>
      <c r="CU102" s="13" t="str">
        <v>anny.leal@enel.com</v>
      </c>
      <c r="CV102" s="13">
        <v>2026</v>
      </c>
      <c r="CW102" s="13">
        <v>9</v>
      </c>
      <c r="CX102" s="13">
        <v>46266</v>
      </c>
      <c r="CZ102" s="13" t="str">
        <v>MESS01</v>
      </c>
      <c r="DC102" s="13" t="str">
        <v>TS-CROSS Diseño y construcción punto de conexión eléctrica planta de oxigeno Quimbo</v>
      </c>
      <c r="DD102" s="13" t="str">
        <v>SPPT10</v>
      </c>
      <c r="DE102" s="13" t="str">
        <v>Por lanzar</v>
      </c>
      <c r="DF102" s="13" t="str">
        <v>septiembre</v>
      </c>
      <c r="DG102" s="13" t="str">
        <v xml:space="preserve">Servicios profesionales de naturaleza técnica </v>
      </c>
      <c r="DH102" s="13" t="str">
        <v>GPG</v>
      </c>
      <c r="DI102" s="13">
        <v>0.3</v>
      </c>
      <c r="DJ102" s="13" t="str">
        <v>Luis Aparicio</v>
      </c>
      <c r="DK102" s="13" t="str">
        <v>luis.aparicio@enel.com</v>
      </c>
      <c r="DL102" s="13" t="str">
        <v>Anny Leal</v>
      </c>
      <c r="DM102" s="13" t="str">
        <v>anny.leal@enel.com</v>
      </c>
      <c r="DN102" s="13">
        <v>2026</v>
      </c>
      <c r="DO102" s="13">
        <v>9</v>
      </c>
      <c r="DP102" s="19">
        <v>46266</v>
      </c>
      <c r="DS102" s="13" t="str">
        <v>TS-CROSS DISENO Y CONSTRUCCION PUNTO DE CONEXION ELECTRICA PLANTA DE OXIGENO QUIMBO SPPT10 SERVICIOS PROFESIONALES DE NATURALEZA TECNICA</v>
      </c>
    </row>
    <row r="103" spans="5:123" ht="28" customHeight="1" x14ac:dyDescent="0.4">
      <c r="E103" s="15" t="str">
        <v>Gobos y equipos de Goboproyección &amp; Soporte Técnico</v>
      </c>
      <c r="F103" s="16" t="str">
        <v>FEII05</v>
      </c>
      <c r="G103" s="16" t="str">
        <v>Por lanzar</v>
      </c>
      <c r="H103" s="16" t="str">
        <v>junio</v>
      </c>
      <c r="I103" s="16" t="str">
        <v xml:space="preserve">Materiales de iluminación y accesorios </v>
      </c>
      <c r="J103" s="16" t="str">
        <v>Enel Commercial</v>
      </c>
      <c r="K103" s="16">
        <v>0.17</v>
      </c>
      <c r="L103" s="16" t="str">
        <v>Andrea Sarmiento</v>
      </c>
      <c r="M103" s="16" t="str">
        <v>andrea.sarmiento@enel.com</v>
      </c>
      <c r="N103" s="16" t="str">
        <v>Jennifer Rubio</v>
      </c>
      <c r="O103" s="16" t="str">
        <v>jennifer.rubio@enel.com</v>
      </c>
      <c r="P103" s="16">
        <v>2026</v>
      </c>
      <c r="Q103" s="16">
        <v>6</v>
      </c>
      <c r="R103" s="28" t="b">
        <v>0</v>
      </c>
      <c r="AC103" s="18" t="str">
        <v>TS-CROSS Montaje y puesta en servicio de sistema de red contra incendios planta de oxigeno Quimbo</v>
      </c>
      <c r="AD103" s="13" t="str">
        <v>MCIT02</v>
      </c>
      <c r="AE103" s="13" t="str">
        <v>Por lanzar</v>
      </c>
      <c r="AF103" s="13" t="str">
        <v>octubre</v>
      </c>
      <c r="AG103" s="13" t="str">
        <v xml:space="preserve">Sistemas de protección contra incendios y extintores - Mantenimiento </v>
      </c>
      <c r="AH103" s="13" t="str">
        <v>GPG</v>
      </c>
      <c r="AI103" s="13">
        <v>0.3</v>
      </c>
      <c r="AJ103" s="13" t="str">
        <v>Luis Aparicio</v>
      </c>
      <c r="AK103" s="13" t="str">
        <v>luis.aparicio@enel.com</v>
      </c>
      <c r="AL103" s="13" t="str">
        <v>Anny Leal</v>
      </c>
      <c r="AM103" s="13" t="str">
        <v>anny.leal@enel.com</v>
      </c>
      <c r="AN103" s="13">
        <v>2026</v>
      </c>
      <c r="AO103" s="13">
        <v>10</v>
      </c>
      <c r="AP103" s="13">
        <v>46296</v>
      </c>
      <c r="AR103" s="18" t="str">
        <v>TS-CROSS Montaje y puesta en servicio de sistema de red contra incendios planta de oxigeno Quimbo</v>
      </c>
      <c r="AS103" s="13" t="str">
        <v>MCIT02</v>
      </c>
      <c r="AT103" s="13" t="str">
        <v>Por lanzar</v>
      </c>
      <c r="AU103" s="13" t="str">
        <v>octubre</v>
      </c>
      <c r="AV103" s="13" t="str">
        <v xml:space="preserve">Sistemas de protección contra incendios y extintores - Mantenimiento </v>
      </c>
      <c r="AW103" s="13" t="str">
        <v>GPG</v>
      </c>
      <c r="AX103" s="13">
        <v>0.3</v>
      </c>
      <c r="AY103" s="13" t="str">
        <v>Luis Aparicio</v>
      </c>
      <c r="AZ103" s="13" t="str">
        <v>luis.aparicio@enel.com</v>
      </c>
      <c r="BA103" s="13" t="str">
        <v>Anny Leal</v>
      </c>
      <c r="BB103" s="13" t="str">
        <v>anny.leal@enel.com</v>
      </c>
      <c r="BC103" s="13">
        <v>2026</v>
      </c>
      <c r="BD103" s="13">
        <v>10</v>
      </c>
      <c r="BE103" s="13">
        <v>46296</v>
      </c>
      <c r="BG103" s="13" t="str">
        <v>TS-CROSS Montaje y puesta en servicio de sistema de red contra incendios planta de oxigeno Quimbo</v>
      </c>
      <c r="BH103" s="13" t="str">
        <v>MCIT02</v>
      </c>
      <c r="BI103" s="13" t="str">
        <v>Por lanzar</v>
      </c>
      <c r="BJ103" s="13" t="str">
        <v>octubre</v>
      </c>
      <c r="BK103" s="13" t="str">
        <v xml:space="preserve">Sistemas de protección contra incendios y extintores - Mantenimiento </v>
      </c>
      <c r="BL103" s="13" t="str">
        <v>GPG</v>
      </c>
      <c r="BM103" s="13">
        <v>0.3</v>
      </c>
      <c r="BN103" s="13" t="str">
        <v>Luis Aparicio</v>
      </c>
      <c r="BO103" s="13" t="str">
        <v>luis.aparicio@enel.com</v>
      </c>
      <c r="BP103" s="13" t="str">
        <v>Anny Leal</v>
      </c>
      <c r="BQ103" s="13" t="str">
        <v>anny.leal@enel.com</v>
      </c>
      <c r="BR103" s="13">
        <v>2026</v>
      </c>
      <c r="BS103" s="13">
        <v>10</v>
      </c>
      <c r="BT103" s="13">
        <v>46296</v>
      </c>
      <c r="BV103" s="13" t="str">
        <v>TS-CROSS Montaje y puesta en servicio de sistema de red contra incendios planta de oxigeno Quimbo</v>
      </c>
      <c r="BW103" s="13" t="str">
        <v>MCIT02</v>
      </c>
      <c r="BX103" s="13" t="str">
        <v>Por lanzar</v>
      </c>
      <c r="BY103" s="13" t="str">
        <v>octubre</v>
      </c>
      <c r="BZ103" s="13" t="str">
        <v xml:space="preserve">Sistemas de protección contra incendios y extintores - Mantenimiento </v>
      </c>
      <c r="CA103" s="13" t="str">
        <v>GPG</v>
      </c>
      <c r="CB103" s="13">
        <v>0.3</v>
      </c>
      <c r="CC103" s="13" t="str">
        <v>Luis Aparicio</v>
      </c>
      <c r="CD103" s="13" t="str">
        <v>luis.aparicio@enel.com</v>
      </c>
      <c r="CE103" s="13" t="str">
        <v>Anny Leal</v>
      </c>
      <c r="CF103" s="13" t="str">
        <v>anny.leal@enel.com</v>
      </c>
      <c r="CG103" s="13">
        <v>2026</v>
      </c>
      <c r="CH103" s="13">
        <v>10</v>
      </c>
      <c r="CI103" s="13">
        <v>46296</v>
      </c>
      <c r="CK103" s="13" t="str">
        <v>TS-CROSS Montaje y puesta en servicio de sistema de red contra incendios planta de oxigeno Quimbo</v>
      </c>
      <c r="CL103" s="13" t="str">
        <v>MCIT02</v>
      </c>
      <c r="CM103" s="13" t="str">
        <v>Por lanzar</v>
      </c>
      <c r="CN103" s="13" t="str">
        <v>octubre</v>
      </c>
      <c r="CO103" s="13" t="str">
        <v xml:space="preserve">Sistemas de protección contra incendios y extintores - Mantenimiento </v>
      </c>
      <c r="CP103" s="13" t="str">
        <v>GPG</v>
      </c>
      <c r="CQ103" s="13">
        <v>0.3</v>
      </c>
      <c r="CR103" s="13" t="str">
        <v>Luis Aparicio</v>
      </c>
      <c r="CS103" s="13" t="str">
        <v>luis.aparicio@enel.com</v>
      </c>
      <c r="CT103" s="13" t="str">
        <v>Anny Leal</v>
      </c>
      <c r="CU103" s="13" t="str">
        <v>anny.leal@enel.com</v>
      </c>
      <c r="CV103" s="13">
        <v>2026</v>
      </c>
      <c r="CW103" s="13">
        <v>10</v>
      </c>
      <c r="CX103" s="13">
        <v>46296</v>
      </c>
      <c r="CZ103" s="13" t="str">
        <v>METR03</v>
      </c>
      <c r="DC103" s="13" t="str">
        <v>TS-CROSS Montaje y puesta en servicio de sistema de red contra incendios planta de oxigeno Quimbo</v>
      </c>
      <c r="DD103" s="13" t="str">
        <v>MCIT02</v>
      </c>
      <c r="DE103" s="13" t="str">
        <v>Por lanzar</v>
      </c>
      <c r="DF103" s="13" t="str">
        <v>octubre</v>
      </c>
      <c r="DG103" s="13" t="str">
        <v xml:space="preserve">Sistemas de protección contra incendios y extintores - Mantenimiento </v>
      </c>
      <c r="DH103" s="13" t="str">
        <v>GPG</v>
      </c>
      <c r="DI103" s="13">
        <v>0.3</v>
      </c>
      <c r="DJ103" s="13" t="str">
        <v>Luis Aparicio</v>
      </c>
      <c r="DK103" s="13" t="str">
        <v>luis.aparicio@enel.com</v>
      </c>
      <c r="DL103" s="13" t="str">
        <v>Anny Leal</v>
      </c>
      <c r="DM103" s="13" t="str">
        <v>anny.leal@enel.com</v>
      </c>
      <c r="DN103" s="13">
        <v>2026</v>
      </c>
      <c r="DO103" s="13">
        <v>10</v>
      </c>
      <c r="DP103" s="19">
        <v>46296</v>
      </c>
      <c r="DS103" s="13" t="str">
        <v>TS-CROSS MONTAJE Y PUESTA EN SERVICIO DE SISTEMA DE RED CONTRA INCENDIOS PLANTA DE OXIGENO QUIMBO MCIT02 SISTEMAS DE PROTECCION CONTRA INCENDIOS Y EXTINTORES - MANTENIMIENTO</v>
      </c>
    </row>
    <row r="104" spans="5:123" ht="28" customHeight="1" x14ac:dyDescent="0.4">
      <c r="E104" s="15" t="str">
        <v>Equipos de videovigilancia y sensorización</v>
      </c>
      <c r="F104" s="16" t="str">
        <v>FASS51</v>
      </c>
      <c r="G104" s="16" t="str">
        <v>Por lanzar</v>
      </c>
      <c r="H104" s="16" t="str">
        <v>septiembre</v>
      </c>
      <c r="I104" s="16" t="str">
        <v>Sistemas antirrobo, control de accesos y de seguridad</v>
      </c>
      <c r="J104" s="16" t="str">
        <v>Enel Commercial</v>
      </c>
      <c r="K104" s="16">
        <v>0.22</v>
      </c>
      <c r="L104" s="16" t="str">
        <v>Andrea Sarmiento</v>
      </c>
      <c r="M104" s="16" t="str">
        <v>andrea.sarmiento@enel.com</v>
      </c>
      <c r="N104" s="16" t="str">
        <v>Jennifer Rubio</v>
      </c>
      <c r="O104" s="16" t="str">
        <v>jennifer.rubio@enel.com</v>
      </c>
      <c r="P104" s="16">
        <v>2026</v>
      </c>
      <c r="Q104" s="16">
        <v>9</v>
      </c>
      <c r="R104" s="28" t="b">
        <v>0</v>
      </c>
      <c r="AC104" s="18" t="str">
        <v>TS-CROSS Adecuaciones civiles para montaje de planta de oxigenación</v>
      </c>
      <c r="AD104" s="13" t="str">
        <v>LCCC12</v>
      </c>
      <c r="AE104" s="13" t="str">
        <v>Por lanzar</v>
      </c>
      <c r="AF104" s="13" t="str">
        <v>octubre</v>
      </c>
      <c r="AG104" s="13" t="str">
        <v>Construcciòn y/ò Mantenimiento de Obras civiles para Centrales Elèctricas y Edificios industriales</v>
      </c>
      <c r="AH104" s="13" t="str">
        <v>GPG</v>
      </c>
      <c r="AI104" s="13">
        <v>0.3</v>
      </c>
      <c r="AJ104" s="13" t="str">
        <v>Luis Aparicio</v>
      </c>
      <c r="AK104" s="13" t="str">
        <v>luis.aparicio@enel.com</v>
      </c>
      <c r="AL104" s="13" t="str">
        <v>Anny Leal</v>
      </c>
      <c r="AM104" s="13" t="str">
        <v>anny.leal@enel.com</v>
      </c>
      <c r="AN104" s="13">
        <v>2026</v>
      </c>
      <c r="AO104" s="13">
        <v>10</v>
      </c>
      <c r="AP104" s="13">
        <v>46296</v>
      </c>
      <c r="AR104" s="18" t="str">
        <v>TS-CROSS Adecuaciones civiles para montaje de planta de oxigenación</v>
      </c>
      <c r="AS104" s="13" t="str">
        <v>LCCC12</v>
      </c>
      <c r="AT104" s="13" t="str">
        <v>Por lanzar</v>
      </c>
      <c r="AU104" s="13" t="str">
        <v>octubre</v>
      </c>
      <c r="AV104" s="13" t="str">
        <v>Construcciòn y/ò Mantenimiento de Obras civiles para Centrales Elèctricas y Edificios industriales</v>
      </c>
      <c r="AW104" s="13" t="str">
        <v>GPG</v>
      </c>
      <c r="AX104" s="13">
        <v>0.3</v>
      </c>
      <c r="AY104" s="13" t="str">
        <v>Luis Aparicio</v>
      </c>
      <c r="AZ104" s="13" t="str">
        <v>luis.aparicio@enel.com</v>
      </c>
      <c r="BA104" s="13" t="str">
        <v>Anny Leal</v>
      </c>
      <c r="BB104" s="13" t="str">
        <v>anny.leal@enel.com</v>
      </c>
      <c r="BC104" s="13">
        <v>2026</v>
      </c>
      <c r="BD104" s="13">
        <v>10</v>
      </c>
      <c r="BE104" s="13">
        <v>46296</v>
      </c>
      <c r="BG104" s="13" t="str">
        <v>TS-CROSS Adecuaciones civiles para montaje de planta de oxigenación</v>
      </c>
      <c r="BH104" s="13" t="str">
        <v>LCCC12</v>
      </c>
      <c r="BI104" s="13" t="str">
        <v>Por lanzar</v>
      </c>
      <c r="BJ104" s="13" t="str">
        <v>octubre</v>
      </c>
      <c r="BK104" s="13" t="str">
        <v>Construcciòn y/ò Mantenimiento de Obras civiles para Centrales Elèctricas y Edificios industriales</v>
      </c>
      <c r="BL104" s="13" t="str">
        <v>GPG</v>
      </c>
      <c r="BM104" s="13">
        <v>0.3</v>
      </c>
      <c r="BN104" s="13" t="str">
        <v>Luis Aparicio</v>
      </c>
      <c r="BO104" s="13" t="str">
        <v>luis.aparicio@enel.com</v>
      </c>
      <c r="BP104" s="13" t="str">
        <v>Anny Leal</v>
      </c>
      <c r="BQ104" s="13" t="str">
        <v>anny.leal@enel.com</v>
      </c>
      <c r="BR104" s="13">
        <v>2026</v>
      </c>
      <c r="BS104" s="13">
        <v>10</v>
      </c>
      <c r="BT104" s="13">
        <v>46296</v>
      </c>
      <c r="BV104" s="13" t="str">
        <v>TS-CROSS Adecuaciones civiles para montaje de planta de oxigenación</v>
      </c>
      <c r="BW104" s="13" t="str">
        <v>LCCC12</v>
      </c>
      <c r="BX104" s="13" t="str">
        <v>Por lanzar</v>
      </c>
      <c r="BY104" s="13" t="str">
        <v>octubre</v>
      </c>
      <c r="BZ104" s="13" t="str">
        <v>Construcciòn y/ò Mantenimiento de Obras civiles para Centrales Elèctricas y Edificios industriales</v>
      </c>
      <c r="CA104" s="13" t="str">
        <v>GPG</v>
      </c>
      <c r="CB104" s="13">
        <v>0.3</v>
      </c>
      <c r="CC104" s="13" t="str">
        <v>Luis Aparicio</v>
      </c>
      <c r="CD104" s="13" t="str">
        <v>luis.aparicio@enel.com</v>
      </c>
      <c r="CE104" s="13" t="str">
        <v>Anny Leal</v>
      </c>
      <c r="CF104" s="13" t="str">
        <v>anny.leal@enel.com</v>
      </c>
      <c r="CG104" s="13">
        <v>2026</v>
      </c>
      <c r="CH104" s="13">
        <v>10</v>
      </c>
      <c r="CI104" s="13">
        <v>46296</v>
      </c>
      <c r="CK104" s="13" t="str">
        <v>TS-CROSS Adecuaciones civiles para montaje de planta de oxigenación</v>
      </c>
      <c r="CL104" s="13" t="str">
        <v>LCCC12</v>
      </c>
      <c r="CM104" s="13" t="str">
        <v>Por lanzar</v>
      </c>
      <c r="CN104" s="13" t="str">
        <v>octubre</v>
      </c>
      <c r="CO104" s="13" t="str">
        <v>Construcciòn y/ò Mantenimiento de Obras civiles para Centrales Elèctricas y Edificios industriales</v>
      </c>
      <c r="CP104" s="13" t="str">
        <v>GPG</v>
      </c>
      <c r="CQ104" s="13">
        <v>0.3</v>
      </c>
      <c r="CR104" s="13" t="str">
        <v>Luis Aparicio</v>
      </c>
      <c r="CS104" s="13" t="str">
        <v>luis.aparicio@enel.com</v>
      </c>
      <c r="CT104" s="13" t="str">
        <v>Anny Leal</v>
      </c>
      <c r="CU104" s="13" t="str">
        <v>anny.leal@enel.com</v>
      </c>
      <c r="CV104" s="13">
        <v>2026</v>
      </c>
      <c r="CW104" s="13">
        <v>10</v>
      </c>
      <c r="CX104" s="13">
        <v>46296</v>
      </c>
      <c r="CZ104" s="13" t="str">
        <v>MMGV03</v>
      </c>
      <c r="DC104" s="13" t="str">
        <v>TS-CROSS Adecuaciones civiles para montaje de planta de oxigenación</v>
      </c>
      <c r="DD104" s="13" t="str">
        <v>LCCC12</v>
      </c>
      <c r="DE104" s="13" t="str">
        <v>Por lanzar</v>
      </c>
      <c r="DF104" s="13" t="str">
        <v>octubre</v>
      </c>
      <c r="DG104" s="13" t="str">
        <v>Construcciòn y/ò Mantenimiento de Obras civiles para Centrales Elèctricas y Edificios industriales</v>
      </c>
      <c r="DH104" s="13" t="str">
        <v>GPG</v>
      </c>
      <c r="DI104" s="13">
        <v>0.3</v>
      </c>
      <c r="DJ104" s="13" t="str">
        <v>Luis Aparicio</v>
      </c>
      <c r="DK104" s="13" t="str">
        <v>luis.aparicio@enel.com</v>
      </c>
      <c r="DL104" s="13" t="str">
        <v>Anny Leal</v>
      </c>
      <c r="DM104" s="13" t="str">
        <v>anny.leal@enel.com</v>
      </c>
      <c r="DN104" s="13">
        <v>2026</v>
      </c>
      <c r="DO104" s="13">
        <v>10</v>
      </c>
      <c r="DP104" s="19">
        <v>46296</v>
      </c>
      <c r="DS104" s="13" t="str">
        <v>TS-CROSS ADECUACIONES CIVILES PARA MONTAJE DE PLANTA DE OXIGENACION LCCC12 CONSTRUCCIÒN Y/Ò MANTENIMIENTO DE OBRAS CIVILES PARA CENTRALES ELÈCTRICAS Y EDIFICIOS INDUSTRIALES</v>
      </c>
    </row>
    <row r="105" spans="5:123" ht="28" customHeight="1" x14ac:dyDescent="0.4">
      <c r="E105" s="15" t="str">
        <v>Plataforma de control e integración de Sistemas de Videovigilancia</v>
      </c>
      <c r="F105" s="16" t="str">
        <v>FIPS03</v>
      </c>
      <c r="G105" s="16" t="str">
        <v>Por lanzar</v>
      </c>
      <c r="H105" s="16" t="str">
        <v>septiembre</v>
      </c>
      <c r="I105" s="16" t="str">
        <v xml:space="preserve">Productos de software </v>
      </c>
      <c r="J105" s="16" t="str">
        <v>Enel Commercial</v>
      </c>
      <c r="K105" s="16">
        <v>0.25</v>
      </c>
      <c r="L105" s="16" t="str">
        <v>Andrea Sarmiento</v>
      </c>
      <c r="M105" s="16" t="str">
        <v>andrea.sarmiento@enel.com</v>
      </c>
      <c r="N105" s="16" t="str">
        <v>Jennifer Rubio</v>
      </c>
      <c r="O105" s="16" t="str">
        <v>jennifer.rubio@enel.com</v>
      </c>
      <c r="P105" s="16">
        <v>2026</v>
      </c>
      <c r="Q105" s="16">
        <v>9</v>
      </c>
      <c r="R105" s="28" t="b">
        <v>0</v>
      </c>
      <c r="AC105" s="18" t="str">
        <v>TS-CROSS Mantenimiento del puente Balseadero para entrega a la gobernación del Huila</v>
      </c>
      <c r="AD105" s="13" t="str">
        <v>LCCC12</v>
      </c>
      <c r="AE105" s="13" t="str">
        <v>Por lanzar</v>
      </c>
      <c r="AF105" s="13" t="str">
        <v>febrero</v>
      </c>
      <c r="AG105" s="13" t="str">
        <v>Construcciòn y/ò Mantenimiento de Obras civiles para Centrales Elèctricas y Edificios industriales</v>
      </c>
      <c r="AH105" s="13" t="str">
        <v>GPG</v>
      </c>
      <c r="AI105" s="13">
        <v>0.82</v>
      </c>
      <c r="AJ105" s="13" t="str">
        <v>Luis Aparicio</v>
      </c>
      <c r="AK105" s="13" t="str">
        <v>luis.aparicio@enel.com</v>
      </c>
      <c r="AL105" s="13" t="str">
        <v>Anny Leal</v>
      </c>
      <c r="AM105" s="13" t="str">
        <v>anny.leal@enel.com</v>
      </c>
      <c r="AN105" s="13">
        <v>2026</v>
      </c>
      <c r="AO105" s="13">
        <v>2</v>
      </c>
      <c r="AP105" s="13">
        <v>46054</v>
      </c>
      <c r="AR105" s="18" t="str">
        <v>TS-CROSS Mantenimiento del puente Balseadero para entrega a la gobernación del Huila</v>
      </c>
      <c r="AS105" s="13" t="str">
        <v>LCCC12</v>
      </c>
      <c r="AT105" s="13" t="str">
        <v>Por lanzar</v>
      </c>
      <c r="AU105" s="13" t="str">
        <v>febrero</v>
      </c>
      <c r="AV105" s="13" t="str">
        <v>Construcciòn y/ò Mantenimiento de Obras civiles para Centrales Elèctricas y Edificios industriales</v>
      </c>
      <c r="AW105" s="13" t="str">
        <v>GPG</v>
      </c>
      <c r="AX105" s="13">
        <v>0.82</v>
      </c>
      <c r="AY105" s="13" t="str">
        <v>Luis Aparicio</v>
      </c>
      <c r="AZ105" s="13" t="str">
        <v>luis.aparicio@enel.com</v>
      </c>
      <c r="BA105" s="13" t="str">
        <v>Anny Leal</v>
      </c>
      <c r="BB105" s="13" t="str">
        <v>anny.leal@enel.com</v>
      </c>
      <c r="BC105" s="13">
        <v>2026</v>
      </c>
      <c r="BD105" s="13">
        <v>2</v>
      </c>
      <c r="BE105" s="13">
        <v>46054</v>
      </c>
      <c r="BG105" s="13" t="str">
        <v>TS-CROSS Mantenimiento del puente Balseadero para entrega a la gobernación del Huila</v>
      </c>
      <c r="BH105" s="13" t="str">
        <v>LCCC12</v>
      </c>
      <c r="BI105" s="13" t="str">
        <v>Por lanzar</v>
      </c>
      <c r="BJ105" s="13" t="str">
        <v>febrero</v>
      </c>
      <c r="BK105" s="13" t="str">
        <v>Construcciòn y/ò Mantenimiento de Obras civiles para Centrales Elèctricas y Edificios industriales</v>
      </c>
      <c r="BL105" s="13" t="str">
        <v>GPG</v>
      </c>
      <c r="BM105" s="13">
        <v>0.82</v>
      </c>
      <c r="BN105" s="13" t="str">
        <v>Luis Aparicio</v>
      </c>
      <c r="BO105" s="13" t="str">
        <v>luis.aparicio@enel.com</v>
      </c>
      <c r="BP105" s="13" t="str">
        <v>Anny Leal</v>
      </c>
      <c r="BQ105" s="13" t="str">
        <v>anny.leal@enel.com</v>
      </c>
      <c r="BR105" s="13">
        <v>2026</v>
      </c>
      <c r="BS105" s="13">
        <v>2</v>
      </c>
      <c r="BT105" s="13">
        <v>46054</v>
      </c>
      <c r="BV105" s="13" t="str">
        <v>TS-CROSS Mantenimiento del puente Balseadero para entrega a la gobernación del Huila</v>
      </c>
      <c r="BW105" s="13" t="str">
        <v>LCCC12</v>
      </c>
      <c r="BX105" s="13" t="str">
        <v>Por lanzar</v>
      </c>
      <c r="BY105" s="13" t="str">
        <v>febrero</v>
      </c>
      <c r="BZ105" s="13" t="str">
        <v>Construcciòn y/ò Mantenimiento de Obras civiles para Centrales Elèctricas y Edificios industriales</v>
      </c>
      <c r="CA105" s="13" t="str">
        <v>GPG</v>
      </c>
      <c r="CB105" s="13">
        <v>0.82</v>
      </c>
      <c r="CC105" s="13" t="str">
        <v>Luis Aparicio</v>
      </c>
      <c r="CD105" s="13" t="str">
        <v>luis.aparicio@enel.com</v>
      </c>
      <c r="CE105" s="13" t="str">
        <v>Anny Leal</v>
      </c>
      <c r="CF105" s="13" t="str">
        <v>anny.leal@enel.com</v>
      </c>
      <c r="CG105" s="13">
        <v>2026</v>
      </c>
      <c r="CH105" s="13">
        <v>2</v>
      </c>
      <c r="CI105" s="13">
        <v>46054</v>
      </c>
      <c r="CK105" s="13" t="str">
        <v>TS-CROSS Mantenimiento del puente Balseadero para entrega a la gobernación del Huila</v>
      </c>
      <c r="CL105" s="13" t="str">
        <v>LCCC12</v>
      </c>
      <c r="CM105" s="13" t="str">
        <v>Por lanzar</v>
      </c>
      <c r="CN105" s="13" t="str">
        <v>febrero</v>
      </c>
      <c r="CO105" s="13" t="str">
        <v>Construcciòn y/ò Mantenimiento de Obras civiles para Centrales Elèctricas y Edificios industriales</v>
      </c>
      <c r="CP105" s="13" t="str">
        <v>GPG</v>
      </c>
      <c r="CQ105" s="13">
        <v>0.82</v>
      </c>
      <c r="CR105" s="13" t="str">
        <v>Luis Aparicio</v>
      </c>
      <c r="CS105" s="13" t="str">
        <v>luis.aparicio@enel.com</v>
      </c>
      <c r="CT105" s="13" t="str">
        <v>Anny Leal</v>
      </c>
      <c r="CU105" s="13" t="str">
        <v>anny.leal@enel.com</v>
      </c>
      <c r="CV105" s="13">
        <v>2026</v>
      </c>
      <c r="CW105" s="13">
        <v>2</v>
      </c>
      <c r="CX105" s="13">
        <v>46054</v>
      </c>
      <c r="CZ105" s="13" t="str">
        <v>MMIM01</v>
      </c>
      <c r="DC105" s="13" t="str">
        <v>TS-CROSS Mantenimiento del puente Balseadero para entrega a la gobernación del Huila</v>
      </c>
      <c r="DD105" s="13" t="str">
        <v>LCCC12</v>
      </c>
      <c r="DE105" s="13" t="str">
        <v>Por lanzar</v>
      </c>
      <c r="DF105" s="13" t="str">
        <v>febrero</v>
      </c>
      <c r="DG105" s="13" t="str">
        <v>Construcciòn y/ò Mantenimiento de Obras civiles para Centrales Elèctricas y Edificios industriales</v>
      </c>
      <c r="DH105" s="13" t="str">
        <v>GPG</v>
      </c>
      <c r="DI105" s="13">
        <v>0.82</v>
      </c>
      <c r="DJ105" s="13" t="str">
        <v>Luis Aparicio</v>
      </c>
      <c r="DK105" s="13" t="str">
        <v>luis.aparicio@enel.com</v>
      </c>
      <c r="DL105" s="13" t="str">
        <v>Anny Leal</v>
      </c>
      <c r="DM105" s="13" t="str">
        <v>anny.leal@enel.com</v>
      </c>
      <c r="DN105" s="13">
        <v>2026</v>
      </c>
      <c r="DO105" s="13">
        <v>2</v>
      </c>
      <c r="DP105" s="19">
        <v>46054</v>
      </c>
      <c r="DS105" s="13" t="str">
        <v>TS-CROSS MANTENIMIENTO DEL PUENTE BALSEADERO PARA ENTREGA A LA GOBERNACION DEL HUILA LCCC12 CONSTRUCCIÒN Y/Ò MANTENIMIENTO DE OBRAS CIVILES PARA CENTRALES ELÈCTRICAS Y EDIFICIOS INDUSTRIALES</v>
      </c>
    </row>
    <row r="106" spans="5:123" ht="28" customHeight="1" x14ac:dyDescent="0.4">
      <c r="E106" s="15" t="str">
        <v>Equipos de Telegestión</v>
      </c>
      <c r="F106" s="16" t="str">
        <v>FEII05</v>
      </c>
      <c r="G106" s="16" t="str">
        <v>Por lanzar</v>
      </c>
      <c r="H106" s="16" t="str">
        <v>septiembre</v>
      </c>
      <c r="I106" s="16" t="str">
        <v xml:space="preserve">Materiales de iluminación y accesorios </v>
      </c>
      <c r="J106" s="16" t="str">
        <v>Enel Commercial</v>
      </c>
      <c r="K106" s="16">
        <v>0.25</v>
      </c>
      <c r="L106" s="16" t="str">
        <v>Andrea Sarmiento</v>
      </c>
      <c r="M106" s="16" t="str">
        <v>andrea.sarmiento@enel.com</v>
      </c>
      <c r="N106" s="16" t="str">
        <v>Jennifer Rubio</v>
      </c>
      <c r="O106" s="16" t="str">
        <v>jennifer.rubio@enel.com</v>
      </c>
      <c r="P106" s="16">
        <v>2026</v>
      </c>
      <c r="Q106" s="16">
        <v>9</v>
      </c>
      <c r="R106" s="28" t="b">
        <v>0</v>
      </c>
      <c r="AC106" s="18" t="str">
        <v>Programa de Seguimiento Médico Integral</v>
      </c>
      <c r="AD106" s="13" t="str">
        <v>SPIS02</v>
      </c>
      <c r="AE106" s="13" t="str">
        <v>Por lanzar</v>
      </c>
      <c r="AF106" s="13" t="str">
        <v>enero</v>
      </c>
      <c r="AG106" s="13" t="str">
        <v xml:space="preserve">Controles de la agencia de Salud Pública </v>
      </c>
      <c r="AH106" s="13" t="str">
        <v>Enel Commercial</v>
      </c>
      <c r="AI106" s="13">
        <v>0.19351599999999999</v>
      </c>
      <c r="AJ106" s="13" t="str">
        <v>Andrea Sarmiento</v>
      </c>
      <c r="AK106" s="13" t="str">
        <v>andrea.sarmiento@enel.com</v>
      </c>
      <c r="AL106" s="13" t="str">
        <v>Jennifer Rubio</v>
      </c>
      <c r="AM106" s="13" t="str">
        <v>jennifer.rubio@enel.com</v>
      </c>
      <c r="AN106" s="13">
        <v>2026</v>
      </c>
      <c r="AO106" s="13">
        <v>1</v>
      </c>
      <c r="AP106" s="13">
        <v>46023</v>
      </c>
      <c r="AR106" s="18" t="str">
        <v>Programa de Seguimiento Médico Integral</v>
      </c>
      <c r="AS106" s="13" t="str">
        <v>SPIS02</v>
      </c>
      <c r="AT106" s="13" t="str">
        <v>Por lanzar</v>
      </c>
      <c r="AU106" s="13" t="str">
        <v>enero</v>
      </c>
      <c r="AV106" s="13" t="str">
        <v xml:space="preserve">Controles de la agencia de Salud Pública </v>
      </c>
      <c r="AW106" s="13" t="str">
        <v>Enel Commercial</v>
      </c>
      <c r="AX106" s="13">
        <v>0.19351599999999999</v>
      </c>
      <c r="AY106" s="13" t="str">
        <v>Andrea Sarmiento</v>
      </c>
      <c r="AZ106" s="13" t="str">
        <v>andrea.sarmiento@enel.com</v>
      </c>
      <c r="BA106" s="13" t="str">
        <v>Jennifer Rubio</v>
      </c>
      <c r="BB106" s="13" t="str">
        <v>jennifer.rubio@enel.com</v>
      </c>
      <c r="BC106" s="13">
        <v>2026</v>
      </c>
      <c r="BD106" s="13">
        <v>1</v>
      </c>
      <c r="BE106" s="13">
        <v>46023</v>
      </c>
      <c r="BG106" s="13" t="str">
        <v>Programa de Seguimiento Médico Integral</v>
      </c>
      <c r="BH106" s="13" t="str">
        <v>SPIS02</v>
      </c>
      <c r="BI106" s="13" t="str">
        <v>Por lanzar</v>
      </c>
      <c r="BJ106" s="13" t="str">
        <v>enero</v>
      </c>
      <c r="BK106" s="13" t="str">
        <v xml:space="preserve">Controles de la agencia de Salud Pública </v>
      </c>
      <c r="BL106" s="13" t="str">
        <v>Enel Commercial</v>
      </c>
      <c r="BM106" s="13">
        <v>0.19351599999999999</v>
      </c>
      <c r="BN106" s="13" t="str">
        <v>Andrea Sarmiento</v>
      </c>
      <c r="BO106" s="13" t="str">
        <v>andrea.sarmiento@enel.com</v>
      </c>
      <c r="BP106" s="13" t="str">
        <v>Jennifer Rubio</v>
      </c>
      <c r="BQ106" s="13" t="str">
        <v>jennifer.rubio@enel.com</v>
      </c>
      <c r="BR106" s="13">
        <v>2026</v>
      </c>
      <c r="BS106" s="13">
        <v>1</v>
      </c>
      <c r="BT106" s="13">
        <v>46023</v>
      </c>
      <c r="BV106" s="13" t="str">
        <v>Programa de Seguimiento Médico Integral</v>
      </c>
      <c r="BW106" s="13" t="str">
        <v>SPIS02</v>
      </c>
      <c r="BX106" s="13" t="str">
        <v>Por lanzar</v>
      </c>
      <c r="BY106" s="13" t="str">
        <v>enero</v>
      </c>
      <c r="BZ106" s="13" t="str">
        <v xml:space="preserve">Controles de la agencia de Salud Pública </v>
      </c>
      <c r="CA106" s="13" t="str">
        <v>Enel Commercial</v>
      </c>
      <c r="CB106" s="13">
        <v>0.19351599999999999</v>
      </c>
      <c r="CC106" s="13" t="str">
        <v>Andrea Sarmiento</v>
      </c>
      <c r="CD106" s="13" t="str">
        <v>andrea.sarmiento@enel.com</v>
      </c>
      <c r="CE106" s="13" t="str">
        <v>Jennifer Rubio</v>
      </c>
      <c r="CF106" s="13" t="str">
        <v>jennifer.rubio@enel.com</v>
      </c>
      <c r="CG106" s="13">
        <v>2026</v>
      </c>
      <c r="CH106" s="13">
        <v>1</v>
      </c>
      <c r="CI106" s="13">
        <v>46023</v>
      </c>
      <c r="CK106" s="13" t="str">
        <v>Programa de Seguimiento Médico Integral</v>
      </c>
      <c r="CL106" s="13" t="str">
        <v>SPIS02</v>
      </c>
      <c r="CM106" s="13" t="str">
        <v>Por lanzar</v>
      </c>
      <c r="CN106" s="13" t="str">
        <v>enero</v>
      </c>
      <c r="CO106" s="13" t="str">
        <v xml:space="preserve">Controles de la agencia de Salud Pública </v>
      </c>
      <c r="CP106" s="13" t="str">
        <v>Enel Commercial</v>
      </c>
      <c r="CQ106" s="13">
        <v>0.19351599999999999</v>
      </c>
      <c r="CR106" s="13" t="str">
        <v>Andrea Sarmiento</v>
      </c>
      <c r="CS106" s="13" t="str">
        <v>andrea.sarmiento@enel.com</v>
      </c>
      <c r="CT106" s="13" t="str">
        <v>Jennifer Rubio</v>
      </c>
      <c r="CU106" s="13" t="str">
        <v>jennifer.rubio@enel.com</v>
      </c>
      <c r="CV106" s="13">
        <v>2026</v>
      </c>
      <c r="CW106" s="13">
        <v>1</v>
      </c>
      <c r="CX106" s="13">
        <v>46023</v>
      </c>
      <c r="CZ106" s="13" t="str">
        <v>MMIM05</v>
      </c>
      <c r="DC106" s="13" t="str">
        <v>Programa de Seguimiento Médico Integral</v>
      </c>
      <c r="DD106" s="13" t="str">
        <v>SPIS02</v>
      </c>
      <c r="DE106" s="13" t="str">
        <v>Por lanzar</v>
      </c>
      <c r="DF106" s="13" t="str">
        <v>enero</v>
      </c>
      <c r="DG106" s="13" t="str">
        <v xml:space="preserve">Controles de la agencia de Salud Pública </v>
      </c>
      <c r="DH106" s="13" t="str">
        <v>Enel Commercial</v>
      </c>
      <c r="DI106" s="13">
        <v>0.19351599999999999</v>
      </c>
      <c r="DJ106" s="13" t="str">
        <v>Andrea Sarmiento</v>
      </c>
      <c r="DK106" s="13" t="str">
        <v>andrea.sarmiento@enel.com</v>
      </c>
      <c r="DL106" s="13" t="str">
        <v>Jennifer Rubio</v>
      </c>
      <c r="DM106" s="13" t="str">
        <v>jennifer.rubio@enel.com</v>
      </c>
      <c r="DN106" s="13">
        <v>2026</v>
      </c>
      <c r="DO106" s="13">
        <v>1</v>
      </c>
      <c r="DP106" s="19">
        <v>46023</v>
      </c>
      <c r="DS106" s="13" t="str">
        <v>PROGRAMA DE SEGUIMIENTO MEDICO INTEGRAL SPIS02 CONTROLES DE LA AGENCIA DE SALUD PUBLICA</v>
      </c>
    </row>
    <row r="107" spans="5:123" ht="28" customHeight="1" x14ac:dyDescent="0.4">
      <c r="E107" s="15" t="str">
        <v>TS-CROSS Servicio de solicitud de conexión eléctrica planta de oxigenación Quimbo</v>
      </c>
      <c r="F107" s="16" t="str">
        <v>SPPT10</v>
      </c>
      <c r="G107" s="16" t="str">
        <v>Por lanzar</v>
      </c>
      <c r="H107" s="16" t="str">
        <v>septiembre</v>
      </c>
      <c r="I107" s="16" t="str">
        <v xml:space="preserve">Servicios profesionales de naturaleza técnica </v>
      </c>
      <c r="J107" s="16" t="str">
        <v>GPG</v>
      </c>
      <c r="K107" s="16">
        <v>0.25</v>
      </c>
      <c r="L107" s="16" t="str">
        <v>Luis Aparicio</v>
      </c>
      <c r="M107" s="16" t="str">
        <v>luis.aparicio@enel.com</v>
      </c>
      <c r="N107" s="16" t="str">
        <v>Anny Leal</v>
      </c>
      <c r="O107" s="16" t="str">
        <v>anny.leal@enel.com</v>
      </c>
      <c r="P107" s="16">
        <v>2026</v>
      </c>
      <c r="Q107" s="16">
        <v>9</v>
      </c>
      <c r="R107" s="28" t="b">
        <v>0</v>
      </c>
      <c r="AC107" s="18" t="str">
        <v>TS-CROSS Estabilización de tres sitios críticos en la conducción del Distrito de Riego Llanos de la Virgen</v>
      </c>
      <c r="AD107" s="13" t="str">
        <v>LCCC13</v>
      </c>
      <c r="AE107" s="13" t="str">
        <v>Por lanzar</v>
      </c>
      <c r="AF107" s="13" t="str">
        <v>abril</v>
      </c>
      <c r="AG107" s="13" t="str">
        <v xml:space="preserve">Trabajos civiles varios </v>
      </c>
      <c r="AH107" s="13" t="str">
        <v>GPG</v>
      </c>
      <c r="AI107" s="13">
        <v>6.16</v>
      </c>
      <c r="AJ107" s="13" t="str">
        <v>Luis Aparicio</v>
      </c>
      <c r="AK107" s="13" t="str">
        <v>luis.aparicio@enel.com</v>
      </c>
      <c r="AL107" s="13" t="str">
        <v>Anny Leal</v>
      </c>
      <c r="AM107" s="13" t="str">
        <v>anny.leal@enel.com</v>
      </c>
      <c r="AN107" s="13">
        <v>2026</v>
      </c>
      <c r="AO107" s="13">
        <v>4</v>
      </c>
      <c r="AP107" s="13">
        <v>46113</v>
      </c>
      <c r="AR107" s="18" t="str">
        <v>TS-CROSS Estabilización de tres sitios críticos en la conducción del Distrito de Riego Llanos de la Virgen</v>
      </c>
      <c r="AS107" s="13" t="str">
        <v>LCCC13</v>
      </c>
      <c r="AT107" s="13" t="str">
        <v>Por lanzar</v>
      </c>
      <c r="AU107" s="13" t="str">
        <v>abril</v>
      </c>
      <c r="AV107" s="13" t="str">
        <v xml:space="preserve">Trabajos civiles varios </v>
      </c>
      <c r="AW107" s="13" t="str">
        <v>GPG</v>
      </c>
      <c r="AX107" s="13">
        <v>6.16</v>
      </c>
      <c r="AY107" s="13" t="str">
        <v>Luis Aparicio</v>
      </c>
      <c r="AZ107" s="13" t="str">
        <v>luis.aparicio@enel.com</v>
      </c>
      <c r="BA107" s="13" t="str">
        <v>Anny Leal</v>
      </c>
      <c r="BB107" s="13" t="str">
        <v>anny.leal@enel.com</v>
      </c>
      <c r="BC107" s="13">
        <v>2026</v>
      </c>
      <c r="BD107" s="13">
        <v>4</v>
      </c>
      <c r="BE107" s="13">
        <v>46113</v>
      </c>
      <c r="BG107" s="13" t="str">
        <v>TS-CROSS Estabilización de tres sitios críticos en la conducción del Distrito de Riego Llanos de la Virgen</v>
      </c>
      <c r="BH107" s="13" t="str">
        <v>LCCC13</v>
      </c>
      <c r="BI107" s="13" t="str">
        <v>Por lanzar</v>
      </c>
      <c r="BJ107" s="13" t="str">
        <v>abril</v>
      </c>
      <c r="BK107" s="13" t="str">
        <v xml:space="preserve">Trabajos civiles varios </v>
      </c>
      <c r="BL107" s="13" t="str">
        <v>GPG</v>
      </c>
      <c r="BM107" s="13">
        <v>6.16</v>
      </c>
      <c r="BN107" s="13" t="str">
        <v>Luis Aparicio</v>
      </c>
      <c r="BO107" s="13" t="str">
        <v>luis.aparicio@enel.com</v>
      </c>
      <c r="BP107" s="13" t="str">
        <v>Anny Leal</v>
      </c>
      <c r="BQ107" s="13" t="str">
        <v>anny.leal@enel.com</v>
      </c>
      <c r="BR107" s="13">
        <v>2026</v>
      </c>
      <c r="BS107" s="13">
        <v>4</v>
      </c>
      <c r="BT107" s="13">
        <v>46113</v>
      </c>
      <c r="BV107" s="13" t="str">
        <v>TS-CROSS Estabilización de tres sitios críticos en la conducción del Distrito de Riego Llanos de la Virgen</v>
      </c>
      <c r="BW107" s="13" t="str">
        <v>LCCC13</v>
      </c>
      <c r="BX107" s="13" t="str">
        <v>Por lanzar</v>
      </c>
      <c r="BY107" s="13" t="str">
        <v>abril</v>
      </c>
      <c r="BZ107" s="13" t="str">
        <v xml:space="preserve">Trabajos civiles varios </v>
      </c>
      <c r="CA107" s="13" t="str">
        <v>GPG</v>
      </c>
      <c r="CB107" s="13">
        <v>6.16</v>
      </c>
      <c r="CC107" s="13" t="str">
        <v>Luis Aparicio</v>
      </c>
      <c r="CD107" s="13" t="str">
        <v>luis.aparicio@enel.com</v>
      </c>
      <c r="CE107" s="13" t="str">
        <v>Anny Leal</v>
      </c>
      <c r="CF107" s="13" t="str">
        <v>anny.leal@enel.com</v>
      </c>
      <c r="CG107" s="13">
        <v>2026</v>
      </c>
      <c r="CH107" s="13">
        <v>4</v>
      </c>
      <c r="CI107" s="13">
        <v>46113</v>
      </c>
      <c r="CK107" s="13" t="str">
        <v>TS-CROSS Estabilización de tres sitios críticos en la conducción del Distrito de Riego Llanos de la Virgen</v>
      </c>
      <c r="CL107" s="13" t="str">
        <v>LCCC13</v>
      </c>
      <c r="CM107" s="13" t="str">
        <v>Por lanzar</v>
      </c>
      <c r="CN107" s="13" t="str">
        <v>abril</v>
      </c>
      <c r="CO107" s="13" t="str">
        <v xml:space="preserve">Trabajos civiles varios </v>
      </c>
      <c r="CP107" s="13" t="str">
        <v>GPG</v>
      </c>
      <c r="CQ107" s="13">
        <v>6.16</v>
      </c>
      <c r="CR107" s="13" t="str">
        <v>Luis Aparicio</v>
      </c>
      <c r="CS107" s="13" t="str">
        <v>luis.aparicio@enel.com</v>
      </c>
      <c r="CT107" s="13" t="str">
        <v>Anny Leal</v>
      </c>
      <c r="CU107" s="13" t="str">
        <v>anny.leal@enel.com</v>
      </c>
      <c r="CV107" s="13">
        <v>2026</v>
      </c>
      <c r="CW107" s="13">
        <v>4</v>
      </c>
      <c r="CX107" s="13">
        <v>46113</v>
      </c>
      <c r="CZ107" s="13" t="str">
        <v>MMIM06</v>
      </c>
      <c r="DC107" s="13" t="str">
        <v>TS-CROSS Estabilización de tres sitios críticos en la conducción del Distrito de Riego Llanos de la Virgen</v>
      </c>
      <c r="DD107" s="13" t="str">
        <v>LCCC13</v>
      </c>
      <c r="DE107" s="13" t="str">
        <v>Por lanzar</v>
      </c>
      <c r="DF107" s="13" t="str">
        <v>abril</v>
      </c>
      <c r="DG107" s="13" t="str">
        <v xml:space="preserve">Trabajos civiles varios </v>
      </c>
      <c r="DH107" s="13" t="str">
        <v>GPG</v>
      </c>
      <c r="DI107" s="13">
        <v>6.16</v>
      </c>
      <c r="DJ107" s="13" t="str">
        <v>Luis Aparicio</v>
      </c>
      <c r="DK107" s="13" t="str">
        <v>luis.aparicio@enel.com</v>
      </c>
      <c r="DL107" s="13" t="str">
        <v>Anny Leal</v>
      </c>
      <c r="DM107" s="13" t="str">
        <v>anny.leal@enel.com</v>
      </c>
      <c r="DN107" s="13">
        <v>2026</v>
      </c>
      <c r="DO107" s="13">
        <v>4</v>
      </c>
      <c r="DP107" s="19">
        <v>46113</v>
      </c>
      <c r="DS107" s="13" t="str">
        <v>TS-CROSS ESTABILIZACION DE TRES SITIOS CRITICOS EN LA CONDUCCION DEL DISTRITO DE RIEGO LLANOS DE LA VIRGEN LCCC13 TRABAJOS CIVILES VARIOS</v>
      </c>
    </row>
    <row r="108" spans="5:123" ht="28" customHeight="1" x14ac:dyDescent="0.4">
      <c r="E108" s="15" t="str">
        <v>TS-CROSS Diseño y construcción punto de conexión eléctrica planta de oxigeno Quimbo</v>
      </c>
      <c r="F108" s="16" t="str">
        <v>SPPT10</v>
      </c>
      <c r="G108" s="16" t="str">
        <v>Por lanzar</v>
      </c>
      <c r="H108" s="16" t="str">
        <v>septiembre</v>
      </c>
      <c r="I108" s="16" t="str">
        <v xml:space="preserve">Servicios profesionales de naturaleza técnica </v>
      </c>
      <c r="J108" s="16" t="str">
        <v>GPG</v>
      </c>
      <c r="K108" s="16">
        <v>0.3</v>
      </c>
      <c r="L108" s="16" t="str">
        <v>Luis Aparicio</v>
      </c>
      <c r="M108" s="16" t="str">
        <v>luis.aparicio@enel.com</v>
      </c>
      <c r="N108" s="16" t="str">
        <v>Anny Leal</v>
      </c>
      <c r="O108" s="16" t="str">
        <v>anny.leal@enel.com</v>
      </c>
      <c r="P108" s="16">
        <v>2026</v>
      </c>
      <c r="Q108" s="16">
        <v>9</v>
      </c>
      <c r="R108" s="28" t="b">
        <v>0</v>
      </c>
      <c r="AC108" s="18" t="str">
        <v>Servicio de Instalación de cargadores para movilidad eléctrica</v>
      </c>
      <c r="AD108" s="13" t="str">
        <v>LEII01</v>
      </c>
      <c r="AE108" s="13" t="str">
        <v>Por lanzar</v>
      </c>
      <c r="AF108" s="13" t="str">
        <v>enero</v>
      </c>
      <c r="AG108" s="13" t="str">
        <v xml:space="preserve">Stands para recarga de vehículos eléctricos - trabajos </v>
      </c>
      <c r="AH108" s="13" t="str">
        <v>Enel Commercial</v>
      </c>
      <c r="AI108" s="13">
        <v>0.93845058999999997</v>
      </c>
      <c r="AJ108" s="13" t="str">
        <v>Andrea Sarmiento</v>
      </c>
      <c r="AK108" s="13" t="str">
        <v>andrea.sarmiento@enel.com</v>
      </c>
      <c r="AL108" s="13" t="str">
        <v>Jennifer Rubio</v>
      </c>
      <c r="AM108" s="13" t="str">
        <v>jennifer.rubio@enel.com</v>
      </c>
      <c r="AN108" s="13">
        <v>2026</v>
      </c>
      <c r="AO108" s="13">
        <v>1</v>
      </c>
      <c r="AP108" s="13">
        <v>46023</v>
      </c>
      <c r="AR108" s="18" t="str">
        <v>Servicio de Instalación de cargadores para movilidad eléctrica</v>
      </c>
      <c r="AS108" s="13" t="str">
        <v>LEII01</v>
      </c>
      <c r="AT108" s="13" t="str">
        <v>Por lanzar</v>
      </c>
      <c r="AU108" s="13" t="str">
        <v>enero</v>
      </c>
      <c r="AV108" s="13" t="str">
        <v xml:space="preserve">Stands para recarga de vehículos eléctricos - trabajos </v>
      </c>
      <c r="AW108" s="13" t="str">
        <v>Enel Commercial</v>
      </c>
      <c r="AX108" s="13">
        <v>0.93845058999999997</v>
      </c>
      <c r="AY108" s="13" t="str">
        <v>Andrea Sarmiento</v>
      </c>
      <c r="AZ108" s="13" t="str">
        <v>andrea.sarmiento@enel.com</v>
      </c>
      <c r="BA108" s="13" t="str">
        <v>Jennifer Rubio</v>
      </c>
      <c r="BB108" s="13" t="str">
        <v>jennifer.rubio@enel.com</v>
      </c>
      <c r="BC108" s="13">
        <v>2026</v>
      </c>
      <c r="BD108" s="13">
        <v>1</v>
      </c>
      <c r="BE108" s="13">
        <v>46023</v>
      </c>
      <c r="BG108" s="13" t="str">
        <v>Servicio de Instalación de cargadores para movilidad eléctrica</v>
      </c>
      <c r="BH108" s="13" t="str">
        <v>LEII01</v>
      </c>
      <c r="BI108" s="13" t="str">
        <v>Por lanzar</v>
      </c>
      <c r="BJ108" s="13" t="str">
        <v>enero</v>
      </c>
      <c r="BK108" s="13" t="str">
        <v xml:space="preserve">Stands para recarga de vehículos eléctricos - trabajos </v>
      </c>
      <c r="BL108" s="13" t="str">
        <v>Enel Commercial</v>
      </c>
      <c r="BM108" s="13">
        <v>0.93845058999999997</v>
      </c>
      <c r="BN108" s="13" t="str">
        <v>Andrea Sarmiento</v>
      </c>
      <c r="BO108" s="13" t="str">
        <v>andrea.sarmiento@enel.com</v>
      </c>
      <c r="BP108" s="13" t="str">
        <v>Jennifer Rubio</v>
      </c>
      <c r="BQ108" s="13" t="str">
        <v>jennifer.rubio@enel.com</v>
      </c>
      <c r="BR108" s="13">
        <v>2026</v>
      </c>
      <c r="BS108" s="13">
        <v>1</v>
      </c>
      <c r="BT108" s="13">
        <v>46023</v>
      </c>
      <c r="BV108" s="13" t="str">
        <v>Servicio de Instalación de cargadores para movilidad eléctrica</v>
      </c>
      <c r="BW108" s="13" t="str">
        <v>LEII01</v>
      </c>
      <c r="BX108" s="13" t="str">
        <v>Por lanzar</v>
      </c>
      <c r="BY108" s="13" t="str">
        <v>enero</v>
      </c>
      <c r="BZ108" s="13" t="str">
        <v xml:space="preserve">Stands para recarga de vehículos eléctricos - trabajos </v>
      </c>
      <c r="CA108" s="13" t="str">
        <v>Enel Commercial</v>
      </c>
      <c r="CB108" s="13">
        <v>0.93845058999999997</v>
      </c>
      <c r="CC108" s="13" t="str">
        <v>Andrea Sarmiento</v>
      </c>
      <c r="CD108" s="13" t="str">
        <v>andrea.sarmiento@enel.com</v>
      </c>
      <c r="CE108" s="13" t="str">
        <v>Jennifer Rubio</v>
      </c>
      <c r="CF108" s="13" t="str">
        <v>jennifer.rubio@enel.com</v>
      </c>
      <c r="CG108" s="13">
        <v>2026</v>
      </c>
      <c r="CH108" s="13">
        <v>1</v>
      </c>
      <c r="CI108" s="13">
        <v>46023</v>
      </c>
      <c r="CK108" s="13" t="str">
        <v>Servicio de Instalación de cargadores para movilidad eléctrica</v>
      </c>
      <c r="CL108" s="13" t="str">
        <v>LEII01</v>
      </c>
      <c r="CM108" s="13" t="str">
        <v>Por lanzar</v>
      </c>
      <c r="CN108" s="13" t="str">
        <v>enero</v>
      </c>
      <c r="CO108" s="13" t="str">
        <v xml:space="preserve">Stands para recarga de vehículos eléctricos - trabajos </v>
      </c>
      <c r="CP108" s="13" t="str">
        <v>Enel Commercial</v>
      </c>
      <c r="CQ108" s="13">
        <v>0.93845058999999997</v>
      </c>
      <c r="CR108" s="13" t="str">
        <v>Andrea Sarmiento</v>
      </c>
      <c r="CS108" s="13" t="str">
        <v>andrea.sarmiento@enel.com</v>
      </c>
      <c r="CT108" s="13" t="str">
        <v>Jennifer Rubio</v>
      </c>
      <c r="CU108" s="13" t="str">
        <v>jennifer.rubio@enel.com</v>
      </c>
      <c r="CV108" s="13">
        <v>2026</v>
      </c>
      <c r="CW108" s="13">
        <v>1</v>
      </c>
      <c r="CX108" s="13">
        <v>46023</v>
      </c>
      <c r="CZ108" s="13" t="str">
        <v>MMIM10</v>
      </c>
      <c r="DC108" s="13" t="str">
        <v>Servicio de Instalación de cargadores para movilidad eléctrica</v>
      </c>
      <c r="DD108" s="13" t="str">
        <v>LEII01</v>
      </c>
      <c r="DE108" s="13" t="str">
        <v>Por lanzar</v>
      </c>
      <c r="DF108" s="13" t="str">
        <v>enero</v>
      </c>
      <c r="DG108" s="13" t="str">
        <v xml:space="preserve">Stands para recarga de vehículos eléctricos - trabajos </v>
      </c>
      <c r="DH108" s="13" t="str">
        <v>Enel Commercial</v>
      </c>
      <c r="DI108" s="13">
        <v>0.93845058999999997</v>
      </c>
      <c r="DJ108" s="13" t="str">
        <v>Andrea Sarmiento</v>
      </c>
      <c r="DK108" s="13" t="str">
        <v>andrea.sarmiento@enel.com</v>
      </c>
      <c r="DL108" s="13" t="str">
        <v>Jennifer Rubio</v>
      </c>
      <c r="DM108" s="13" t="str">
        <v>jennifer.rubio@enel.com</v>
      </c>
      <c r="DN108" s="13">
        <v>2026</v>
      </c>
      <c r="DO108" s="13">
        <v>1</v>
      </c>
      <c r="DP108" s="19">
        <v>46023</v>
      </c>
      <c r="DS108" s="13" t="str">
        <v>SERVICIO DE INSTALACION DE CARGADORES PARA MOVILIDAD ELECTRICA LEII01 STANDS PARA RECARGA DE VEHICULOS ELECTRICOS - TRABAJOS</v>
      </c>
    </row>
    <row r="109" spans="5:123" ht="28" customHeight="1" x14ac:dyDescent="0.4">
      <c r="E109" s="15" t="str">
        <v>TS-CROSS Montaje y puesta en servicio de sistema de red contra incendios planta de oxigeno Quimbo</v>
      </c>
      <c r="F109" s="16" t="str">
        <v>MCIT02</v>
      </c>
      <c r="G109" s="16" t="str">
        <v>Por lanzar</v>
      </c>
      <c r="H109" s="16" t="str">
        <v>octubre</v>
      </c>
      <c r="I109" s="16" t="str">
        <v xml:space="preserve">Sistemas de protección contra incendios y extintores - Mantenimiento </v>
      </c>
      <c r="J109" s="16" t="str">
        <v>GPG</v>
      </c>
      <c r="K109" s="16">
        <v>0.3</v>
      </c>
      <c r="L109" s="16" t="str">
        <v>Luis Aparicio</v>
      </c>
      <c r="M109" s="16" t="str">
        <v>luis.aparicio@enel.com</v>
      </c>
      <c r="N109" s="16" t="str">
        <v>Anny Leal</v>
      </c>
      <c r="O109" s="16" t="str">
        <v>anny.leal@enel.com</v>
      </c>
      <c r="P109" s="16">
        <v>2026</v>
      </c>
      <c r="Q109" s="16">
        <v>10</v>
      </c>
      <c r="R109" s="28" t="b">
        <v>0</v>
      </c>
      <c r="AC109" s="18" t="str">
        <v>Se requiere contar con un contrato marco para el suministro de lubricantes (aceites y grasas para los equipos de la central Termozipa)</v>
      </c>
      <c r="AD109" s="13" t="str">
        <v>FCLU01</v>
      </c>
      <c r="AE109" s="13" t="str">
        <v>Por lanzar</v>
      </c>
      <c r="AF109" s="13" t="str">
        <v>enero</v>
      </c>
      <c r="AG109" s="13" t="str">
        <v xml:space="preserve">Aceites aislantes - Aceites y grasas lubricantes </v>
      </c>
      <c r="AH109" s="13" t="str">
        <v>GPG</v>
      </c>
      <c r="AI109" s="13">
        <v>0.55000000000000004</v>
      </c>
      <c r="AJ109" s="13" t="str">
        <v>Luis Aparicio</v>
      </c>
      <c r="AK109" s="13" t="str">
        <v>luis.aparicio@enel.com</v>
      </c>
      <c r="AL109" s="13" t="str">
        <v>Anny Leal</v>
      </c>
      <c r="AM109" s="13" t="str">
        <v>anny.leal@enel.com</v>
      </c>
      <c r="AN109" s="13">
        <v>2026</v>
      </c>
      <c r="AO109" s="13">
        <v>1</v>
      </c>
      <c r="AP109" s="13">
        <v>46023</v>
      </c>
      <c r="AR109" s="18" t="str">
        <v>Se requiere contar con un contrato marco para el suministro de lubricantes (aceites y grasas para los equipos de la central Termozipa)</v>
      </c>
      <c r="AS109" s="13" t="str">
        <v>FCLU01</v>
      </c>
      <c r="AT109" s="13" t="str">
        <v>Por lanzar</v>
      </c>
      <c r="AU109" s="13" t="str">
        <v>enero</v>
      </c>
      <c r="AV109" s="13" t="str">
        <v xml:space="preserve">Aceites aislantes - Aceites y grasas lubricantes </v>
      </c>
      <c r="AW109" s="13" t="str">
        <v>GPG</v>
      </c>
      <c r="AX109" s="13">
        <v>0.55000000000000004</v>
      </c>
      <c r="AY109" s="13" t="str">
        <v>Luis Aparicio</v>
      </c>
      <c r="AZ109" s="13" t="str">
        <v>luis.aparicio@enel.com</v>
      </c>
      <c r="BA109" s="13" t="str">
        <v>Anny Leal</v>
      </c>
      <c r="BB109" s="13" t="str">
        <v>anny.leal@enel.com</v>
      </c>
      <c r="BC109" s="13">
        <v>2026</v>
      </c>
      <c r="BD109" s="13">
        <v>1</v>
      </c>
      <c r="BE109" s="13">
        <v>46023</v>
      </c>
      <c r="BG109" s="13" t="str">
        <v>Se requiere contar con un contrato marco para el suministro de lubricantes (aceites y grasas para los equipos de la central Termozipa)</v>
      </c>
      <c r="BH109" s="13" t="str">
        <v>FCLU01</v>
      </c>
      <c r="BI109" s="13" t="str">
        <v>Por lanzar</v>
      </c>
      <c r="BJ109" s="13" t="str">
        <v>enero</v>
      </c>
      <c r="BK109" s="13" t="str">
        <v xml:space="preserve">Aceites aislantes - Aceites y grasas lubricantes </v>
      </c>
      <c r="BL109" s="13" t="str">
        <v>GPG</v>
      </c>
      <c r="BM109" s="13">
        <v>0.55000000000000004</v>
      </c>
      <c r="BN109" s="13" t="str">
        <v>Luis Aparicio</v>
      </c>
      <c r="BO109" s="13" t="str">
        <v>luis.aparicio@enel.com</v>
      </c>
      <c r="BP109" s="13" t="str">
        <v>Anny Leal</v>
      </c>
      <c r="BQ109" s="13" t="str">
        <v>anny.leal@enel.com</v>
      </c>
      <c r="BR109" s="13">
        <v>2026</v>
      </c>
      <c r="BS109" s="13">
        <v>1</v>
      </c>
      <c r="BT109" s="13">
        <v>46023</v>
      </c>
      <c r="BV109" s="13" t="str">
        <v>Se requiere contar con un contrato marco para el suministro de lubricantes (aceites y grasas para los equipos de la central Termozipa)</v>
      </c>
      <c r="BW109" s="13" t="str">
        <v>FCLU01</v>
      </c>
      <c r="BX109" s="13" t="str">
        <v>Por lanzar</v>
      </c>
      <c r="BY109" s="13" t="str">
        <v>enero</v>
      </c>
      <c r="BZ109" s="13" t="str">
        <v xml:space="preserve">Aceites aislantes - Aceites y grasas lubricantes </v>
      </c>
      <c r="CA109" s="13" t="str">
        <v>GPG</v>
      </c>
      <c r="CB109" s="13">
        <v>0.55000000000000004</v>
      </c>
      <c r="CC109" s="13" t="str">
        <v>Luis Aparicio</v>
      </c>
      <c r="CD109" s="13" t="str">
        <v>luis.aparicio@enel.com</v>
      </c>
      <c r="CE109" s="13" t="str">
        <v>Anny Leal</v>
      </c>
      <c r="CF109" s="13" t="str">
        <v>anny.leal@enel.com</v>
      </c>
      <c r="CG109" s="13">
        <v>2026</v>
      </c>
      <c r="CH109" s="13">
        <v>1</v>
      </c>
      <c r="CI109" s="13">
        <v>46023</v>
      </c>
      <c r="CK109" s="13" t="str">
        <v>Se requiere contar con un contrato marco para el suministro de lubricantes (aceites y grasas para los equipos de la central Termozipa)</v>
      </c>
      <c r="CL109" s="13" t="str">
        <v>FCLU01</v>
      </c>
      <c r="CM109" s="13" t="str">
        <v>Por lanzar</v>
      </c>
      <c r="CN109" s="13" t="str">
        <v>enero</v>
      </c>
      <c r="CO109" s="13" t="str">
        <v xml:space="preserve">Aceites aislantes - Aceites y grasas lubricantes </v>
      </c>
      <c r="CP109" s="13" t="str">
        <v>GPG</v>
      </c>
      <c r="CQ109" s="13">
        <v>0.55000000000000004</v>
      </c>
      <c r="CR109" s="13" t="str">
        <v>Luis Aparicio</v>
      </c>
      <c r="CS109" s="13" t="str">
        <v>luis.aparicio@enel.com</v>
      </c>
      <c r="CT109" s="13" t="str">
        <v>Anny Leal</v>
      </c>
      <c r="CU109" s="13" t="str">
        <v>anny.leal@enel.com</v>
      </c>
      <c r="CV109" s="13">
        <v>2026</v>
      </c>
      <c r="CW109" s="13">
        <v>1</v>
      </c>
      <c r="CX109" s="13">
        <v>46023</v>
      </c>
      <c r="CZ109" s="13" t="str">
        <v>MMIM13</v>
      </c>
      <c r="DC109" s="13" t="str">
        <v>Se requiere contar con un contrato marco para el suministro de lubricantes (aceites y grasas para los equipos de la central Termozipa)</v>
      </c>
      <c r="DD109" s="13" t="str">
        <v>FCLU01</v>
      </c>
      <c r="DE109" s="13" t="str">
        <v>Por lanzar</v>
      </c>
      <c r="DF109" s="13" t="str">
        <v>enero</v>
      </c>
      <c r="DG109" s="13" t="str">
        <v xml:space="preserve">Aceites aislantes - Aceites y grasas lubricantes </v>
      </c>
      <c r="DH109" s="13" t="str">
        <v>GPG</v>
      </c>
      <c r="DI109" s="13">
        <v>0.55000000000000004</v>
      </c>
      <c r="DJ109" s="13" t="str">
        <v>Luis Aparicio</v>
      </c>
      <c r="DK109" s="13" t="str">
        <v>luis.aparicio@enel.com</v>
      </c>
      <c r="DL109" s="13" t="str">
        <v>Anny Leal</v>
      </c>
      <c r="DM109" s="13" t="str">
        <v>anny.leal@enel.com</v>
      </c>
      <c r="DN109" s="13">
        <v>2026</v>
      </c>
      <c r="DO109" s="13">
        <v>1</v>
      </c>
      <c r="DP109" s="19">
        <v>46023</v>
      </c>
      <c r="DS109" s="13" t="str">
        <v>SE REQUIERE CONTAR CON UN CONTRATO MARCO PARA EL SUMINISTRO DE LUBRICANTES (ACEITES Y GRASAS PARA LOS EQUIPOS DE LA CENTRAL TERMOZIPA) FCLU01 ACEITES AISLANTES - ACEITES Y GRASAS LUBRICANTES</v>
      </c>
    </row>
    <row r="110" spans="5:123" ht="28" customHeight="1" x14ac:dyDescent="0.4">
      <c r="E110" s="15" t="str">
        <v>TS-CROSS Adecuaciones civiles para montaje de planta de oxigenación</v>
      </c>
      <c r="F110" s="16" t="str">
        <v>LCCC12</v>
      </c>
      <c r="G110" s="16" t="str">
        <v>Por lanzar</v>
      </c>
      <c r="H110" s="16" t="str">
        <v>octubre</v>
      </c>
      <c r="I110" s="16" t="str">
        <v>Construcciòn y/ò Mantenimiento de Obras civiles para Centrales Elèctricas y Edificios industriales</v>
      </c>
      <c r="J110" s="16" t="str">
        <v>GPG</v>
      </c>
      <c r="K110" s="16">
        <v>0.3</v>
      </c>
      <c r="L110" s="16" t="str">
        <v>Luis Aparicio</v>
      </c>
      <c r="M110" s="16" t="str">
        <v>luis.aparicio@enel.com</v>
      </c>
      <c r="N110" s="16" t="str">
        <v>Anny Leal</v>
      </c>
      <c r="O110" s="16" t="str">
        <v>anny.leal@enel.com</v>
      </c>
      <c r="P110" s="16">
        <v>2026</v>
      </c>
      <c r="Q110" s="16">
        <v>10</v>
      </c>
      <c r="R110" s="28" t="b">
        <v>0</v>
      </c>
      <c r="AC110" s="18" t="str">
        <v>Licitación de Gestión Social - Asuntos Territoriales</v>
      </c>
      <c r="AD110" s="13" t="str">
        <v>SPFO02</v>
      </c>
      <c r="AE110" s="13" t="str">
        <v>Por lanzar</v>
      </c>
      <c r="AF110" s="13" t="str">
        <v>febrero</v>
      </c>
      <c r="AG110" s="13" t="str">
        <v xml:space="preserve">Gestión de comunidades </v>
      </c>
      <c r="AH110" s="13" t="str">
        <v>Staff &amp; Services</v>
      </c>
      <c r="AI110" s="13">
        <v>1.8803241000000002</v>
      </c>
      <c r="AJ110" s="13" t="str">
        <v>Monica Mesa</v>
      </c>
      <c r="AK110" s="13" t="str">
        <v>monica.mesa@enel.com</v>
      </c>
      <c r="AL110" s="13" t="str">
        <v>Jorge Jamaica</v>
      </c>
      <c r="AM110" s="13" t="str">
        <v>jorge.jamaica@enel.com</v>
      </c>
      <c r="AN110" s="13">
        <v>2026</v>
      </c>
      <c r="AO110" s="13">
        <v>2</v>
      </c>
      <c r="AP110" s="13">
        <v>46054</v>
      </c>
      <c r="AR110" s="18" t="str">
        <v>Licitación de Gestión Social - Asuntos Territoriales</v>
      </c>
      <c r="AS110" s="13" t="str">
        <v>SPFO02</v>
      </c>
      <c r="AT110" s="13" t="str">
        <v>Por lanzar</v>
      </c>
      <c r="AU110" s="13" t="str">
        <v>febrero</v>
      </c>
      <c r="AV110" s="13" t="str">
        <v xml:space="preserve">Gestión de comunidades </v>
      </c>
      <c r="AW110" s="13" t="str">
        <v>Staff &amp; Services</v>
      </c>
      <c r="AX110" s="13">
        <v>1.8803241000000002</v>
      </c>
      <c r="AY110" s="13" t="str">
        <v>Monica Mesa</v>
      </c>
      <c r="AZ110" s="13" t="str">
        <v>monica.mesa@enel.com</v>
      </c>
      <c r="BA110" s="13" t="str">
        <v>Jorge Jamaica</v>
      </c>
      <c r="BB110" s="13" t="str">
        <v>jorge.jamaica@enel.com</v>
      </c>
      <c r="BC110" s="13">
        <v>2026</v>
      </c>
      <c r="BD110" s="13">
        <v>2</v>
      </c>
      <c r="BE110" s="13">
        <v>46054</v>
      </c>
      <c r="BG110" s="13" t="str">
        <v>Licitación de Gestión Social - Asuntos Territoriales</v>
      </c>
      <c r="BH110" s="13" t="str">
        <v>SPFO02</v>
      </c>
      <c r="BI110" s="13" t="str">
        <v>Por lanzar</v>
      </c>
      <c r="BJ110" s="13" t="str">
        <v>febrero</v>
      </c>
      <c r="BK110" s="13" t="str">
        <v xml:space="preserve">Gestión de comunidades </v>
      </c>
      <c r="BL110" s="13" t="str">
        <v>Staff &amp; Services</v>
      </c>
      <c r="BM110" s="13">
        <v>1.8803241000000002</v>
      </c>
      <c r="BN110" s="13" t="str">
        <v>Monica Mesa</v>
      </c>
      <c r="BO110" s="13" t="str">
        <v>monica.mesa@enel.com</v>
      </c>
      <c r="BP110" s="13" t="str">
        <v>Jorge Jamaica</v>
      </c>
      <c r="BQ110" s="13" t="str">
        <v>jorge.jamaica@enel.com</v>
      </c>
      <c r="BR110" s="13">
        <v>2026</v>
      </c>
      <c r="BS110" s="13">
        <v>2</v>
      </c>
      <c r="BT110" s="13">
        <v>46054</v>
      </c>
      <c r="BV110" s="13" t="str">
        <v>Licitación de Gestión Social - Asuntos Territoriales</v>
      </c>
      <c r="BW110" s="13" t="str">
        <v>SPFO02</v>
      </c>
      <c r="BX110" s="13" t="str">
        <v>Por lanzar</v>
      </c>
      <c r="BY110" s="13" t="str">
        <v>febrero</v>
      </c>
      <c r="BZ110" s="13" t="str">
        <v xml:space="preserve">Gestión de comunidades </v>
      </c>
      <c r="CA110" s="13" t="str">
        <v>Staff &amp; Services</v>
      </c>
      <c r="CB110" s="13">
        <v>1.8803241000000002</v>
      </c>
      <c r="CC110" s="13" t="str">
        <v>Monica Mesa</v>
      </c>
      <c r="CD110" s="13" t="str">
        <v>monica.mesa@enel.com</v>
      </c>
      <c r="CE110" s="13" t="str">
        <v>Jorge Jamaica</v>
      </c>
      <c r="CF110" s="13" t="str">
        <v>jorge.jamaica@enel.com</v>
      </c>
      <c r="CG110" s="13">
        <v>2026</v>
      </c>
      <c r="CH110" s="13">
        <v>2</v>
      </c>
      <c r="CI110" s="13">
        <v>46054</v>
      </c>
      <c r="CK110" s="13" t="str">
        <v>Licitación de Gestión Social - Asuntos Territoriales</v>
      </c>
      <c r="CL110" s="13" t="str">
        <v>SPFO02</v>
      </c>
      <c r="CM110" s="13" t="str">
        <v>Por lanzar</v>
      </c>
      <c r="CN110" s="13" t="str">
        <v>febrero</v>
      </c>
      <c r="CO110" s="13" t="str">
        <v xml:space="preserve">Gestión de comunidades </v>
      </c>
      <c r="CP110" s="13" t="str">
        <v>Staff &amp; Services</v>
      </c>
      <c r="CQ110" s="13">
        <v>1.8803241000000002</v>
      </c>
      <c r="CR110" s="13" t="str">
        <v>Monica Mesa</v>
      </c>
      <c r="CS110" s="13" t="str">
        <v>monica.mesa@enel.com</v>
      </c>
      <c r="CT110" s="13" t="str">
        <v>Jorge Jamaica</v>
      </c>
      <c r="CU110" s="13" t="str">
        <v>jorge.jamaica@enel.com</v>
      </c>
      <c r="CV110" s="13">
        <v>2026</v>
      </c>
      <c r="CW110" s="13">
        <v>2</v>
      </c>
      <c r="CX110" s="13">
        <v>46054</v>
      </c>
      <c r="CZ110" s="13" t="str">
        <v>MMIM17</v>
      </c>
      <c r="DC110" s="13" t="str">
        <v>Licitación de Gestión Social - Asuntos Territoriales</v>
      </c>
      <c r="DD110" s="13" t="str">
        <v>SPFO02</v>
      </c>
      <c r="DE110" s="13" t="str">
        <v>Por lanzar</v>
      </c>
      <c r="DF110" s="13" t="str">
        <v>febrero</v>
      </c>
      <c r="DG110" s="13" t="str">
        <v xml:space="preserve">Gestión de comunidades </v>
      </c>
      <c r="DH110" s="13" t="str">
        <v>Staff &amp; Services</v>
      </c>
      <c r="DI110" s="13">
        <v>1.8803241000000002</v>
      </c>
      <c r="DJ110" s="13" t="str">
        <v>Monica Mesa</v>
      </c>
      <c r="DK110" s="13" t="str">
        <v>monica.mesa@enel.com</v>
      </c>
      <c r="DL110" s="13" t="str">
        <v>Jorge Jamaica</v>
      </c>
      <c r="DM110" s="13" t="str">
        <v>jorge.jamaica@enel.com</v>
      </c>
      <c r="DN110" s="13">
        <v>2026</v>
      </c>
      <c r="DO110" s="13">
        <v>2</v>
      </c>
      <c r="DP110" s="19">
        <v>46054</v>
      </c>
      <c r="DS110" s="13" t="str">
        <v>LICITACION DE GESTION SOCIAL - ASUNTOS TERRITORIALES SPFO02 GESTION DE COMUNIDADES</v>
      </c>
    </row>
    <row r="111" spans="5:123" ht="28" customHeight="1" x14ac:dyDescent="0.4">
      <c r="E111" s="15" t="str">
        <v>TS-CROSS Mantenimiento del puente Balseadero para entrega a la gobernación del Huila</v>
      </c>
      <c r="F111" s="16" t="str">
        <v>LCCC12</v>
      </c>
      <c r="G111" s="16" t="str">
        <v>Por lanzar</v>
      </c>
      <c r="H111" s="16" t="str">
        <v>febrero</v>
      </c>
      <c r="I111" s="16" t="str">
        <v>Construcciòn y/ò Mantenimiento de Obras civiles para Centrales Elèctricas y Edificios industriales</v>
      </c>
      <c r="J111" s="16" t="str">
        <v>GPG</v>
      </c>
      <c r="K111" s="16">
        <v>0.82</v>
      </c>
      <c r="L111" s="16" t="str">
        <v>Luis Aparicio</v>
      </c>
      <c r="M111" s="16" t="str">
        <v>luis.aparicio@enel.com</v>
      </c>
      <c r="N111" s="16" t="str">
        <v>Anny Leal</v>
      </c>
      <c r="O111" s="16" t="str">
        <v>anny.leal@enel.com</v>
      </c>
      <c r="P111" s="16">
        <v>2026</v>
      </c>
      <c r="Q111" s="16">
        <v>2</v>
      </c>
      <c r="R111" s="28" t="b">
        <v>0</v>
      </c>
      <c r="AC111" s="18" t="str">
        <v>Licitación de gestión social - Asuntos Territoriales</v>
      </c>
      <c r="AD111" s="13" t="str">
        <v>SPFO02</v>
      </c>
      <c r="AE111" s="13" t="str">
        <v>Por lanzar</v>
      </c>
      <c r="AF111" s="13" t="str">
        <v>abril</v>
      </c>
      <c r="AG111" s="13" t="str">
        <v xml:space="preserve">Gestión de comunidades </v>
      </c>
      <c r="AH111" s="13" t="str">
        <v>Staff &amp; Services</v>
      </c>
      <c r="AI111" s="13">
        <v>0.19659657</v>
      </c>
      <c r="AJ111" s="13" t="str">
        <v>Monica Mesa</v>
      </c>
      <c r="AK111" s="13" t="str">
        <v>monica.mesa@enel.com</v>
      </c>
      <c r="AL111" s="13" t="str">
        <v>Jorge Jamaica</v>
      </c>
      <c r="AM111" s="13" t="str">
        <v>jorge.jamaica@enel.com</v>
      </c>
      <c r="AN111" s="13">
        <v>2026</v>
      </c>
      <c r="AO111" s="13">
        <v>4</v>
      </c>
      <c r="AP111" s="13">
        <v>46113</v>
      </c>
      <c r="AR111" s="18" t="str">
        <v>Licitación de gestión social - Asuntos Territoriales</v>
      </c>
      <c r="AS111" s="13" t="str">
        <v>SPFO02</v>
      </c>
      <c r="AT111" s="13" t="str">
        <v>Por lanzar</v>
      </c>
      <c r="AU111" s="13" t="str">
        <v>abril</v>
      </c>
      <c r="AV111" s="13" t="str">
        <v xml:space="preserve">Gestión de comunidades </v>
      </c>
      <c r="AW111" s="13" t="str">
        <v>Staff &amp; Services</v>
      </c>
      <c r="AX111" s="13">
        <v>0.19659657</v>
      </c>
      <c r="AY111" s="13" t="str">
        <v>Monica Mesa</v>
      </c>
      <c r="AZ111" s="13" t="str">
        <v>monica.mesa@enel.com</v>
      </c>
      <c r="BA111" s="13" t="str">
        <v>Jorge Jamaica</v>
      </c>
      <c r="BB111" s="13" t="str">
        <v>jorge.jamaica@enel.com</v>
      </c>
      <c r="BC111" s="13">
        <v>2026</v>
      </c>
      <c r="BD111" s="13">
        <v>4</v>
      </c>
      <c r="BE111" s="13">
        <v>46113</v>
      </c>
      <c r="BG111" s="13" t="str">
        <v>Licitación de gestión social - Asuntos Territoriales</v>
      </c>
      <c r="BH111" s="13" t="str">
        <v>SPFO02</v>
      </c>
      <c r="BI111" s="13" t="str">
        <v>Por lanzar</v>
      </c>
      <c r="BJ111" s="13" t="str">
        <v>abril</v>
      </c>
      <c r="BK111" s="13" t="str">
        <v xml:space="preserve">Gestión de comunidades </v>
      </c>
      <c r="BL111" s="13" t="str">
        <v>Staff &amp; Services</v>
      </c>
      <c r="BM111" s="13">
        <v>0.19659657</v>
      </c>
      <c r="BN111" s="13" t="str">
        <v>Monica Mesa</v>
      </c>
      <c r="BO111" s="13" t="str">
        <v>monica.mesa@enel.com</v>
      </c>
      <c r="BP111" s="13" t="str">
        <v>Jorge Jamaica</v>
      </c>
      <c r="BQ111" s="13" t="str">
        <v>jorge.jamaica@enel.com</v>
      </c>
      <c r="BR111" s="13">
        <v>2026</v>
      </c>
      <c r="BS111" s="13">
        <v>4</v>
      </c>
      <c r="BT111" s="13">
        <v>46113</v>
      </c>
      <c r="BV111" s="13" t="str">
        <v>Licitación de gestión social - Asuntos Territoriales</v>
      </c>
      <c r="BW111" s="13" t="str">
        <v>SPFO02</v>
      </c>
      <c r="BX111" s="13" t="str">
        <v>Por lanzar</v>
      </c>
      <c r="BY111" s="13" t="str">
        <v>abril</v>
      </c>
      <c r="BZ111" s="13" t="str">
        <v xml:space="preserve">Gestión de comunidades </v>
      </c>
      <c r="CA111" s="13" t="str">
        <v>Staff &amp; Services</v>
      </c>
      <c r="CB111" s="13">
        <v>0.19659657</v>
      </c>
      <c r="CC111" s="13" t="str">
        <v>Monica Mesa</v>
      </c>
      <c r="CD111" s="13" t="str">
        <v>monica.mesa@enel.com</v>
      </c>
      <c r="CE111" s="13" t="str">
        <v>Jorge Jamaica</v>
      </c>
      <c r="CF111" s="13" t="str">
        <v>jorge.jamaica@enel.com</v>
      </c>
      <c r="CG111" s="13">
        <v>2026</v>
      </c>
      <c r="CH111" s="13">
        <v>4</v>
      </c>
      <c r="CI111" s="13">
        <v>46113</v>
      </c>
      <c r="CK111" s="13" t="str">
        <v>Licitación de gestión social - Asuntos Territoriales</v>
      </c>
      <c r="CL111" s="13" t="str">
        <v>SPFO02</v>
      </c>
      <c r="CM111" s="13" t="str">
        <v>Por lanzar</v>
      </c>
      <c r="CN111" s="13" t="str">
        <v>abril</v>
      </c>
      <c r="CO111" s="13" t="str">
        <v xml:space="preserve">Gestión de comunidades </v>
      </c>
      <c r="CP111" s="13" t="str">
        <v>Staff &amp; Services</v>
      </c>
      <c r="CQ111" s="13">
        <v>0.19659657</v>
      </c>
      <c r="CR111" s="13" t="str">
        <v>Monica Mesa</v>
      </c>
      <c r="CS111" s="13" t="str">
        <v>monica.mesa@enel.com</v>
      </c>
      <c r="CT111" s="13" t="str">
        <v>Jorge Jamaica</v>
      </c>
      <c r="CU111" s="13" t="str">
        <v>jorge.jamaica@enel.com</v>
      </c>
      <c r="CV111" s="13">
        <v>2026</v>
      </c>
      <c r="CW111" s="13">
        <v>4</v>
      </c>
      <c r="CX111" s="13">
        <v>46113</v>
      </c>
      <c r="CZ111" s="13" t="str">
        <v>MMIM19</v>
      </c>
      <c r="DC111" s="13" t="str">
        <v>Licitación de gestión social - Asuntos Territoriales</v>
      </c>
      <c r="DD111" s="13" t="str">
        <v>SPFO02</v>
      </c>
      <c r="DE111" s="13" t="str">
        <v>Por lanzar</v>
      </c>
      <c r="DF111" s="13" t="str">
        <v>abril</v>
      </c>
      <c r="DG111" s="13" t="str">
        <v xml:space="preserve">Gestión de comunidades </v>
      </c>
      <c r="DH111" s="13" t="str">
        <v>Staff &amp; Services</v>
      </c>
      <c r="DI111" s="13">
        <v>0.19659657</v>
      </c>
      <c r="DJ111" s="13" t="str">
        <v>Monica Mesa</v>
      </c>
      <c r="DK111" s="13" t="str">
        <v>monica.mesa@enel.com</v>
      </c>
      <c r="DL111" s="13" t="str">
        <v>Jorge Jamaica</v>
      </c>
      <c r="DM111" s="13" t="str">
        <v>jorge.jamaica@enel.com</v>
      </c>
      <c r="DN111" s="13">
        <v>2026</v>
      </c>
      <c r="DO111" s="13">
        <v>4</v>
      </c>
      <c r="DP111" s="19">
        <v>46113</v>
      </c>
      <c r="DS111" s="13" t="str">
        <v>LICITACION DE GESTION SOCIAL - ASUNTOS TERRITORIALES SPFO02 GESTION DE COMUNIDADES</v>
      </c>
    </row>
    <row r="112" spans="5:123" ht="28" customHeight="1" x14ac:dyDescent="0.4">
      <c r="E112" s="15" t="str">
        <v>Programa de Seguimiento Médico Integral</v>
      </c>
      <c r="F112" s="16" t="str">
        <v>SPIS02</v>
      </c>
      <c r="G112" s="16" t="str">
        <v>Por lanzar</v>
      </c>
      <c r="H112" s="16" t="str">
        <v>enero</v>
      </c>
      <c r="I112" s="16" t="str">
        <v xml:space="preserve">Controles de la agencia de Salud Pública </v>
      </c>
      <c r="J112" s="16" t="str">
        <v>Enel Commercial</v>
      </c>
      <c r="K112" s="16">
        <v>0.19351599999999999</v>
      </c>
      <c r="L112" s="16" t="str">
        <v>Andrea Sarmiento</v>
      </c>
      <c r="M112" s="16" t="str">
        <v>andrea.sarmiento@enel.com</v>
      </c>
      <c r="N112" s="16" t="str">
        <v>Jennifer Rubio</v>
      </c>
      <c r="O112" s="16" t="str">
        <v>jennifer.rubio@enel.com</v>
      </c>
      <c r="P112" s="16">
        <v>2026</v>
      </c>
      <c r="Q112" s="16">
        <v>1</v>
      </c>
      <c r="R112" s="28" t="b">
        <v>0</v>
      </c>
      <c r="AC112" s="18" t="str">
        <v>Mantenimiento, calibracion valvulas de seguridad caldera, suministro</v>
      </c>
      <c r="AD112" s="13" t="str">
        <v>MMIM17</v>
      </c>
      <c r="AE112" s="13" t="str">
        <v>Por lanzar</v>
      </c>
      <c r="AF112" s="13" t="str">
        <v>marzo</v>
      </c>
      <c r="AG112" s="13" t="str">
        <v xml:space="preserve">Revisión de válvulas. </v>
      </c>
      <c r="AH112" s="13" t="str">
        <v>GPG</v>
      </c>
      <c r="AI112" s="13">
        <v>0.25</v>
      </c>
      <c r="AJ112" s="13" t="str">
        <v>Luis Aparicio</v>
      </c>
      <c r="AK112" s="13" t="str">
        <v>luis.aparicio@enel.com</v>
      </c>
      <c r="AL112" s="13" t="str">
        <v>Anny Leal</v>
      </c>
      <c r="AM112" s="13" t="str">
        <v>anny.leal@enel.com</v>
      </c>
      <c r="AN112" s="13">
        <v>2026</v>
      </c>
      <c r="AO112" s="13">
        <v>3</v>
      </c>
      <c r="AP112" s="13">
        <v>46082</v>
      </c>
      <c r="AR112" s="18" t="str">
        <v>Mantenimiento, calibracion valvulas de seguridad caldera, suministro</v>
      </c>
      <c r="AS112" s="13" t="str">
        <v>MMIM17</v>
      </c>
      <c r="AT112" s="13" t="str">
        <v>Por lanzar</v>
      </c>
      <c r="AU112" s="13" t="str">
        <v>marzo</v>
      </c>
      <c r="AV112" s="13" t="str">
        <v xml:space="preserve">Revisión de válvulas. </v>
      </c>
      <c r="AW112" s="13" t="str">
        <v>GPG</v>
      </c>
      <c r="AX112" s="13">
        <v>0.25</v>
      </c>
      <c r="AY112" s="13" t="str">
        <v>Luis Aparicio</v>
      </c>
      <c r="AZ112" s="13" t="str">
        <v>luis.aparicio@enel.com</v>
      </c>
      <c r="BA112" s="13" t="str">
        <v>Anny Leal</v>
      </c>
      <c r="BB112" s="13" t="str">
        <v>anny.leal@enel.com</v>
      </c>
      <c r="BC112" s="13">
        <v>2026</v>
      </c>
      <c r="BD112" s="13">
        <v>3</v>
      </c>
      <c r="BE112" s="13">
        <v>46082</v>
      </c>
      <c r="BG112" s="13" t="str">
        <v>Mantenimiento, calibracion valvulas de seguridad caldera, suministro</v>
      </c>
      <c r="BH112" s="13" t="str">
        <v>MMIM17</v>
      </c>
      <c r="BI112" s="13" t="str">
        <v>Por lanzar</v>
      </c>
      <c r="BJ112" s="13" t="str">
        <v>marzo</v>
      </c>
      <c r="BK112" s="13" t="str">
        <v xml:space="preserve">Revisión de válvulas. </v>
      </c>
      <c r="BL112" s="13" t="str">
        <v>GPG</v>
      </c>
      <c r="BM112" s="13">
        <v>0.25</v>
      </c>
      <c r="BN112" s="13" t="str">
        <v>Luis Aparicio</v>
      </c>
      <c r="BO112" s="13" t="str">
        <v>luis.aparicio@enel.com</v>
      </c>
      <c r="BP112" s="13" t="str">
        <v>Anny Leal</v>
      </c>
      <c r="BQ112" s="13" t="str">
        <v>anny.leal@enel.com</v>
      </c>
      <c r="BR112" s="13">
        <v>2026</v>
      </c>
      <c r="BS112" s="13">
        <v>3</v>
      </c>
      <c r="BT112" s="13">
        <v>46082</v>
      </c>
      <c r="BV112" s="13" t="str">
        <v>Mantenimiento, calibracion valvulas de seguridad caldera, suministro</v>
      </c>
      <c r="BW112" s="13" t="str">
        <v>MMIM17</v>
      </c>
      <c r="BX112" s="13" t="str">
        <v>Por lanzar</v>
      </c>
      <c r="BY112" s="13" t="str">
        <v>marzo</v>
      </c>
      <c r="BZ112" s="13" t="str">
        <v xml:space="preserve">Revisión de válvulas. </v>
      </c>
      <c r="CA112" s="13" t="str">
        <v>GPG</v>
      </c>
      <c r="CB112" s="13">
        <v>0.25</v>
      </c>
      <c r="CC112" s="13" t="str">
        <v>Luis Aparicio</v>
      </c>
      <c r="CD112" s="13" t="str">
        <v>luis.aparicio@enel.com</v>
      </c>
      <c r="CE112" s="13" t="str">
        <v>Anny Leal</v>
      </c>
      <c r="CF112" s="13" t="str">
        <v>anny.leal@enel.com</v>
      </c>
      <c r="CG112" s="13">
        <v>2026</v>
      </c>
      <c r="CH112" s="13">
        <v>3</v>
      </c>
      <c r="CI112" s="13">
        <v>46082</v>
      </c>
      <c r="CK112" s="13" t="str">
        <v>Mantenimiento, calibracion valvulas de seguridad caldera, suministro</v>
      </c>
      <c r="CL112" s="13" t="str">
        <v>MMIM17</v>
      </c>
      <c r="CM112" s="13" t="str">
        <v>Por lanzar</v>
      </c>
      <c r="CN112" s="13" t="str">
        <v>marzo</v>
      </c>
      <c r="CO112" s="13" t="str">
        <v xml:space="preserve">Revisión de válvulas. </v>
      </c>
      <c r="CP112" s="13" t="str">
        <v>GPG</v>
      </c>
      <c r="CQ112" s="13">
        <v>0.25</v>
      </c>
      <c r="CR112" s="13" t="str">
        <v>Luis Aparicio</v>
      </c>
      <c r="CS112" s="13" t="str">
        <v>luis.aparicio@enel.com</v>
      </c>
      <c r="CT112" s="13" t="str">
        <v>Anny Leal</v>
      </c>
      <c r="CU112" s="13" t="str">
        <v>anny.leal@enel.com</v>
      </c>
      <c r="CV112" s="13">
        <v>2026</v>
      </c>
      <c r="CW112" s="13">
        <v>3</v>
      </c>
      <c r="CX112" s="13">
        <v>46082</v>
      </c>
      <c r="CZ112" s="13" t="str">
        <v>MOUF02</v>
      </c>
      <c r="DC112" s="13" t="str">
        <v>Mantenimiento, calibracion valvulas de seguridad caldera, suministro</v>
      </c>
      <c r="DD112" s="13" t="str">
        <v>MMIM17</v>
      </c>
      <c r="DE112" s="13" t="str">
        <v>Por lanzar</v>
      </c>
      <c r="DF112" s="13" t="str">
        <v>marzo</v>
      </c>
      <c r="DG112" s="13" t="str">
        <v xml:space="preserve">Revisión de válvulas. </v>
      </c>
      <c r="DH112" s="13" t="str">
        <v>GPG</v>
      </c>
      <c r="DI112" s="13">
        <v>0.25</v>
      </c>
      <c r="DJ112" s="13" t="str">
        <v>Luis Aparicio</v>
      </c>
      <c r="DK112" s="13" t="str">
        <v>luis.aparicio@enel.com</v>
      </c>
      <c r="DL112" s="13" t="str">
        <v>Anny Leal</v>
      </c>
      <c r="DM112" s="13" t="str">
        <v>anny.leal@enel.com</v>
      </c>
      <c r="DN112" s="13">
        <v>2026</v>
      </c>
      <c r="DO112" s="13">
        <v>3</v>
      </c>
      <c r="DP112" s="19">
        <v>46082</v>
      </c>
      <c r="DS112" s="13" t="str">
        <v>MANTENIMIENTO, CALIBRACION VALVULAS DE SEGURIDAD CALDERA, SUMINISTRO MMIM17 REVISION DE VALVULAS.</v>
      </c>
    </row>
    <row r="113" spans="5:123" ht="28" customHeight="1" x14ac:dyDescent="0.4">
      <c r="E113" s="15" t="str">
        <v>TS-CROSS Estabilización de tres sitios críticos en la conducción del Distrito de Riego Llanos de la Virgen</v>
      </c>
      <c r="F113" s="16" t="str">
        <v>LCCC13</v>
      </c>
      <c r="G113" s="16" t="str">
        <v>Por lanzar</v>
      </c>
      <c r="H113" s="16" t="str">
        <v>abril</v>
      </c>
      <c r="I113" s="16" t="str">
        <v xml:space="preserve">Trabajos civiles varios </v>
      </c>
      <c r="J113" s="16" t="str">
        <v>GPG</v>
      </c>
      <c r="K113" s="16">
        <v>6.16</v>
      </c>
      <c r="L113" s="16" t="str">
        <v>Luis Aparicio</v>
      </c>
      <c r="M113" s="16" t="str">
        <v>luis.aparicio@enel.com</v>
      </c>
      <c r="N113" s="16" t="str">
        <v>Anny Leal</v>
      </c>
      <c r="O113" s="16" t="str">
        <v>anny.leal@enel.com</v>
      </c>
      <c r="P113" s="16">
        <v>2026</v>
      </c>
      <c r="Q113" s="16">
        <v>4</v>
      </c>
      <c r="R113" s="28" t="b">
        <v>0</v>
      </c>
      <c r="AC113" s="18" t="str">
        <v>END en Caldera y Turbina</v>
      </c>
      <c r="AD113" s="13" t="str">
        <v>SPPT06</v>
      </c>
      <c r="AE113" s="13" t="str">
        <v>Por lanzar</v>
      </c>
      <c r="AF113" s="13" t="str">
        <v>marzo</v>
      </c>
      <c r="AG113" s="13" t="str">
        <v xml:space="preserve">Ensayos no destructivos, pruebas y ensayos </v>
      </c>
      <c r="AH113" s="13" t="str">
        <v>GPG</v>
      </c>
      <c r="AI113" s="13">
        <v>0.2</v>
      </c>
      <c r="AJ113" s="13" t="str">
        <v>Luis Aparicio</v>
      </c>
      <c r="AK113" s="13" t="str">
        <v>luis.aparicio@enel.com</v>
      </c>
      <c r="AL113" s="13" t="str">
        <v>Anny Leal</v>
      </c>
      <c r="AM113" s="13" t="str">
        <v>anny.leal@enel.com</v>
      </c>
      <c r="AN113" s="13">
        <v>2026</v>
      </c>
      <c r="AO113" s="13">
        <v>3</v>
      </c>
      <c r="AP113" s="13">
        <v>46082</v>
      </c>
      <c r="AR113" s="18" t="str">
        <v>END en Caldera y Turbina</v>
      </c>
      <c r="AS113" s="13" t="str">
        <v>SPPT06</v>
      </c>
      <c r="AT113" s="13" t="str">
        <v>Por lanzar</v>
      </c>
      <c r="AU113" s="13" t="str">
        <v>marzo</v>
      </c>
      <c r="AV113" s="13" t="str">
        <v xml:space="preserve">Ensayos no destructivos, pruebas y ensayos </v>
      </c>
      <c r="AW113" s="13" t="str">
        <v>GPG</v>
      </c>
      <c r="AX113" s="13">
        <v>0.2</v>
      </c>
      <c r="AY113" s="13" t="str">
        <v>Luis Aparicio</v>
      </c>
      <c r="AZ113" s="13" t="str">
        <v>luis.aparicio@enel.com</v>
      </c>
      <c r="BA113" s="13" t="str">
        <v>Anny Leal</v>
      </c>
      <c r="BB113" s="13" t="str">
        <v>anny.leal@enel.com</v>
      </c>
      <c r="BC113" s="13">
        <v>2026</v>
      </c>
      <c r="BD113" s="13">
        <v>3</v>
      </c>
      <c r="BE113" s="13">
        <v>46082</v>
      </c>
      <c r="BG113" s="13" t="str">
        <v>END en Caldera y Turbina</v>
      </c>
      <c r="BH113" s="13" t="str">
        <v>SPPT06</v>
      </c>
      <c r="BI113" s="13" t="str">
        <v>Por lanzar</v>
      </c>
      <c r="BJ113" s="13" t="str">
        <v>marzo</v>
      </c>
      <c r="BK113" s="13" t="str">
        <v xml:space="preserve">Ensayos no destructivos, pruebas y ensayos </v>
      </c>
      <c r="BL113" s="13" t="str">
        <v>GPG</v>
      </c>
      <c r="BM113" s="13">
        <v>0.2</v>
      </c>
      <c r="BN113" s="13" t="str">
        <v>Luis Aparicio</v>
      </c>
      <c r="BO113" s="13" t="str">
        <v>luis.aparicio@enel.com</v>
      </c>
      <c r="BP113" s="13" t="str">
        <v>Anny Leal</v>
      </c>
      <c r="BQ113" s="13" t="str">
        <v>anny.leal@enel.com</v>
      </c>
      <c r="BR113" s="13">
        <v>2026</v>
      </c>
      <c r="BS113" s="13">
        <v>3</v>
      </c>
      <c r="BT113" s="13">
        <v>46082</v>
      </c>
      <c r="BV113" s="13" t="str">
        <v>END en Caldera y Turbina</v>
      </c>
      <c r="BW113" s="13" t="str">
        <v>SPPT06</v>
      </c>
      <c r="BX113" s="13" t="str">
        <v>Por lanzar</v>
      </c>
      <c r="BY113" s="13" t="str">
        <v>marzo</v>
      </c>
      <c r="BZ113" s="13" t="str">
        <v xml:space="preserve">Ensayos no destructivos, pruebas y ensayos </v>
      </c>
      <c r="CA113" s="13" t="str">
        <v>GPG</v>
      </c>
      <c r="CB113" s="13">
        <v>0.2</v>
      </c>
      <c r="CC113" s="13" t="str">
        <v>Luis Aparicio</v>
      </c>
      <c r="CD113" s="13" t="str">
        <v>luis.aparicio@enel.com</v>
      </c>
      <c r="CE113" s="13" t="str">
        <v>Anny Leal</v>
      </c>
      <c r="CF113" s="13" t="str">
        <v>anny.leal@enel.com</v>
      </c>
      <c r="CG113" s="13">
        <v>2026</v>
      </c>
      <c r="CH113" s="13">
        <v>3</v>
      </c>
      <c r="CI113" s="13">
        <v>46082</v>
      </c>
      <c r="CK113" s="13" t="str">
        <v>END en Caldera y Turbina</v>
      </c>
      <c r="CL113" s="13" t="str">
        <v>SPPT06</v>
      </c>
      <c r="CM113" s="13" t="str">
        <v>Por lanzar</v>
      </c>
      <c r="CN113" s="13" t="str">
        <v>marzo</v>
      </c>
      <c r="CO113" s="13" t="str">
        <v xml:space="preserve">Ensayos no destructivos, pruebas y ensayos </v>
      </c>
      <c r="CP113" s="13" t="str">
        <v>GPG</v>
      </c>
      <c r="CQ113" s="13">
        <v>0.2</v>
      </c>
      <c r="CR113" s="13" t="str">
        <v>Luis Aparicio</v>
      </c>
      <c r="CS113" s="13" t="str">
        <v>luis.aparicio@enel.com</v>
      </c>
      <c r="CT113" s="13" t="str">
        <v>Anny Leal</v>
      </c>
      <c r="CU113" s="13" t="str">
        <v>anny.leal@enel.com</v>
      </c>
      <c r="CV113" s="13">
        <v>2026</v>
      </c>
      <c r="CW113" s="13">
        <v>3</v>
      </c>
      <c r="CX113" s="13">
        <v>46082</v>
      </c>
      <c r="CZ113" s="13" t="str">
        <v>MSMI03</v>
      </c>
      <c r="DC113" s="13" t="str">
        <v>END en Caldera y Turbina</v>
      </c>
      <c r="DD113" s="13" t="str">
        <v>SPPT06</v>
      </c>
      <c r="DE113" s="13" t="str">
        <v>Por lanzar</v>
      </c>
      <c r="DF113" s="13" t="str">
        <v>marzo</v>
      </c>
      <c r="DG113" s="13" t="str">
        <v xml:space="preserve">Ensayos no destructivos, pruebas y ensayos </v>
      </c>
      <c r="DH113" s="13" t="str">
        <v>GPG</v>
      </c>
      <c r="DI113" s="13">
        <v>0.2</v>
      </c>
      <c r="DJ113" s="13" t="str">
        <v>Luis Aparicio</v>
      </c>
      <c r="DK113" s="13" t="str">
        <v>luis.aparicio@enel.com</v>
      </c>
      <c r="DL113" s="13" t="str">
        <v>Anny Leal</v>
      </c>
      <c r="DM113" s="13" t="str">
        <v>anny.leal@enel.com</v>
      </c>
      <c r="DN113" s="13">
        <v>2026</v>
      </c>
      <c r="DO113" s="13">
        <v>3</v>
      </c>
      <c r="DP113" s="19">
        <v>46082</v>
      </c>
      <c r="DS113" s="13" t="str">
        <v>END EN CALDERA Y TURBINA SPPT06 ENSAYOS NO DESTRUCTIVOS, PRUEBAS Y ENSAYOS</v>
      </c>
    </row>
    <row r="114" spans="5:123" ht="28" customHeight="1" x14ac:dyDescent="0.4">
      <c r="E114" s="15" t="str">
        <v>Servicio de Instalación de cargadores para movilidad eléctrica</v>
      </c>
      <c r="F114" s="16" t="str">
        <v>LEII01</v>
      </c>
      <c r="G114" s="16" t="str">
        <v>Por lanzar</v>
      </c>
      <c r="H114" s="16" t="str">
        <v>enero</v>
      </c>
      <c r="I114" s="16" t="str">
        <v xml:space="preserve">Stands para recarga de vehículos eléctricos - trabajos </v>
      </c>
      <c r="J114" s="16" t="str">
        <v>Enel Commercial</v>
      </c>
      <c r="K114" s="16">
        <v>0.93845058999999997</v>
      </c>
      <c r="L114" s="16" t="str">
        <v>Andrea Sarmiento</v>
      </c>
      <c r="M114" s="16" t="str">
        <v>andrea.sarmiento@enel.com</v>
      </c>
      <c r="N114" s="16" t="str">
        <v>Jennifer Rubio</v>
      </c>
      <c r="O114" s="16" t="str">
        <v>jennifer.rubio@enel.com</v>
      </c>
      <c r="P114" s="16">
        <v>2026</v>
      </c>
      <c r="Q114" s="16">
        <v>1</v>
      </c>
      <c r="R114" s="28" t="b">
        <v>0</v>
      </c>
      <c r="AC114" s="18" t="str">
        <v>Mantenimiento y suministro de equipos de trituración primaria y bandas</v>
      </c>
      <c r="AD114" s="13" t="str">
        <v>MMIM01</v>
      </c>
      <c r="AE114" s="13" t="str">
        <v>Por lanzar</v>
      </c>
      <c r="AF114" s="13" t="str">
        <v>marzo</v>
      </c>
      <c r="AG114" s="13" t="str">
        <v xml:space="preserve">Mantenimiento mecánico no especializado. </v>
      </c>
      <c r="AH114" s="13" t="str">
        <v>GPG</v>
      </c>
      <c r="AI114" s="13">
        <v>0.35</v>
      </c>
      <c r="AJ114" s="13" t="str">
        <v>Luis Aparicio</v>
      </c>
      <c r="AK114" s="13" t="str">
        <v>luis.aparicio@enel.com</v>
      </c>
      <c r="AL114" s="13" t="str">
        <v>Anny Leal</v>
      </c>
      <c r="AM114" s="13" t="str">
        <v>anny.leal@enel.com</v>
      </c>
      <c r="AN114" s="13">
        <v>2026</v>
      </c>
      <c r="AO114" s="13">
        <v>3</v>
      </c>
      <c r="AP114" s="13">
        <v>46082</v>
      </c>
      <c r="AR114" s="18" t="str">
        <v>Mantenimiento y suministro de equipos de trituración primaria y bandas</v>
      </c>
      <c r="AS114" s="13" t="str">
        <v>MMIM01</v>
      </c>
      <c r="AT114" s="13" t="str">
        <v>Por lanzar</v>
      </c>
      <c r="AU114" s="13" t="str">
        <v>marzo</v>
      </c>
      <c r="AV114" s="13" t="str">
        <v xml:space="preserve">Mantenimiento mecánico no especializado. </v>
      </c>
      <c r="AW114" s="13" t="str">
        <v>GPG</v>
      </c>
      <c r="AX114" s="13">
        <v>0.35</v>
      </c>
      <c r="AY114" s="13" t="str">
        <v>Luis Aparicio</v>
      </c>
      <c r="AZ114" s="13" t="str">
        <v>luis.aparicio@enel.com</v>
      </c>
      <c r="BA114" s="13" t="str">
        <v>Anny Leal</v>
      </c>
      <c r="BB114" s="13" t="str">
        <v>anny.leal@enel.com</v>
      </c>
      <c r="BC114" s="13">
        <v>2026</v>
      </c>
      <c r="BD114" s="13">
        <v>3</v>
      </c>
      <c r="BE114" s="13">
        <v>46082</v>
      </c>
      <c r="BG114" s="13" t="str">
        <v>Mantenimiento y suministro de equipos de trituración primaria y bandas</v>
      </c>
      <c r="BH114" s="13" t="str">
        <v>MMIM01</v>
      </c>
      <c r="BI114" s="13" t="str">
        <v>Por lanzar</v>
      </c>
      <c r="BJ114" s="13" t="str">
        <v>marzo</v>
      </c>
      <c r="BK114" s="13" t="str">
        <v xml:space="preserve">Mantenimiento mecánico no especializado. </v>
      </c>
      <c r="BL114" s="13" t="str">
        <v>GPG</v>
      </c>
      <c r="BM114" s="13">
        <v>0.35</v>
      </c>
      <c r="BN114" s="13" t="str">
        <v>Luis Aparicio</v>
      </c>
      <c r="BO114" s="13" t="str">
        <v>luis.aparicio@enel.com</v>
      </c>
      <c r="BP114" s="13" t="str">
        <v>Anny Leal</v>
      </c>
      <c r="BQ114" s="13" t="str">
        <v>anny.leal@enel.com</v>
      </c>
      <c r="BR114" s="13">
        <v>2026</v>
      </c>
      <c r="BS114" s="13">
        <v>3</v>
      </c>
      <c r="BT114" s="13">
        <v>46082</v>
      </c>
      <c r="BV114" s="13" t="str">
        <v>Mantenimiento y suministro de equipos de trituración primaria y bandas</v>
      </c>
      <c r="BW114" s="13" t="str">
        <v>MMIM01</v>
      </c>
      <c r="BX114" s="13" t="str">
        <v>Por lanzar</v>
      </c>
      <c r="BY114" s="13" t="str">
        <v>marzo</v>
      </c>
      <c r="BZ114" s="13" t="str">
        <v xml:space="preserve">Mantenimiento mecánico no especializado. </v>
      </c>
      <c r="CA114" s="13" t="str">
        <v>GPG</v>
      </c>
      <c r="CB114" s="13">
        <v>0.35</v>
      </c>
      <c r="CC114" s="13" t="str">
        <v>Luis Aparicio</v>
      </c>
      <c r="CD114" s="13" t="str">
        <v>luis.aparicio@enel.com</v>
      </c>
      <c r="CE114" s="13" t="str">
        <v>Anny Leal</v>
      </c>
      <c r="CF114" s="13" t="str">
        <v>anny.leal@enel.com</v>
      </c>
      <c r="CG114" s="13">
        <v>2026</v>
      </c>
      <c r="CH114" s="13">
        <v>3</v>
      </c>
      <c r="CI114" s="13">
        <v>46082</v>
      </c>
      <c r="CK114" s="13" t="str">
        <v>Mantenimiento y suministro de equipos de trituración primaria y bandas</v>
      </c>
      <c r="CL114" s="13" t="str">
        <v>MMIM01</v>
      </c>
      <c r="CM114" s="13" t="str">
        <v>Por lanzar</v>
      </c>
      <c r="CN114" s="13" t="str">
        <v>marzo</v>
      </c>
      <c r="CO114" s="13" t="str">
        <v xml:space="preserve">Mantenimiento mecánico no especializado. </v>
      </c>
      <c r="CP114" s="13" t="str">
        <v>GPG</v>
      </c>
      <c r="CQ114" s="13">
        <v>0.35</v>
      </c>
      <c r="CR114" s="13" t="str">
        <v>Luis Aparicio</v>
      </c>
      <c r="CS114" s="13" t="str">
        <v>luis.aparicio@enel.com</v>
      </c>
      <c r="CT114" s="13" t="str">
        <v>Anny Leal</v>
      </c>
      <c r="CU114" s="13" t="str">
        <v>anny.leal@enel.com</v>
      </c>
      <c r="CV114" s="13">
        <v>2026</v>
      </c>
      <c r="CW114" s="13">
        <v>3</v>
      </c>
      <c r="CX114" s="13">
        <v>46082</v>
      </c>
      <c r="CZ114" s="13" t="str">
        <v>MSMI04</v>
      </c>
      <c r="DC114" s="13" t="str">
        <v>Mantenimiento y suministro de equipos de trituración primaria y bandas</v>
      </c>
      <c r="DD114" s="13" t="str">
        <v>MMIM01</v>
      </c>
      <c r="DE114" s="13" t="str">
        <v>Por lanzar</v>
      </c>
      <c r="DF114" s="13" t="str">
        <v>marzo</v>
      </c>
      <c r="DG114" s="13" t="str">
        <v xml:space="preserve">Mantenimiento mecánico no especializado. </v>
      </c>
      <c r="DH114" s="13" t="str">
        <v>GPG</v>
      </c>
      <c r="DI114" s="13">
        <v>0.35</v>
      </c>
      <c r="DJ114" s="13" t="str">
        <v>Luis Aparicio</v>
      </c>
      <c r="DK114" s="13" t="str">
        <v>luis.aparicio@enel.com</v>
      </c>
      <c r="DL114" s="13" t="str">
        <v>Anny Leal</v>
      </c>
      <c r="DM114" s="13" t="str">
        <v>anny.leal@enel.com</v>
      </c>
      <c r="DN114" s="13">
        <v>2026</v>
      </c>
      <c r="DO114" s="13">
        <v>3</v>
      </c>
      <c r="DP114" s="19">
        <v>46082</v>
      </c>
      <c r="DS114" s="13" t="str">
        <v>MANTENIMIENTO Y SUMINISTRO DE EQUIPOS DE TRITURACION PRIMARIA Y BANDAS MMIM01 MANTENIMIENTO MECANICO NO ESPECIALIZADO.</v>
      </c>
    </row>
    <row r="115" spans="5:123" ht="28" customHeight="1" x14ac:dyDescent="0.4">
      <c r="E115" s="15" t="str">
        <v>Se requiere contar con un contrato marco para el suministro de lubricantes (aceites y grasas para los equipos de la central Termozipa)</v>
      </c>
      <c r="F115" s="16" t="str">
        <v>FCLU01</v>
      </c>
      <c r="G115" s="16" t="str">
        <v>Por lanzar</v>
      </c>
      <c r="H115" s="16" t="str">
        <v>enero</v>
      </c>
      <c r="I115" s="16" t="str">
        <v xml:space="preserve">Aceites aislantes - Aceites y grasas lubricantes </v>
      </c>
      <c r="J115" s="16" t="str">
        <v>GPG</v>
      </c>
      <c r="K115" s="16">
        <v>0.55000000000000004</v>
      </c>
      <c r="L115" s="16" t="str">
        <v>Luis Aparicio</v>
      </c>
      <c r="M115" s="16" t="str">
        <v>luis.aparicio@enel.com</v>
      </c>
      <c r="N115" s="16" t="str">
        <v>Anny Leal</v>
      </c>
      <c r="O115" s="16" t="str">
        <v>anny.leal@enel.com</v>
      </c>
      <c r="P115" s="16">
        <v>2026</v>
      </c>
      <c r="Q115" s="16">
        <v>1</v>
      </c>
      <c r="R115" s="28" t="b">
        <v>0</v>
      </c>
      <c r="AC115" s="18" t="str">
        <v>Mantenimiento y suministro de repuestos bombas verticales de circulación, de torres de enfriamiento, de rio, y de enfriamiento</v>
      </c>
      <c r="AD115" s="13" t="str">
        <v>MMIM10</v>
      </c>
      <c r="AE115" s="13" t="str">
        <v>Por lanzar</v>
      </c>
      <c r="AF115" s="13" t="str">
        <v>agosto</v>
      </c>
      <c r="AG115" s="13" t="str">
        <v xml:space="preserve">Bombas - mantenimiento </v>
      </c>
      <c r="AH115" s="13" t="str">
        <v>GPG</v>
      </c>
      <c r="AI115" s="13">
        <v>0.3</v>
      </c>
      <c r="AJ115" s="13" t="str">
        <v>Luis Aparicio</v>
      </c>
      <c r="AK115" s="13" t="str">
        <v>luis.aparicio@enel.com</v>
      </c>
      <c r="AL115" s="13" t="str">
        <v>Anny Leal</v>
      </c>
      <c r="AM115" s="13" t="str">
        <v>anny.leal@enel.com</v>
      </c>
      <c r="AN115" s="13">
        <v>2026</v>
      </c>
      <c r="AO115" s="13">
        <v>8</v>
      </c>
      <c r="AP115" s="13">
        <v>46235</v>
      </c>
      <c r="AR115" s="18" t="str">
        <v>Mantenimiento y suministro de repuestos bombas verticales de circulación, de torres de enfriamiento, de rio, y de enfriamiento</v>
      </c>
      <c r="AS115" s="13" t="str">
        <v>MMIM10</v>
      </c>
      <c r="AT115" s="13" t="str">
        <v>Por lanzar</v>
      </c>
      <c r="AU115" s="13" t="str">
        <v>agosto</v>
      </c>
      <c r="AV115" s="13" t="str">
        <v xml:space="preserve">Bombas - mantenimiento </v>
      </c>
      <c r="AW115" s="13" t="str">
        <v>GPG</v>
      </c>
      <c r="AX115" s="13">
        <v>0.3</v>
      </c>
      <c r="AY115" s="13" t="str">
        <v>Luis Aparicio</v>
      </c>
      <c r="AZ115" s="13" t="str">
        <v>luis.aparicio@enel.com</v>
      </c>
      <c r="BA115" s="13" t="str">
        <v>Anny Leal</v>
      </c>
      <c r="BB115" s="13" t="str">
        <v>anny.leal@enel.com</v>
      </c>
      <c r="BC115" s="13">
        <v>2026</v>
      </c>
      <c r="BD115" s="13">
        <v>8</v>
      </c>
      <c r="BE115" s="13">
        <v>46235</v>
      </c>
      <c r="BG115" s="13" t="str">
        <v>Mantenimiento y suministro de repuestos bombas verticales de circulación, de torres de enfriamiento, de rio, y de enfriamiento</v>
      </c>
      <c r="BH115" s="13" t="str">
        <v>MMIM10</v>
      </c>
      <c r="BI115" s="13" t="str">
        <v>Por lanzar</v>
      </c>
      <c r="BJ115" s="13" t="str">
        <v>agosto</v>
      </c>
      <c r="BK115" s="13" t="str">
        <v xml:space="preserve">Bombas - mantenimiento </v>
      </c>
      <c r="BL115" s="13" t="str">
        <v>GPG</v>
      </c>
      <c r="BM115" s="13">
        <v>0.3</v>
      </c>
      <c r="BN115" s="13" t="str">
        <v>Luis Aparicio</v>
      </c>
      <c r="BO115" s="13" t="str">
        <v>luis.aparicio@enel.com</v>
      </c>
      <c r="BP115" s="13" t="str">
        <v>Anny Leal</v>
      </c>
      <c r="BQ115" s="13" t="str">
        <v>anny.leal@enel.com</v>
      </c>
      <c r="BR115" s="13">
        <v>2026</v>
      </c>
      <c r="BS115" s="13">
        <v>8</v>
      </c>
      <c r="BT115" s="13">
        <v>46235</v>
      </c>
      <c r="BV115" s="13" t="str">
        <v>Mantenimiento y suministro de repuestos bombas verticales de circulación, de torres de enfriamiento, de rio, y de enfriamiento</v>
      </c>
      <c r="BW115" s="13" t="str">
        <v>MMIM10</v>
      </c>
      <c r="BX115" s="13" t="str">
        <v>Por lanzar</v>
      </c>
      <c r="BY115" s="13" t="str">
        <v>agosto</v>
      </c>
      <c r="BZ115" s="13" t="str">
        <v xml:space="preserve">Bombas - mantenimiento </v>
      </c>
      <c r="CA115" s="13" t="str">
        <v>GPG</v>
      </c>
      <c r="CB115" s="13">
        <v>0.3</v>
      </c>
      <c r="CC115" s="13" t="str">
        <v>Luis Aparicio</v>
      </c>
      <c r="CD115" s="13" t="str">
        <v>luis.aparicio@enel.com</v>
      </c>
      <c r="CE115" s="13" t="str">
        <v>Anny Leal</v>
      </c>
      <c r="CF115" s="13" t="str">
        <v>anny.leal@enel.com</v>
      </c>
      <c r="CG115" s="13">
        <v>2026</v>
      </c>
      <c r="CH115" s="13">
        <v>8</v>
      </c>
      <c r="CI115" s="13">
        <v>46235</v>
      </c>
      <c r="CK115" s="13" t="str">
        <v>Mantenimiento y suministro de repuestos bombas verticales de circulación, de torres de enfriamiento, de rio, y de enfriamiento</v>
      </c>
      <c r="CL115" s="13" t="str">
        <v>MMIM10</v>
      </c>
      <c r="CM115" s="13" t="str">
        <v>Por lanzar</v>
      </c>
      <c r="CN115" s="13" t="str">
        <v>agosto</v>
      </c>
      <c r="CO115" s="13" t="str">
        <v xml:space="preserve">Bombas - mantenimiento </v>
      </c>
      <c r="CP115" s="13" t="str">
        <v>GPG</v>
      </c>
      <c r="CQ115" s="13">
        <v>0.3</v>
      </c>
      <c r="CR115" s="13" t="str">
        <v>Luis Aparicio</v>
      </c>
      <c r="CS115" s="13" t="str">
        <v>luis.aparicio@enel.com</v>
      </c>
      <c r="CT115" s="13" t="str">
        <v>Anny Leal</v>
      </c>
      <c r="CU115" s="13" t="str">
        <v>anny.leal@enel.com</v>
      </c>
      <c r="CV115" s="13">
        <v>2026</v>
      </c>
      <c r="CW115" s="13">
        <v>8</v>
      </c>
      <c r="CX115" s="13">
        <v>46235</v>
      </c>
      <c r="CZ115" s="13" t="str">
        <v>SLIM01</v>
      </c>
      <c r="DC115" s="13" t="str">
        <v>Mantenimiento y suministro de repuestos bombas verticales de circulación, de torres de enfriamiento, de rio, y de enfriamiento</v>
      </c>
      <c r="DD115" s="13" t="str">
        <v>MMIM10</v>
      </c>
      <c r="DE115" s="13" t="str">
        <v>Por lanzar</v>
      </c>
      <c r="DF115" s="13" t="str">
        <v>agosto</v>
      </c>
      <c r="DG115" s="13" t="str">
        <v xml:space="preserve">Bombas - mantenimiento </v>
      </c>
      <c r="DH115" s="13" t="str">
        <v>GPG</v>
      </c>
      <c r="DI115" s="13">
        <v>0.3</v>
      </c>
      <c r="DJ115" s="13" t="str">
        <v>Luis Aparicio</v>
      </c>
      <c r="DK115" s="13" t="str">
        <v>luis.aparicio@enel.com</v>
      </c>
      <c r="DL115" s="13" t="str">
        <v>Anny Leal</v>
      </c>
      <c r="DM115" s="13" t="str">
        <v>anny.leal@enel.com</v>
      </c>
      <c r="DN115" s="13">
        <v>2026</v>
      </c>
      <c r="DO115" s="13">
        <v>8</v>
      </c>
      <c r="DP115" s="19">
        <v>46235</v>
      </c>
      <c r="DS115" s="13" t="str">
        <v>MANTENIMIENTO Y SUMINISTRO DE REPUESTOS BOMBAS VERTICALES DE CIRCULACION, DE TORRES DE ENFRIAMIENTO, DE RIO, Y DE ENFRIAMIENTO MMIM10 BOMBAS - MANTENIMIENTO</v>
      </c>
    </row>
    <row r="116" spans="5:123" ht="28" customHeight="1" x14ac:dyDescent="0.4">
      <c r="E116" s="15" t="str">
        <v>Licitación de Gestión Social - Asuntos Territoriales</v>
      </c>
      <c r="F116" s="16" t="str">
        <v>SPFO02</v>
      </c>
      <c r="G116" s="16" t="str">
        <v>Por lanzar</v>
      </c>
      <c r="H116" s="16" t="str">
        <v>febrero</v>
      </c>
      <c r="I116" s="16" t="str">
        <v xml:space="preserve">Gestión de comunidades </v>
      </c>
      <c r="J116" s="16" t="str">
        <v>Staff &amp; Services</v>
      </c>
      <c r="K116" s="16">
        <v>1.8803241000000002</v>
      </c>
      <c r="L116" s="16" t="str">
        <v>Monica Mesa</v>
      </c>
      <c r="M116" s="16" t="str">
        <v>monica.mesa@enel.com</v>
      </c>
      <c r="N116" s="16" t="str">
        <v>Jorge Jamaica</v>
      </c>
      <c r="O116" s="16" t="str">
        <v>jorge.jamaica@enel.com</v>
      </c>
      <c r="P116" s="16">
        <v>2026</v>
      </c>
      <c r="Q116" s="16">
        <v>2</v>
      </c>
      <c r="R116" s="28" t="b">
        <v>0</v>
      </c>
      <c r="AC116" s="18" t="str">
        <v>Fabricación y suministro de 2 catalinas para los pulverizadores de las unidade 2, 3 4 y 5 de Termozipa</v>
      </c>
      <c r="AD116" s="13" t="str">
        <v>FMMM03</v>
      </c>
      <c r="AE116" s="13" t="str">
        <v>Por lanzar</v>
      </c>
      <c r="AF116" s="13" t="str">
        <v>junio</v>
      </c>
      <c r="AG116" s="13" t="str">
        <v xml:space="preserve">Otros materiales para el acoplamiento y la transmisión de fuerzas </v>
      </c>
      <c r="AH116" s="13" t="str">
        <v>GPG</v>
      </c>
      <c r="AI116" s="13">
        <v>0.6</v>
      </c>
      <c r="AJ116" s="13" t="str">
        <v>Luis Aparicio</v>
      </c>
      <c r="AK116" s="13" t="str">
        <v>luis.aparicio@enel.com</v>
      </c>
      <c r="AL116" s="13" t="str">
        <v>Anny Leal</v>
      </c>
      <c r="AM116" s="13" t="str">
        <v>anny.leal@enel.com</v>
      </c>
      <c r="AN116" s="13">
        <v>2026</v>
      </c>
      <c r="AO116" s="13">
        <v>6</v>
      </c>
      <c r="AP116" s="13">
        <v>46174</v>
      </c>
      <c r="AR116" s="18" t="str">
        <v>Fabricación y suministro de 2 catalinas para los pulverizadores de las unidade 2, 3 4 y 5 de Termozipa</v>
      </c>
      <c r="AS116" s="13" t="str">
        <v>FMMM03</v>
      </c>
      <c r="AT116" s="13" t="str">
        <v>Por lanzar</v>
      </c>
      <c r="AU116" s="13" t="str">
        <v>junio</v>
      </c>
      <c r="AV116" s="13" t="str">
        <v xml:space="preserve">Otros materiales para el acoplamiento y la transmisión de fuerzas </v>
      </c>
      <c r="AW116" s="13" t="str">
        <v>GPG</v>
      </c>
      <c r="AX116" s="13">
        <v>0.6</v>
      </c>
      <c r="AY116" s="13" t="str">
        <v>Luis Aparicio</v>
      </c>
      <c r="AZ116" s="13" t="str">
        <v>luis.aparicio@enel.com</v>
      </c>
      <c r="BA116" s="13" t="str">
        <v>Anny Leal</v>
      </c>
      <c r="BB116" s="13" t="str">
        <v>anny.leal@enel.com</v>
      </c>
      <c r="BC116" s="13">
        <v>2026</v>
      </c>
      <c r="BD116" s="13">
        <v>6</v>
      </c>
      <c r="BE116" s="13">
        <v>46174</v>
      </c>
      <c r="BG116" s="13" t="str">
        <v>Fabricación y suministro de 2 catalinas para los pulverizadores de las unidade 2, 3 4 y 5 de Termozipa</v>
      </c>
      <c r="BH116" s="13" t="str">
        <v>FMMM03</v>
      </c>
      <c r="BI116" s="13" t="str">
        <v>Por lanzar</v>
      </c>
      <c r="BJ116" s="13" t="str">
        <v>junio</v>
      </c>
      <c r="BK116" s="13" t="str">
        <v xml:space="preserve">Otros materiales para el acoplamiento y la transmisión de fuerzas </v>
      </c>
      <c r="BL116" s="13" t="str">
        <v>GPG</v>
      </c>
      <c r="BM116" s="13">
        <v>0.6</v>
      </c>
      <c r="BN116" s="13" t="str">
        <v>Luis Aparicio</v>
      </c>
      <c r="BO116" s="13" t="str">
        <v>luis.aparicio@enel.com</v>
      </c>
      <c r="BP116" s="13" t="str">
        <v>Anny Leal</v>
      </c>
      <c r="BQ116" s="13" t="str">
        <v>anny.leal@enel.com</v>
      </c>
      <c r="BR116" s="13">
        <v>2026</v>
      </c>
      <c r="BS116" s="13">
        <v>6</v>
      </c>
      <c r="BT116" s="13">
        <v>46174</v>
      </c>
      <c r="BV116" s="13" t="str">
        <v>Fabricación y suministro de 2 catalinas para los pulverizadores de las unidade 2, 3 4 y 5 de Termozipa</v>
      </c>
      <c r="BW116" s="13" t="str">
        <v>FMMM03</v>
      </c>
      <c r="BX116" s="13" t="str">
        <v>Por lanzar</v>
      </c>
      <c r="BY116" s="13" t="str">
        <v>junio</v>
      </c>
      <c r="BZ116" s="13" t="str">
        <v xml:space="preserve">Otros materiales para el acoplamiento y la transmisión de fuerzas </v>
      </c>
      <c r="CA116" s="13" t="str">
        <v>GPG</v>
      </c>
      <c r="CB116" s="13">
        <v>0.6</v>
      </c>
      <c r="CC116" s="13" t="str">
        <v>Luis Aparicio</v>
      </c>
      <c r="CD116" s="13" t="str">
        <v>luis.aparicio@enel.com</v>
      </c>
      <c r="CE116" s="13" t="str">
        <v>Anny Leal</v>
      </c>
      <c r="CF116" s="13" t="str">
        <v>anny.leal@enel.com</v>
      </c>
      <c r="CG116" s="13">
        <v>2026</v>
      </c>
      <c r="CH116" s="13">
        <v>6</v>
      </c>
      <c r="CI116" s="13">
        <v>46174</v>
      </c>
      <c r="CK116" s="13" t="str">
        <v>Fabricación y suministro de 2 catalinas para los pulverizadores de las unidade 2, 3 4 y 5 de Termozipa</v>
      </c>
      <c r="CL116" s="13" t="str">
        <v>FMMM03</v>
      </c>
      <c r="CM116" s="13" t="str">
        <v>Por lanzar</v>
      </c>
      <c r="CN116" s="13" t="str">
        <v>junio</v>
      </c>
      <c r="CO116" s="13" t="str">
        <v xml:space="preserve">Otros materiales para el acoplamiento y la transmisión de fuerzas </v>
      </c>
      <c r="CP116" s="13" t="str">
        <v>GPG</v>
      </c>
      <c r="CQ116" s="13">
        <v>0.6</v>
      </c>
      <c r="CR116" s="13" t="str">
        <v>Luis Aparicio</v>
      </c>
      <c r="CS116" s="13" t="str">
        <v>luis.aparicio@enel.com</v>
      </c>
      <c r="CT116" s="13" t="str">
        <v>Anny Leal</v>
      </c>
      <c r="CU116" s="13" t="str">
        <v>anny.leal@enel.com</v>
      </c>
      <c r="CV116" s="13">
        <v>2026</v>
      </c>
      <c r="CW116" s="13">
        <v>6</v>
      </c>
      <c r="CX116" s="13">
        <v>46174</v>
      </c>
      <c r="CZ116" s="13" t="str">
        <v>SLMT13</v>
      </c>
      <c r="DC116" s="13" t="str">
        <v>Fabricación y suministro de 2 catalinas para los pulverizadores de las unidade 2, 3 4 y 5 de Termozipa</v>
      </c>
      <c r="DD116" s="13" t="str">
        <v>FMMM03</v>
      </c>
      <c r="DE116" s="13" t="str">
        <v>Por lanzar</v>
      </c>
      <c r="DF116" s="13" t="str">
        <v>junio</v>
      </c>
      <c r="DG116" s="13" t="str">
        <v xml:space="preserve">Otros materiales para el acoplamiento y la transmisión de fuerzas </v>
      </c>
      <c r="DH116" s="13" t="str">
        <v>GPG</v>
      </c>
      <c r="DI116" s="13">
        <v>0.6</v>
      </c>
      <c r="DJ116" s="13" t="str">
        <v>Luis Aparicio</v>
      </c>
      <c r="DK116" s="13" t="str">
        <v>luis.aparicio@enel.com</v>
      </c>
      <c r="DL116" s="13" t="str">
        <v>Anny Leal</v>
      </c>
      <c r="DM116" s="13" t="str">
        <v>anny.leal@enel.com</v>
      </c>
      <c r="DN116" s="13">
        <v>2026</v>
      </c>
      <c r="DO116" s="13">
        <v>6</v>
      </c>
      <c r="DP116" s="19">
        <v>46174</v>
      </c>
      <c r="DS116" s="13" t="str">
        <v>FABRICACION Y SUMINISTRO DE 2 CATALINAS PARA LOS PULVERIZADORES DE LAS UNIDADE 2, 3 4 Y 5 DE TERMOZIPA FMMM03 OTROS MATERIALES PARA EL ACOPLAMIENTO Y LA TRANSMISION DE FUERZAS</v>
      </c>
    </row>
    <row r="117" spans="5:123" ht="28" customHeight="1" x14ac:dyDescent="0.4">
      <c r="E117" s="15" t="str">
        <v>Licitación de gestión social - Asuntos Territoriales</v>
      </c>
      <c r="F117" s="16" t="str">
        <v>SPFO02</v>
      </c>
      <c r="G117" s="16" t="str">
        <v>Por lanzar</v>
      </c>
      <c r="H117" s="16" t="str">
        <v>abril</v>
      </c>
      <c r="I117" s="16" t="str">
        <v xml:space="preserve">Gestión de comunidades </v>
      </c>
      <c r="J117" s="16" t="str">
        <v>Staff &amp; Services</v>
      </c>
      <c r="K117" s="16">
        <v>0.19659657</v>
      </c>
      <c r="L117" s="16" t="str">
        <v>Monica Mesa</v>
      </c>
      <c r="M117" s="16" t="str">
        <v>monica.mesa@enel.com</v>
      </c>
      <c r="N117" s="16" t="str">
        <v>Jorge Jamaica</v>
      </c>
      <c r="O117" s="16" t="str">
        <v>jorge.jamaica@enel.com</v>
      </c>
      <c r="P117" s="16">
        <v>2026</v>
      </c>
      <c r="Q117" s="16">
        <v>4</v>
      </c>
      <c r="R117" s="28" t="b">
        <v>0</v>
      </c>
      <c r="AC117" s="18" t="str">
        <v>SUMINISTRO DE REPUESTOS E INSTALACION DE OPACIMETROS PARA LAS U2, U3, U4 U Y U5 DE LA CENTRAL TERMOZIPA</v>
      </c>
      <c r="AD117" s="13" t="str">
        <v>FSMC05</v>
      </c>
      <c r="AE117" s="13" t="str">
        <v>Por lanzar</v>
      </c>
      <c r="AF117" s="13" t="str">
        <v>enero</v>
      </c>
      <c r="AG117" s="13" t="str">
        <v xml:space="preserve">Sistemas de monitorización de emisión </v>
      </c>
      <c r="AH117" s="13" t="str">
        <v>GPG</v>
      </c>
      <c r="AI117" s="13">
        <v>0.34</v>
      </c>
      <c r="AJ117" s="13" t="str">
        <v>Luis Aparicio</v>
      </c>
      <c r="AK117" s="13" t="str">
        <v>luis.aparicio@enel.com</v>
      </c>
      <c r="AL117" s="13" t="str">
        <v>Anny Leal</v>
      </c>
      <c r="AM117" s="13" t="str">
        <v>anny.leal@enel.com</v>
      </c>
      <c r="AN117" s="13">
        <v>2026</v>
      </c>
      <c r="AO117" s="13">
        <v>1</v>
      </c>
      <c r="AP117" s="13">
        <v>46023</v>
      </c>
      <c r="AR117" s="18" t="str">
        <v>SUMINISTRO DE REPUESTOS E INSTALACION DE OPACIMETROS PARA LAS U2, U3, U4 U Y U5 DE LA CENTRAL TERMOZIPA</v>
      </c>
      <c r="AS117" s="13" t="str">
        <v>FSMC05</v>
      </c>
      <c r="AT117" s="13" t="str">
        <v>Por lanzar</v>
      </c>
      <c r="AU117" s="13" t="str">
        <v>enero</v>
      </c>
      <c r="AV117" s="13" t="str">
        <v xml:space="preserve">Sistemas de monitorización de emisión </v>
      </c>
      <c r="AW117" s="13" t="str">
        <v>GPG</v>
      </c>
      <c r="AX117" s="13">
        <v>0.34</v>
      </c>
      <c r="AY117" s="13" t="str">
        <v>Luis Aparicio</v>
      </c>
      <c r="AZ117" s="13" t="str">
        <v>luis.aparicio@enel.com</v>
      </c>
      <c r="BA117" s="13" t="str">
        <v>Anny Leal</v>
      </c>
      <c r="BB117" s="13" t="str">
        <v>anny.leal@enel.com</v>
      </c>
      <c r="BC117" s="13">
        <v>2026</v>
      </c>
      <c r="BD117" s="13">
        <v>1</v>
      </c>
      <c r="BE117" s="13">
        <v>46023</v>
      </c>
      <c r="BG117" s="13" t="str">
        <v>SUMINISTRO DE REPUESTOS E INSTALACION DE OPACIMETROS PARA LAS U2, U3, U4 U Y U5 DE LA CENTRAL TERMOZIPA</v>
      </c>
      <c r="BH117" s="13" t="str">
        <v>FSMC05</v>
      </c>
      <c r="BI117" s="13" t="str">
        <v>Por lanzar</v>
      </c>
      <c r="BJ117" s="13" t="str">
        <v>enero</v>
      </c>
      <c r="BK117" s="13" t="str">
        <v xml:space="preserve">Sistemas de monitorización de emisión </v>
      </c>
      <c r="BL117" s="13" t="str">
        <v>GPG</v>
      </c>
      <c r="BM117" s="13">
        <v>0.34</v>
      </c>
      <c r="BN117" s="13" t="str">
        <v>Luis Aparicio</v>
      </c>
      <c r="BO117" s="13" t="str">
        <v>luis.aparicio@enel.com</v>
      </c>
      <c r="BP117" s="13" t="str">
        <v>Anny Leal</v>
      </c>
      <c r="BQ117" s="13" t="str">
        <v>anny.leal@enel.com</v>
      </c>
      <c r="BR117" s="13">
        <v>2026</v>
      </c>
      <c r="BS117" s="13">
        <v>1</v>
      </c>
      <c r="BT117" s="13">
        <v>46023</v>
      </c>
      <c r="BV117" s="13" t="str">
        <v>SUMINISTRO DE REPUESTOS E INSTALACION DE OPACIMETROS PARA LAS U2, U3, U4 U Y U5 DE LA CENTRAL TERMOZIPA</v>
      </c>
      <c r="BW117" s="13" t="str">
        <v>FSMC05</v>
      </c>
      <c r="BX117" s="13" t="str">
        <v>Por lanzar</v>
      </c>
      <c r="BY117" s="13" t="str">
        <v>enero</v>
      </c>
      <c r="BZ117" s="13" t="str">
        <v xml:space="preserve">Sistemas de monitorización de emisión </v>
      </c>
      <c r="CA117" s="13" t="str">
        <v>GPG</v>
      </c>
      <c r="CB117" s="13">
        <v>0.34</v>
      </c>
      <c r="CC117" s="13" t="str">
        <v>Luis Aparicio</v>
      </c>
      <c r="CD117" s="13" t="str">
        <v>luis.aparicio@enel.com</v>
      </c>
      <c r="CE117" s="13" t="str">
        <v>Anny Leal</v>
      </c>
      <c r="CF117" s="13" t="str">
        <v>anny.leal@enel.com</v>
      </c>
      <c r="CG117" s="13">
        <v>2026</v>
      </c>
      <c r="CH117" s="13">
        <v>1</v>
      </c>
      <c r="CI117" s="13">
        <v>46023</v>
      </c>
      <c r="CK117" s="13" t="str">
        <v>SUMINISTRO DE REPUESTOS E INSTALACION DE OPACIMETROS PARA LAS U2, U3, U4 U Y U5 DE LA CENTRAL TERMOZIPA</v>
      </c>
      <c r="CL117" s="13" t="str">
        <v>FSMC05</v>
      </c>
      <c r="CM117" s="13" t="str">
        <v>Por lanzar</v>
      </c>
      <c r="CN117" s="13" t="str">
        <v>enero</v>
      </c>
      <c r="CO117" s="13" t="str">
        <v xml:space="preserve">Sistemas de monitorización de emisión </v>
      </c>
      <c r="CP117" s="13" t="str">
        <v>GPG</v>
      </c>
      <c r="CQ117" s="13">
        <v>0.34</v>
      </c>
      <c r="CR117" s="13" t="str">
        <v>Luis Aparicio</v>
      </c>
      <c r="CS117" s="13" t="str">
        <v>luis.aparicio@enel.com</v>
      </c>
      <c r="CT117" s="13" t="str">
        <v>Anny Leal</v>
      </c>
      <c r="CU117" s="13" t="str">
        <v>anny.leal@enel.com</v>
      </c>
      <c r="CV117" s="13">
        <v>2026</v>
      </c>
      <c r="CW117" s="13">
        <v>1</v>
      </c>
      <c r="CX117" s="13">
        <v>46023</v>
      </c>
      <c r="CZ117" s="13" t="str">
        <v>SLMT15</v>
      </c>
      <c r="DC117" s="13" t="str">
        <v>SUMINISTRO DE REPUESTOS E INSTALACION DE OPACIMETROS PARA LAS U2, U3, U4 U Y U5 DE LA CENTRAL TERMOZIPA</v>
      </c>
      <c r="DD117" s="13" t="str">
        <v>FSMC05</v>
      </c>
      <c r="DE117" s="13" t="str">
        <v>Por lanzar</v>
      </c>
      <c r="DF117" s="13" t="str">
        <v>enero</v>
      </c>
      <c r="DG117" s="13" t="str">
        <v xml:space="preserve">Sistemas de monitorización de emisión </v>
      </c>
      <c r="DH117" s="13" t="str">
        <v>GPG</v>
      </c>
      <c r="DI117" s="13">
        <v>0.34</v>
      </c>
      <c r="DJ117" s="13" t="str">
        <v>Luis Aparicio</v>
      </c>
      <c r="DK117" s="13" t="str">
        <v>luis.aparicio@enel.com</v>
      </c>
      <c r="DL117" s="13" t="str">
        <v>Anny Leal</v>
      </c>
      <c r="DM117" s="13" t="str">
        <v>anny.leal@enel.com</v>
      </c>
      <c r="DN117" s="13">
        <v>2026</v>
      </c>
      <c r="DO117" s="13">
        <v>1</v>
      </c>
      <c r="DP117" s="19">
        <v>46023</v>
      </c>
      <c r="DS117" s="13" t="str">
        <v>SUMINISTRO DE REPUESTOS E INSTALACION DE OPACIMETROS PARA LAS U2, U3, U4 U Y U5 DE LA CENTRAL TERMOZIPA FSMC05 SISTEMAS DE MONITORIZACION DE EMISION</v>
      </c>
    </row>
    <row r="118" spans="5:123" ht="28" customHeight="1" x14ac:dyDescent="0.4">
      <c r="E118" s="15" t="str">
        <v>Mantenimiento, calibracion valvulas de seguridad caldera, suministro</v>
      </c>
      <c r="F118" s="16" t="str">
        <v>MMIM17</v>
      </c>
      <c r="G118" s="16" t="str">
        <v>Por lanzar</v>
      </c>
      <c r="H118" s="16" t="str">
        <v>marzo</v>
      </c>
      <c r="I118" s="16" t="str">
        <v xml:space="preserve">Revisión de válvulas. </v>
      </c>
      <c r="J118" s="16" t="str">
        <v>GPG</v>
      </c>
      <c r="K118" s="16">
        <v>0.25</v>
      </c>
      <c r="L118" s="16" t="str">
        <v>Luis Aparicio</v>
      </c>
      <c r="M118" s="16" t="str">
        <v>luis.aparicio@enel.com</v>
      </c>
      <c r="N118" s="16" t="str">
        <v>Anny Leal</v>
      </c>
      <c r="O118" s="16" t="str">
        <v>anny.leal@enel.com</v>
      </c>
      <c r="P118" s="16">
        <v>2026</v>
      </c>
      <c r="Q118" s="16">
        <v>3</v>
      </c>
      <c r="R118" s="28" t="b">
        <v>0</v>
      </c>
      <c r="AC118" s="18" t="str">
        <v>Servicio agencia base investigacion de mercados</v>
      </c>
      <c r="AD118" s="13" t="str">
        <v>SPPM08</v>
      </c>
      <c r="AE118" s="13" t="str">
        <v>Por lanzar</v>
      </c>
      <c r="AF118" s="13" t="str">
        <v>enero</v>
      </c>
      <c r="AG118" s="13" t="str">
        <v xml:space="preserve">Estudio de mercado </v>
      </c>
      <c r="AH118" s="13" t="str">
        <v>Enel Commercial</v>
      </c>
      <c r="AI118" s="13">
        <v>0.11542797</v>
      </c>
      <c r="AJ118" s="13" t="str">
        <v>Andrea Sarmiento</v>
      </c>
      <c r="AK118" s="13" t="str">
        <v>andrea.sarmiento@enel.com</v>
      </c>
      <c r="AL118" s="13" t="str">
        <v>Jennifer Rubio</v>
      </c>
      <c r="AM118" s="13" t="str">
        <v>jennifer.rubio@enel.com</v>
      </c>
      <c r="AN118" s="13">
        <v>2026</v>
      </c>
      <c r="AO118" s="13">
        <v>1</v>
      </c>
      <c r="AP118" s="13">
        <v>46023</v>
      </c>
      <c r="AR118" s="18" t="str">
        <v>Servicio agencia base investigacion de mercados</v>
      </c>
      <c r="AS118" s="13" t="str">
        <v>SPPM08</v>
      </c>
      <c r="AT118" s="13" t="str">
        <v>Por lanzar</v>
      </c>
      <c r="AU118" s="13" t="str">
        <v>enero</v>
      </c>
      <c r="AV118" s="13" t="str">
        <v xml:space="preserve">Estudio de mercado </v>
      </c>
      <c r="AW118" s="13" t="str">
        <v>Enel Commercial</v>
      </c>
      <c r="AX118" s="13">
        <v>0.11542797</v>
      </c>
      <c r="AY118" s="13" t="str">
        <v>Andrea Sarmiento</v>
      </c>
      <c r="AZ118" s="13" t="str">
        <v>andrea.sarmiento@enel.com</v>
      </c>
      <c r="BA118" s="13" t="str">
        <v>Jennifer Rubio</v>
      </c>
      <c r="BB118" s="13" t="str">
        <v>jennifer.rubio@enel.com</v>
      </c>
      <c r="BC118" s="13">
        <v>2026</v>
      </c>
      <c r="BD118" s="13">
        <v>1</v>
      </c>
      <c r="BE118" s="13">
        <v>46023</v>
      </c>
      <c r="BG118" s="13" t="str">
        <v>Servicio agencia base investigacion de mercados</v>
      </c>
      <c r="BH118" s="13" t="str">
        <v>SPPM08</v>
      </c>
      <c r="BI118" s="13" t="str">
        <v>Por lanzar</v>
      </c>
      <c r="BJ118" s="13" t="str">
        <v>enero</v>
      </c>
      <c r="BK118" s="13" t="str">
        <v xml:space="preserve">Estudio de mercado </v>
      </c>
      <c r="BL118" s="13" t="str">
        <v>Enel Commercial</v>
      </c>
      <c r="BM118" s="13">
        <v>0.11542797</v>
      </c>
      <c r="BN118" s="13" t="str">
        <v>Andrea Sarmiento</v>
      </c>
      <c r="BO118" s="13" t="str">
        <v>andrea.sarmiento@enel.com</v>
      </c>
      <c r="BP118" s="13" t="str">
        <v>Jennifer Rubio</v>
      </c>
      <c r="BQ118" s="13" t="str">
        <v>jennifer.rubio@enel.com</v>
      </c>
      <c r="BR118" s="13">
        <v>2026</v>
      </c>
      <c r="BS118" s="13">
        <v>1</v>
      </c>
      <c r="BT118" s="13">
        <v>46023</v>
      </c>
      <c r="BV118" s="13" t="str">
        <v>Servicio agencia base investigacion de mercados</v>
      </c>
      <c r="BW118" s="13" t="str">
        <v>SPPM08</v>
      </c>
      <c r="BX118" s="13" t="str">
        <v>Por lanzar</v>
      </c>
      <c r="BY118" s="13" t="str">
        <v>enero</v>
      </c>
      <c r="BZ118" s="13" t="str">
        <v xml:space="preserve">Estudio de mercado </v>
      </c>
      <c r="CA118" s="13" t="str">
        <v>Enel Commercial</v>
      </c>
      <c r="CB118" s="13">
        <v>0.11542797</v>
      </c>
      <c r="CC118" s="13" t="str">
        <v>Andrea Sarmiento</v>
      </c>
      <c r="CD118" s="13" t="str">
        <v>andrea.sarmiento@enel.com</v>
      </c>
      <c r="CE118" s="13" t="str">
        <v>Jennifer Rubio</v>
      </c>
      <c r="CF118" s="13" t="str">
        <v>jennifer.rubio@enel.com</v>
      </c>
      <c r="CG118" s="13">
        <v>2026</v>
      </c>
      <c r="CH118" s="13">
        <v>1</v>
      </c>
      <c r="CI118" s="13">
        <v>46023</v>
      </c>
      <c r="CK118" s="13" t="str">
        <v>Servicio agencia base investigacion de mercados</v>
      </c>
      <c r="CL118" s="13" t="str">
        <v>SPPM08</v>
      </c>
      <c r="CM118" s="13" t="str">
        <v>Por lanzar</v>
      </c>
      <c r="CN118" s="13" t="str">
        <v>enero</v>
      </c>
      <c r="CO118" s="13" t="str">
        <v xml:space="preserve">Estudio de mercado </v>
      </c>
      <c r="CP118" s="13" t="str">
        <v>Enel Commercial</v>
      </c>
      <c r="CQ118" s="13">
        <v>0.11542797</v>
      </c>
      <c r="CR118" s="13" t="str">
        <v>Andrea Sarmiento</v>
      </c>
      <c r="CS118" s="13" t="str">
        <v>andrea.sarmiento@enel.com</v>
      </c>
      <c r="CT118" s="13" t="str">
        <v>Jennifer Rubio</v>
      </c>
      <c r="CU118" s="13" t="str">
        <v>jennifer.rubio@enel.com</v>
      </c>
      <c r="CV118" s="13">
        <v>2026</v>
      </c>
      <c r="CW118" s="13">
        <v>1</v>
      </c>
      <c r="CX118" s="13">
        <v>46023</v>
      </c>
      <c r="CZ118" s="13" t="str">
        <v>SLPI03</v>
      </c>
      <c r="DC118" s="13" t="str">
        <v>Servicio agencia base investigacion de mercados</v>
      </c>
      <c r="DD118" s="13" t="str">
        <v>SPPM08</v>
      </c>
      <c r="DE118" s="13" t="str">
        <v>Por lanzar</v>
      </c>
      <c r="DF118" s="13" t="str">
        <v>enero</v>
      </c>
      <c r="DG118" s="13" t="str">
        <v xml:space="preserve">Estudio de mercado </v>
      </c>
      <c r="DH118" s="13" t="str">
        <v>Enel Commercial</v>
      </c>
      <c r="DI118" s="13">
        <v>0.11542797</v>
      </c>
      <c r="DJ118" s="13" t="str">
        <v>Andrea Sarmiento</v>
      </c>
      <c r="DK118" s="13" t="str">
        <v>andrea.sarmiento@enel.com</v>
      </c>
      <c r="DL118" s="13" t="str">
        <v>Jennifer Rubio</v>
      </c>
      <c r="DM118" s="13" t="str">
        <v>jennifer.rubio@enel.com</v>
      </c>
      <c r="DN118" s="13">
        <v>2026</v>
      </c>
      <c r="DO118" s="13">
        <v>1</v>
      </c>
      <c r="DP118" s="19">
        <v>46023</v>
      </c>
      <c r="DS118" s="13" t="str">
        <v>SERVICIO AGENCIA BASE INVESTIGACION DE MERCADOS SPPM08 ESTUDIO DE MERCADO</v>
      </c>
    </row>
    <row r="119" spans="5:123" ht="28" customHeight="1" x14ac:dyDescent="0.4">
      <c r="E119" s="15" t="str">
        <v>END en Caldera y Turbina</v>
      </c>
      <c r="F119" s="16" t="str">
        <v>SPPT06</v>
      </c>
      <c r="G119" s="16" t="str">
        <v>Por lanzar</v>
      </c>
      <c r="H119" s="16" t="str">
        <v>marzo</v>
      </c>
      <c r="I119" s="16" t="str">
        <v xml:space="preserve">Ensayos no destructivos, pruebas y ensayos </v>
      </c>
      <c r="J119" s="16" t="str">
        <v>GPG</v>
      </c>
      <c r="K119" s="16">
        <v>0.2</v>
      </c>
      <c r="L119" s="16" t="str">
        <v>Luis Aparicio</v>
      </c>
      <c r="M119" s="16" t="str">
        <v>luis.aparicio@enel.com</v>
      </c>
      <c r="N119" s="16" t="str">
        <v>Anny Leal</v>
      </c>
      <c r="O119" s="16" t="str">
        <v>anny.leal@enel.com</v>
      </c>
      <c r="P119" s="16">
        <v>2026</v>
      </c>
      <c r="Q119" s="16">
        <v>3</v>
      </c>
      <c r="R119" s="28" t="b">
        <v>0</v>
      </c>
      <c r="AC119" s="18" t="str">
        <v>Servicio de Ingeniería, Suministro y Construcción de Sistema de Almacenamiento de Energía con Baterías (SAEB) de 360 kVA para la Subestación MT/MT del Municipio de La Unión, de manera que se garantice la calidad del servicio en la zona.</v>
      </c>
      <c r="AD119" s="13" t="str">
        <v>LESC01</v>
      </c>
      <c r="AE119" s="13" t="str">
        <v>Por lanzar</v>
      </c>
      <c r="AF119" s="13" t="str">
        <v>marzo</v>
      </c>
      <c r="AG119" s="13" t="str">
        <v xml:space="preserve">Obras y Mantenimiento de subestaciones. </v>
      </c>
      <c r="AH119" s="13" t="str">
        <v>Grids</v>
      </c>
      <c r="AI119" s="13">
        <v>1.4940083100000001</v>
      </c>
      <c r="AJ119" s="13" t="str">
        <v>Francy Boada</v>
      </c>
      <c r="AK119" s="13" t="str">
        <v>francy.boada@enel.com</v>
      </c>
      <c r="AL119" s="13" t="str">
        <v>Jennifer Rubio</v>
      </c>
      <c r="AM119" s="13" t="str">
        <v>jennifer.rubio@enel.com</v>
      </c>
      <c r="AN119" s="13">
        <v>2026</v>
      </c>
      <c r="AO119" s="13">
        <v>3</v>
      </c>
      <c r="AP119" s="13">
        <v>46082</v>
      </c>
      <c r="AR119" s="18" t="str">
        <v>Servicio de Ingeniería, Suministro y Construcción de Sistema de Almacenamiento de Energía con Baterías (SAEB) de 360 kVA para la Subestación MT/MT del Municipio de La Unión, de manera que se garantice la calidad del servicio en la zona.</v>
      </c>
      <c r="AS119" s="13" t="str">
        <v>LESC01</v>
      </c>
      <c r="AT119" s="13" t="str">
        <v>Por lanzar</v>
      </c>
      <c r="AU119" s="13" t="str">
        <v>marzo</v>
      </c>
      <c r="AV119" s="13" t="str">
        <v xml:space="preserve">Obras y Mantenimiento de subestaciones. </v>
      </c>
      <c r="AW119" s="13" t="str">
        <v>Grids</v>
      </c>
      <c r="AX119" s="13">
        <v>1.4940083100000001</v>
      </c>
      <c r="AY119" s="13" t="str">
        <v>Francy Boada</v>
      </c>
      <c r="AZ119" s="13" t="str">
        <v>francy.boada@enel.com</v>
      </c>
      <c r="BA119" s="13" t="str">
        <v>Jennifer Rubio</v>
      </c>
      <c r="BB119" s="13" t="str">
        <v>jennifer.rubio@enel.com</v>
      </c>
      <c r="BC119" s="13">
        <v>2026</v>
      </c>
      <c r="BD119" s="13">
        <v>3</v>
      </c>
      <c r="BE119" s="13">
        <v>46082</v>
      </c>
      <c r="BG119" s="13" t="str">
        <v>Servicio de Ingeniería, Suministro y Construcción de Sistema de Almacenamiento de Energía con Baterías (SAEB) de 360 kVA para la Subestación MT/MT del Municipio de La Unión, de manera que se garantice la calidad del servicio en la zona.</v>
      </c>
      <c r="BH119" s="13" t="str">
        <v>LESC01</v>
      </c>
      <c r="BI119" s="13" t="str">
        <v>Por lanzar</v>
      </c>
      <c r="BJ119" s="13" t="str">
        <v>marzo</v>
      </c>
      <c r="BK119" s="13" t="str">
        <v xml:space="preserve">Obras y Mantenimiento de subestaciones. </v>
      </c>
      <c r="BL119" s="13" t="str">
        <v>Grids</v>
      </c>
      <c r="BM119" s="13">
        <v>1.4940083100000001</v>
      </c>
      <c r="BN119" s="13" t="str">
        <v>Francy Boada</v>
      </c>
      <c r="BO119" s="13" t="str">
        <v>francy.boada@enel.com</v>
      </c>
      <c r="BP119" s="13" t="str">
        <v>Jennifer Rubio</v>
      </c>
      <c r="BQ119" s="13" t="str">
        <v>jennifer.rubio@enel.com</v>
      </c>
      <c r="BR119" s="13">
        <v>2026</v>
      </c>
      <c r="BS119" s="13">
        <v>3</v>
      </c>
      <c r="BT119" s="13">
        <v>46082</v>
      </c>
      <c r="BV119" s="13" t="str">
        <v>Servicio de Ingeniería, Suministro y Construcción de Sistema de Almacenamiento de Energía con Baterías (SAEB) de 360 kVA para la Subestación MT/MT del Municipio de La Unión, de manera que se garantice la calidad del servicio en la zona.</v>
      </c>
      <c r="BW119" s="13" t="str">
        <v>LESC01</v>
      </c>
      <c r="BX119" s="13" t="str">
        <v>Por lanzar</v>
      </c>
      <c r="BY119" s="13" t="str">
        <v>marzo</v>
      </c>
      <c r="BZ119" s="13" t="str">
        <v xml:space="preserve">Obras y Mantenimiento de subestaciones. </v>
      </c>
      <c r="CA119" s="13" t="str">
        <v>Grids</v>
      </c>
      <c r="CB119" s="13">
        <v>1.4940083100000001</v>
      </c>
      <c r="CC119" s="13" t="str">
        <v>Francy Boada</v>
      </c>
      <c r="CD119" s="13" t="str">
        <v>francy.boada@enel.com</v>
      </c>
      <c r="CE119" s="13" t="str">
        <v>Jennifer Rubio</v>
      </c>
      <c r="CF119" s="13" t="str">
        <v>jennifer.rubio@enel.com</v>
      </c>
      <c r="CG119" s="13">
        <v>2026</v>
      </c>
      <c r="CH119" s="13">
        <v>3</v>
      </c>
      <c r="CI119" s="13">
        <v>46082</v>
      </c>
      <c r="CK119" s="13" t="str">
        <v>Servicio de Ingeniería, Suministro y Construcción de Sistema de Almacenamiento de Energía con Baterías (SAEB) de 360 kVA para la Subestación MT/MT del Municipio de La Unión, de manera que se garantice la calidad del servicio en la zona.</v>
      </c>
      <c r="CL119" s="13" t="str">
        <v>LESC01</v>
      </c>
      <c r="CM119" s="13" t="str">
        <v>Por lanzar</v>
      </c>
      <c r="CN119" s="13" t="str">
        <v>marzo</v>
      </c>
      <c r="CO119" s="13" t="str">
        <v xml:space="preserve">Obras y Mantenimiento de subestaciones. </v>
      </c>
      <c r="CP119" s="13" t="str">
        <v>Grids</v>
      </c>
      <c r="CQ119" s="13">
        <v>1.4940083100000001</v>
      </c>
      <c r="CR119" s="13" t="str">
        <v>Francy Boada</v>
      </c>
      <c r="CS119" s="13" t="str">
        <v>francy.boada@enel.com</v>
      </c>
      <c r="CT119" s="13" t="str">
        <v>Jennifer Rubio</v>
      </c>
      <c r="CU119" s="13" t="str">
        <v>jennifer.rubio@enel.com</v>
      </c>
      <c r="CV119" s="13">
        <v>2026</v>
      </c>
      <c r="CW119" s="13">
        <v>3</v>
      </c>
      <c r="CX119" s="13">
        <v>46082</v>
      </c>
      <c r="CZ119" s="13" t="str">
        <v>SLPI05</v>
      </c>
      <c r="DC119" s="13" t="str">
        <v>Servicio de Ingeniería, Suministro y Construcción de Sistema de Almacenamiento de Energía con Baterías (SAEB) de 360 kVA para la Subestación MT/MT del Municipio de La Unión, de manera que se garantice la calidad del servicio en la zona.</v>
      </c>
      <c r="DD119" s="13" t="str">
        <v>LESC01</v>
      </c>
      <c r="DE119" s="13" t="str">
        <v>Por lanzar</v>
      </c>
      <c r="DF119" s="13" t="str">
        <v>marzo</v>
      </c>
      <c r="DG119" s="13" t="str">
        <v xml:space="preserve">Obras y Mantenimiento de subestaciones. </v>
      </c>
      <c r="DH119" s="13" t="str">
        <v>Grids</v>
      </c>
      <c r="DI119" s="13">
        <v>1.4940083100000001</v>
      </c>
      <c r="DJ119" s="13" t="str">
        <v>Francy Boada</v>
      </c>
      <c r="DK119" s="13" t="str">
        <v>francy.boada@enel.com</v>
      </c>
      <c r="DL119" s="13" t="str">
        <v>Jennifer Rubio</v>
      </c>
      <c r="DM119" s="13" t="str">
        <v>jennifer.rubio@enel.com</v>
      </c>
      <c r="DN119" s="13">
        <v>2026</v>
      </c>
      <c r="DO119" s="13">
        <v>3</v>
      </c>
      <c r="DP119" s="19">
        <v>46082</v>
      </c>
      <c r="DS119" s="13" t="str">
        <v>SERVICIO DE INGENIERIA, SUMINISTRO Y CONSTRUCCION DE SISTEMA DE ALMACENAMIENTO DE ENERGIA CON BATERIAS (SAEB) DE 360 KVA PARA LA SUBESTACION MT/MT DEL MUNICIPIO DE LA UNION, DE MANERA QUE SE GARANTICE LA CALIDAD DEL SERVICIO EN LA ZONA. LESC01 OBRAS Y MANTENIMIENTO DE SUBESTACIONES.</v>
      </c>
    </row>
    <row r="120" spans="5:123" ht="28" customHeight="1" x14ac:dyDescent="0.4">
      <c r="E120" s="15" t="str">
        <v>Mantenimiento y suministro de equipos de trituración primaria y bandas</v>
      </c>
      <c r="F120" s="16" t="str">
        <v>MMIM01</v>
      </c>
      <c r="G120" s="16" t="str">
        <v>Por lanzar</v>
      </c>
      <c r="H120" s="16" t="str">
        <v>marzo</v>
      </c>
      <c r="I120" s="16" t="str">
        <v xml:space="preserve">Mantenimiento mecánico no especializado. </v>
      </c>
      <c r="J120" s="16" t="str">
        <v>GPG</v>
      </c>
      <c r="K120" s="16">
        <v>0.35</v>
      </c>
      <c r="L120" s="16" t="str">
        <v>Luis Aparicio</v>
      </c>
      <c r="M120" s="16" t="str">
        <v>luis.aparicio@enel.com</v>
      </c>
      <c r="N120" s="16" t="str">
        <v>Anny Leal</v>
      </c>
      <c r="O120" s="16" t="str">
        <v>anny.leal@enel.com</v>
      </c>
      <c r="P120" s="16">
        <v>2026</v>
      </c>
      <c r="Q120" s="16">
        <v>3</v>
      </c>
      <c r="R120" s="28" t="b">
        <v>0</v>
      </c>
      <c r="AC120" s="18" t="str">
        <v>TS-CROSS Suministros, servicio y soporte equipamiento Siemens</v>
      </c>
      <c r="AD120" s="13" t="str">
        <v>FERP05</v>
      </c>
      <c r="AE120" s="13" t="str">
        <v>Por lanzar</v>
      </c>
      <c r="AF120" s="13" t="str">
        <v>julio</v>
      </c>
      <c r="AG120" s="13" t="str">
        <v xml:space="preserve">Dispositivos de protección de máquinas </v>
      </c>
      <c r="AH120" s="13" t="str">
        <v>GPG</v>
      </c>
      <c r="AI120" s="13">
        <v>2</v>
      </c>
      <c r="AJ120" s="13" t="str">
        <v>Luis Aparicio</v>
      </c>
      <c r="AK120" s="13" t="str">
        <v>luis.aparicio@enel.com</v>
      </c>
      <c r="AL120" s="13" t="str">
        <v>Anny Leal</v>
      </c>
      <c r="AM120" s="13" t="str">
        <v>anny.leal@enel.com</v>
      </c>
      <c r="AN120" s="13">
        <v>2026</v>
      </c>
      <c r="AO120" s="13">
        <v>7</v>
      </c>
      <c r="AP120" s="13">
        <v>46204</v>
      </c>
      <c r="AR120" s="18" t="str">
        <v>TS-CROSS Suministros, servicio y soporte equipamiento Siemens</v>
      </c>
      <c r="AS120" s="13" t="str">
        <v>FERP05</v>
      </c>
      <c r="AT120" s="13" t="str">
        <v>Por lanzar</v>
      </c>
      <c r="AU120" s="13" t="str">
        <v>julio</v>
      </c>
      <c r="AV120" s="13" t="str">
        <v xml:space="preserve">Dispositivos de protección de máquinas </v>
      </c>
      <c r="AW120" s="13" t="str">
        <v>GPG</v>
      </c>
      <c r="AX120" s="13">
        <v>2</v>
      </c>
      <c r="AY120" s="13" t="str">
        <v>Luis Aparicio</v>
      </c>
      <c r="AZ120" s="13" t="str">
        <v>luis.aparicio@enel.com</v>
      </c>
      <c r="BA120" s="13" t="str">
        <v>Anny Leal</v>
      </c>
      <c r="BB120" s="13" t="str">
        <v>anny.leal@enel.com</v>
      </c>
      <c r="BC120" s="13">
        <v>2026</v>
      </c>
      <c r="BD120" s="13">
        <v>7</v>
      </c>
      <c r="BE120" s="13">
        <v>46204</v>
      </c>
      <c r="BG120" s="13" t="str">
        <v>TS-CROSS Suministros, servicio y soporte equipamiento Siemens</v>
      </c>
      <c r="BH120" s="13" t="str">
        <v>FERP05</v>
      </c>
      <c r="BI120" s="13" t="str">
        <v>Por lanzar</v>
      </c>
      <c r="BJ120" s="13" t="str">
        <v>julio</v>
      </c>
      <c r="BK120" s="13" t="str">
        <v xml:space="preserve">Dispositivos de protección de máquinas </v>
      </c>
      <c r="BL120" s="13" t="str">
        <v>GPG</v>
      </c>
      <c r="BM120" s="13">
        <v>2</v>
      </c>
      <c r="BN120" s="13" t="str">
        <v>Luis Aparicio</v>
      </c>
      <c r="BO120" s="13" t="str">
        <v>luis.aparicio@enel.com</v>
      </c>
      <c r="BP120" s="13" t="str">
        <v>Anny Leal</v>
      </c>
      <c r="BQ120" s="13" t="str">
        <v>anny.leal@enel.com</v>
      </c>
      <c r="BR120" s="13">
        <v>2026</v>
      </c>
      <c r="BS120" s="13">
        <v>7</v>
      </c>
      <c r="BT120" s="13">
        <v>46204</v>
      </c>
      <c r="BV120" s="13" t="str">
        <v>TS-CROSS Suministros, servicio y soporte equipamiento Siemens</v>
      </c>
      <c r="BW120" s="13" t="str">
        <v>FERP05</v>
      </c>
      <c r="BX120" s="13" t="str">
        <v>Por lanzar</v>
      </c>
      <c r="BY120" s="13" t="str">
        <v>julio</v>
      </c>
      <c r="BZ120" s="13" t="str">
        <v xml:space="preserve">Dispositivos de protección de máquinas </v>
      </c>
      <c r="CA120" s="13" t="str">
        <v>GPG</v>
      </c>
      <c r="CB120" s="13">
        <v>2</v>
      </c>
      <c r="CC120" s="13" t="str">
        <v>Luis Aparicio</v>
      </c>
      <c r="CD120" s="13" t="str">
        <v>luis.aparicio@enel.com</v>
      </c>
      <c r="CE120" s="13" t="str">
        <v>Anny Leal</v>
      </c>
      <c r="CF120" s="13" t="str">
        <v>anny.leal@enel.com</v>
      </c>
      <c r="CG120" s="13">
        <v>2026</v>
      </c>
      <c r="CH120" s="13">
        <v>7</v>
      </c>
      <c r="CI120" s="13">
        <v>46204</v>
      </c>
      <c r="CK120" s="13" t="str">
        <v>TS-CROSS Suministros, servicio y soporte equipamiento Siemens</v>
      </c>
      <c r="CL120" s="13" t="str">
        <v>FERP05</v>
      </c>
      <c r="CM120" s="13" t="str">
        <v>Por lanzar</v>
      </c>
      <c r="CN120" s="13" t="str">
        <v>julio</v>
      </c>
      <c r="CO120" s="13" t="str">
        <v xml:space="preserve">Dispositivos de protección de máquinas </v>
      </c>
      <c r="CP120" s="13" t="str">
        <v>GPG</v>
      </c>
      <c r="CQ120" s="13">
        <v>2</v>
      </c>
      <c r="CR120" s="13" t="str">
        <v>Luis Aparicio</v>
      </c>
      <c r="CS120" s="13" t="str">
        <v>luis.aparicio@enel.com</v>
      </c>
      <c r="CT120" s="13" t="str">
        <v>Anny Leal</v>
      </c>
      <c r="CU120" s="13" t="str">
        <v>anny.leal@enel.com</v>
      </c>
      <c r="CV120" s="13">
        <v>2026</v>
      </c>
      <c r="CW120" s="13">
        <v>7</v>
      </c>
      <c r="CX120" s="13">
        <v>46204</v>
      </c>
      <c r="CZ120" s="13" t="str">
        <v>SLSS04</v>
      </c>
      <c r="DC120" s="13" t="str">
        <v>TS-CROSS Suministros, servicio y soporte equipamiento Siemens</v>
      </c>
      <c r="DD120" s="13" t="str">
        <v>FERP05</v>
      </c>
      <c r="DE120" s="13" t="str">
        <v>Por lanzar</v>
      </c>
      <c r="DF120" s="13" t="str">
        <v>julio</v>
      </c>
      <c r="DG120" s="13" t="str">
        <v xml:space="preserve">Dispositivos de protección de máquinas </v>
      </c>
      <c r="DH120" s="13" t="str">
        <v>GPG</v>
      </c>
      <c r="DI120" s="13">
        <v>2</v>
      </c>
      <c r="DJ120" s="13" t="str">
        <v>Luis Aparicio</v>
      </c>
      <c r="DK120" s="13" t="str">
        <v>luis.aparicio@enel.com</v>
      </c>
      <c r="DL120" s="13" t="str">
        <v>Anny Leal</v>
      </c>
      <c r="DM120" s="13" t="str">
        <v>anny.leal@enel.com</v>
      </c>
      <c r="DN120" s="13">
        <v>2026</v>
      </c>
      <c r="DO120" s="13">
        <v>7</v>
      </c>
      <c r="DP120" s="19">
        <v>46204</v>
      </c>
      <c r="DS120" s="13" t="str">
        <v>TS-CROSS SUMINISTROS, SERVICIO Y SOPORTE EQUIPAMIENTO SIEMENS FERP05 DISPOSITIVOS DE PROTECCION DE MAQUINAS</v>
      </c>
    </row>
    <row r="121" spans="5:123" ht="28" customHeight="1" x14ac:dyDescent="0.4">
      <c r="E121" s="15" t="str">
        <v>Mantenimiento y suministro de repuestos bombas verticales de circulación, de torres de enfriamiento, de rio, y de enfriamiento</v>
      </c>
      <c r="F121" s="16" t="str">
        <v>MMIM10</v>
      </c>
      <c r="G121" s="16" t="str">
        <v>Por lanzar</v>
      </c>
      <c r="H121" s="16" t="str">
        <v>agosto</v>
      </c>
      <c r="I121" s="16" t="str">
        <v xml:space="preserve">Bombas - mantenimiento </v>
      </c>
      <c r="J121" s="16" t="str">
        <v>GPG</v>
      </c>
      <c r="K121" s="16">
        <v>0.3</v>
      </c>
      <c r="L121" s="16" t="str">
        <v>Luis Aparicio</v>
      </c>
      <c r="M121" s="16" t="str">
        <v>luis.aparicio@enel.com</v>
      </c>
      <c r="N121" s="16" t="str">
        <v>Anny Leal</v>
      </c>
      <c r="O121" s="16" t="str">
        <v>anny.leal@enel.com</v>
      </c>
      <c r="P121" s="16">
        <v>2026</v>
      </c>
      <c r="Q121" s="16">
        <v>8</v>
      </c>
      <c r="R121" s="28" t="b">
        <v>0</v>
      </c>
      <c r="AC121" s="18" t="str">
        <v>SUMINISTRO DE ALIMENTACIÓN PARA LAS PLANTAS DE GENERACIÓN FUNDACION</v>
      </c>
      <c r="AD121" s="13" t="str">
        <v>FOCU02</v>
      </c>
      <c r="AE121" s="13" t="str">
        <v>Por lanzar</v>
      </c>
      <c r="AF121" s="13" t="str">
        <v>febrero</v>
      </c>
      <c r="AG121" s="13" t="str">
        <v xml:space="preserve">Alimentos y bebidas </v>
      </c>
      <c r="AH121" s="13" t="str">
        <v>Staff &amp; Services</v>
      </c>
      <c r="AI121" s="13">
        <v>0.17100000000000001</v>
      </c>
      <c r="AJ121" s="13" t="str">
        <v>Monica Mesa</v>
      </c>
      <c r="AK121" s="13" t="str">
        <v>monica.mesa@enel.com</v>
      </c>
      <c r="AL121" s="13" t="str">
        <v>Jorge Jamaica</v>
      </c>
      <c r="AM121" s="13" t="str">
        <v>jorge.jamaica@enel.com</v>
      </c>
      <c r="AN121" s="13">
        <v>2026</v>
      </c>
      <c r="AO121" s="13">
        <v>2</v>
      </c>
      <c r="AP121" s="13">
        <v>46054</v>
      </c>
      <c r="AR121" s="18" t="str">
        <v>SUMINISTRO DE ALIMENTACIÓN PARA LAS PLANTAS DE GENERACIÓN FUNDACION</v>
      </c>
      <c r="AS121" s="13" t="str">
        <v>FOCU02</v>
      </c>
      <c r="AT121" s="13" t="str">
        <v>Por lanzar</v>
      </c>
      <c r="AU121" s="13" t="str">
        <v>febrero</v>
      </c>
      <c r="AV121" s="13" t="str">
        <v xml:space="preserve">Alimentos y bebidas </v>
      </c>
      <c r="AW121" s="13" t="str">
        <v>Staff &amp; Services</v>
      </c>
      <c r="AX121" s="13">
        <v>0.17100000000000001</v>
      </c>
      <c r="AY121" s="13" t="str">
        <v>Monica Mesa</v>
      </c>
      <c r="AZ121" s="13" t="str">
        <v>monica.mesa@enel.com</v>
      </c>
      <c r="BA121" s="13" t="str">
        <v>Jorge Jamaica</v>
      </c>
      <c r="BB121" s="13" t="str">
        <v>jorge.jamaica@enel.com</v>
      </c>
      <c r="BC121" s="13">
        <v>2026</v>
      </c>
      <c r="BD121" s="13">
        <v>2</v>
      </c>
      <c r="BE121" s="13">
        <v>46054</v>
      </c>
      <c r="BG121" s="13" t="str">
        <v>SUMINISTRO DE ALIMENTACIÓN PARA LAS PLANTAS DE GENERACIÓN FUNDACION</v>
      </c>
      <c r="BH121" s="13" t="str">
        <v>FOCU02</v>
      </c>
      <c r="BI121" s="13" t="str">
        <v>Por lanzar</v>
      </c>
      <c r="BJ121" s="13" t="str">
        <v>febrero</v>
      </c>
      <c r="BK121" s="13" t="str">
        <v xml:space="preserve">Alimentos y bebidas </v>
      </c>
      <c r="BL121" s="13" t="str">
        <v>Staff &amp; Services</v>
      </c>
      <c r="BM121" s="13">
        <v>0.17100000000000001</v>
      </c>
      <c r="BN121" s="13" t="str">
        <v>Monica Mesa</v>
      </c>
      <c r="BO121" s="13" t="str">
        <v>monica.mesa@enel.com</v>
      </c>
      <c r="BP121" s="13" t="str">
        <v>Jorge Jamaica</v>
      </c>
      <c r="BQ121" s="13" t="str">
        <v>jorge.jamaica@enel.com</v>
      </c>
      <c r="BR121" s="13">
        <v>2026</v>
      </c>
      <c r="BS121" s="13">
        <v>2</v>
      </c>
      <c r="BT121" s="13">
        <v>46054</v>
      </c>
      <c r="BV121" s="13" t="str">
        <v>SUMINISTRO DE ALIMENTACIÓN PARA LAS PLANTAS DE GENERACIÓN FUNDACION</v>
      </c>
      <c r="BW121" s="13" t="str">
        <v>FOCU02</v>
      </c>
      <c r="BX121" s="13" t="str">
        <v>Por lanzar</v>
      </c>
      <c r="BY121" s="13" t="str">
        <v>febrero</v>
      </c>
      <c r="BZ121" s="13" t="str">
        <v xml:space="preserve">Alimentos y bebidas </v>
      </c>
      <c r="CA121" s="13" t="str">
        <v>Staff &amp; Services</v>
      </c>
      <c r="CB121" s="13">
        <v>0.17100000000000001</v>
      </c>
      <c r="CC121" s="13" t="str">
        <v>Monica Mesa</v>
      </c>
      <c r="CD121" s="13" t="str">
        <v>monica.mesa@enel.com</v>
      </c>
      <c r="CE121" s="13" t="str">
        <v>Jorge Jamaica</v>
      </c>
      <c r="CF121" s="13" t="str">
        <v>jorge.jamaica@enel.com</v>
      </c>
      <c r="CG121" s="13">
        <v>2026</v>
      </c>
      <c r="CH121" s="13">
        <v>2</v>
      </c>
      <c r="CI121" s="13">
        <v>46054</v>
      </c>
      <c r="CK121" s="13" t="str">
        <v>SUMINISTRO DE ALIMENTACIÓN PARA LAS PLANTAS DE GENERACIÓN FUNDACION</v>
      </c>
      <c r="CL121" s="13" t="str">
        <v>FOCU02</v>
      </c>
      <c r="CM121" s="13" t="str">
        <v>Por lanzar</v>
      </c>
      <c r="CN121" s="13" t="str">
        <v>febrero</v>
      </c>
      <c r="CO121" s="13" t="str">
        <v xml:space="preserve">Alimentos y bebidas </v>
      </c>
      <c r="CP121" s="13" t="str">
        <v>Staff &amp; Services</v>
      </c>
      <c r="CQ121" s="13">
        <v>0.17100000000000001</v>
      </c>
      <c r="CR121" s="13" t="str">
        <v>Monica Mesa</v>
      </c>
      <c r="CS121" s="13" t="str">
        <v>monica.mesa@enel.com</v>
      </c>
      <c r="CT121" s="13" t="str">
        <v>Jorge Jamaica</v>
      </c>
      <c r="CU121" s="13" t="str">
        <v>jorge.jamaica@enel.com</v>
      </c>
      <c r="CV121" s="13">
        <v>2026</v>
      </c>
      <c r="CW121" s="13">
        <v>2</v>
      </c>
      <c r="CX121" s="13">
        <v>46054</v>
      </c>
      <c r="CZ121" s="13" t="str">
        <v>SLTR07</v>
      </c>
      <c r="DC121" s="13" t="str">
        <v>SUMINISTRO DE ALIMENTACIÓN PARA LAS PLANTAS DE GENERACIÓN FUNDACION</v>
      </c>
      <c r="DD121" s="13" t="str">
        <v>FOCU02</v>
      </c>
      <c r="DE121" s="13" t="str">
        <v>Por lanzar</v>
      </c>
      <c r="DF121" s="13" t="str">
        <v>febrero</v>
      </c>
      <c r="DG121" s="13" t="str">
        <v xml:space="preserve">Alimentos y bebidas </v>
      </c>
      <c r="DH121" s="13" t="str">
        <v>Staff &amp; Services</v>
      </c>
      <c r="DI121" s="13">
        <v>0.17100000000000001</v>
      </c>
      <c r="DJ121" s="13" t="str">
        <v>Monica Mesa</v>
      </c>
      <c r="DK121" s="13" t="str">
        <v>monica.mesa@enel.com</v>
      </c>
      <c r="DL121" s="13" t="str">
        <v>Jorge Jamaica</v>
      </c>
      <c r="DM121" s="13" t="str">
        <v>jorge.jamaica@enel.com</v>
      </c>
      <c r="DN121" s="13">
        <v>2026</v>
      </c>
      <c r="DO121" s="13">
        <v>2</v>
      </c>
      <c r="DP121" s="19">
        <v>46054</v>
      </c>
      <c r="DS121" s="13" t="str">
        <v>SUMINISTRO DE ALIMENTACION PARA LAS PLANTAS DE GENERACION FUNDACION FOCU02 ALIMENTOS Y BEBIDAS</v>
      </c>
    </row>
    <row r="122" spans="5:123" ht="28" customHeight="1" x14ac:dyDescent="0.4">
      <c r="E122" s="15" t="str">
        <v>Fabricación y suministro de 2 catalinas para los pulverizadores de las unidade 2, 3 4 y 5 de Termozipa</v>
      </c>
      <c r="F122" s="16" t="str">
        <v>FMMM03</v>
      </c>
      <c r="G122" s="16" t="str">
        <v>Por lanzar</v>
      </c>
      <c r="H122" s="16" t="str">
        <v>junio</v>
      </c>
      <c r="I122" s="16" t="str">
        <v xml:space="preserve">Otros materiales para el acoplamiento y la transmisión de fuerzas </v>
      </c>
      <c r="J122" s="16" t="str">
        <v>GPG</v>
      </c>
      <c r="K122" s="16">
        <v>0.6</v>
      </c>
      <c r="L122" s="16" t="str">
        <v>Luis Aparicio</v>
      </c>
      <c r="M122" s="16" t="str">
        <v>luis.aparicio@enel.com</v>
      </c>
      <c r="N122" s="16" t="str">
        <v>Anny Leal</v>
      </c>
      <c r="O122" s="16" t="str">
        <v>anny.leal@enel.com</v>
      </c>
      <c r="P122" s="16">
        <v>2026</v>
      </c>
      <c r="Q122" s="16">
        <v>6</v>
      </c>
      <c r="R122" s="28" t="b">
        <v>0</v>
      </c>
      <c r="AC122" s="18" t="str">
        <v>SUMINISTRO DE COMBUSTIBLE MAMBITA Y UBALÁ</v>
      </c>
      <c r="AD122" s="13" t="str">
        <v>FCCU01</v>
      </c>
      <c r="AE122" s="13" t="str">
        <v>Por lanzar</v>
      </c>
      <c r="AF122" s="13" t="str">
        <v>marzo</v>
      </c>
      <c r="AG122" s="13" t="str">
        <v xml:space="preserve">Combustibles y fueloil </v>
      </c>
      <c r="AH122" s="13" t="str">
        <v>Staff &amp; Services</v>
      </c>
      <c r="AI122" s="13">
        <v>8.2494999999999999E-2</v>
      </c>
      <c r="AJ122" s="13" t="str">
        <v>Monica Mesa</v>
      </c>
      <c r="AK122" s="13" t="str">
        <v>monica.mesa@enel.com</v>
      </c>
      <c r="AL122" s="13" t="str">
        <v>Jorge Jamaica</v>
      </c>
      <c r="AM122" s="13" t="str">
        <v>jorge.jamaica@enel.com</v>
      </c>
      <c r="AN122" s="13">
        <v>2026</v>
      </c>
      <c r="AO122" s="13">
        <v>3</v>
      </c>
      <c r="AP122" s="13">
        <v>46082</v>
      </c>
      <c r="AR122" s="18" t="str">
        <v>SUMINISTRO DE COMBUSTIBLE MAMBITA Y UBALÁ</v>
      </c>
      <c r="AS122" s="13" t="str">
        <v>FCCU01</v>
      </c>
      <c r="AT122" s="13" t="str">
        <v>Por lanzar</v>
      </c>
      <c r="AU122" s="13" t="str">
        <v>marzo</v>
      </c>
      <c r="AV122" s="13" t="str">
        <v xml:space="preserve">Combustibles y fueloil </v>
      </c>
      <c r="AW122" s="13" t="str">
        <v>Staff &amp; Services</v>
      </c>
      <c r="AX122" s="13">
        <v>8.2494999999999999E-2</v>
      </c>
      <c r="AY122" s="13" t="str">
        <v>Monica Mesa</v>
      </c>
      <c r="AZ122" s="13" t="str">
        <v>monica.mesa@enel.com</v>
      </c>
      <c r="BA122" s="13" t="str">
        <v>Jorge Jamaica</v>
      </c>
      <c r="BB122" s="13" t="str">
        <v>jorge.jamaica@enel.com</v>
      </c>
      <c r="BC122" s="13">
        <v>2026</v>
      </c>
      <c r="BD122" s="13">
        <v>3</v>
      </c>
      <c r="BE122" s="13">
        <v>46082</v>
      </c>
      <c r="BG122" s="13" t="str">
        <v>SUMINISTRO DE COMBUSTIBLE MAMBITA Y UBALÁ</v>
      </c>
      <c r="BH122" s="13" t="str">
        <v>FCCU01</v>
      </c>
      <c r="BI122" s="13" t="str">
        <v>Por lanzar</v>
      </c>
      <c r="BJ122" s="13" t="str">
        <v>marzo</v>
      </c>
      <c r="BK122" s="13" t="str">
        <v xml:space="preserve">Combustibles y fueloil </v>
      </c>
      <c r="BL122" s="13" t="str">
        <v>Staff &amp; Services</v>
      </c>
      <c r="BM122" s="13">
        <v>8.2494999999999999E-2</v>
      </c>
      <c r="BN122" s="13" t="str">
        <v>Monica Mesa</v>
      </c>
      <c r="BO122" s="13" t="str">
        <v>monica.mesa@enel.com</v>
      </c>
      <c r="BP122" s="13" t="str">
        <v>Jorge Jamaica</v>
      </c>
      <c r="BQ122" s="13" t="str">
        <v>jorge.jamaica@enel.com</v>
      </c>
      <c r="BR122" s="13">
        <v>2026</v>
      </c>
      <c r="BS122" s="13">
        <v>3</v>
      </c>
      <c r="BT122" s="13">
        <v>46082</v>
      </c>
      <c r="BV122" s="13" t="str">
        <v>SUMINISTRO DE COMBUSTIBLE MAMBITA Y UBALÁ</v>
      </c>
      <c r="BW122" s="13" t="str">
        <v>FCCU01</v>
      </c>
      <c r="BX122" s="13" t="str">
        <v>Por lanzar</v>
      </c>
      <c r="BY122" s="13" t="str">
        <v>marzo</v>
      </c>
      <c r="BZ122" s="13" t="str">
        <v xml:space="preserve">Combustibles y fueloil </v>
      </c>
      <c r="CA122" s="13" t="str">
        <v>Staff &amp; Services</v>
      </c>
      <c r="CB122" s="13">
        <v>8.2494999999999999E-2</v>
      </c>
      <c r="CC122" s="13" t="str">
        <v>Monica Mesa</v>
      </c>
      <c r="CD122" s="13" t="str">
        <v>monica.mesa@enel.com</v>
      </c>
      <c r="CE122" s="13" t="str">
        <v>Jorge Jamaica</v>
      </c>
      <c r="CF122" s="13" t="str">
        <v>jorge.jamaica@enel.com</v>
      </c>
      <c r="CG122" s="13">
        <v>2026</v>
      </c>
      <c r="CH122" s="13">
        <v>3</v>
      </c>
      <c r="CI122" s="13">
        <v>46082</v>
      </c>
      <c r="CK122" s="13" t="str">
        <v>SUMINISTRO DE COMBUSTIBLE MAMBITA Y UBALÁ</v>
      </c>
      <c r="CL122" s="13" t="str">
        <v>FCCU01</v>
      </c>
      <c r="CM122" s="13" t="str">
        <v>Por lanzar</v>
      </c>
      <c r="CN122" s="13" t="str">
        <v>marzo</v>
      </c>
      <c r="CO122" s="13" t="str">
        <v xml:space="preserve">Combustibles y fueloil </v>
      </c>
      <c r="CP122" s="13" t="str">
        <v>Staff &amp; Services</v>
      </c>
      <c r="CQ122" s="13">
        <v>8.2494999999999999E-2</v>
      </c>
      <c r="CR122" s="13" t="str">
        <v>Monica Mesa</v>
      </c>
      <c r="CS122" s="13" t="str">
        <v>monica.mesa@enel.com</v>
      </c>
      <c r="CT122" s="13" t="str">
        <v>Jorge Jamaica</v>
      </c>
      <c r="CU122" s="13" t="str">
        <v>jorge.jamaica@enel.com</v>
      </c>
      <c r="CV122" s="13">
        <v>2026</v>
      </c>
      <c r="CW122" s="13">
        <v>3</v>
      </c>
      <c r="CX122" s="13">
        <v>46082</v>
      </c>
      <c r="CZ122" s="13" t="str">
        <v>SLVI01</v>
      </c>
      <c r="DC122" s="13" t="str">
        <v>SUMINISTRO DE COMBUSTIBLE MAMBITA Y UBALÁ</v>
      </c>
      <c r="DD122" s="13" t="str">
        <v>FCCU01</v>
      </c>
      <c r="DE122" s="13" t="str">
        <v>Por lanzar</v>
      </c>
      <c r="DF122" s="13" t="str">
        <v>marzo</v>
      </c>
      <c r="DG122" s="13" t="str">
        <v xml:space="preserve">Combustibles y fueloil </v>
      </c>
      <c r="DH122" s="13" t="str">
        <v>Staff &amp; Services</v>
      </c>
      <c r="DI122" s="13">
        <v>8.2494999999999999E-2</v>
      </c>
      <c r="DJ122" s="13" t="str">
        <v>Monica Mesa</v>
      </c>
      <c r="DK122" s="13" t="str">
        <v>monica.mesa@enel.com</v>
      </c>
      <c r="DL122" s="13" t="str">
        <v>Jorge Jamaica</v>
      </c>
      <c r="DM122" s="13" t="str">
        <v>jorge.jamaica@enel.com</v>
      </c>
      <c r="DN122" s="13">
        <v>2026</v>
      </c>
      <c r="DO122" s="13">
        <v>3</v>
      </c>
      <c r="DP122" s="19">
        <v>46082</v>
      </c>
      <c r="DS122" s="13" t="str">
        <v>SUMINISTRO DE COMBUSTIBLE MAMBITA Y UBALA FCCU01 COMBUSTIBLES Y FUELOIL</v>
      </c>
    </row>
    <row r="123" spans="5:123" ht="28" customHeight="1" x14ac:dyDescent="0.4">
      <c r="E123" s="15" t="str">
        <v>SUMINISTRO DE REPUESTOS E INSTALACION DE OPACIMETROS PARA LAS U2, U3, U4 U Y U5 DE LA CENTRAL TERMOZIPA</v>
      </c>
      <c r="F123" s="16" t="str">
        <v>FSMC05</v>
      </c>
      <c r="G123" s="16" t="str">
        <v>Por lanzar</v>
      </c>
      <c r="H123" s="16" t="str">
        <v>enero</v>
      </c>
      <c r="I123" s="16" t="str">
        <v xml:space="preserve">Sistemas de monitorización de emisión </v>
      </c>
      <c r="J123" s="16" t="str">
        <v>GPG</v>
      </c>
      <c r="K123" s="16">
        <v>0.34</v>
      </c>
      <c r="L123" s="16" t="str">
        <v>Luis Aparicio</v>
      </c>
      <c r="M123" s="16" t="str">
        <v>luis.aparicio@enel.com</v>
      </c>
      <c r="N123" s="16" t="str">
        <v>Anny Leal</v>
      </c>
      <c r="O123" s="16" t="str">
        <v>anny.leal@enel.com</v>
      </c>
      <c r="P123" s="16">
        <v>2026</v>
      </c>
      <c r="Q123" s="16">
        <v>1</v>
      </c>
      <c r="R123" s="28" t="b">
        <v>0</v>
      </c>
      <c r="AC123" s="18" t="str">
        <v>SERVICIO DE TRADUCCIÓN DE TEXTOS</v>
      </c>
      <c r="AD123" s="13" t="str">
        <v>SPPT08</v>
      </c>
      <c r="AE123" s="13" t="str">
        <v>Por lanzar</v>
      </c>
      <c r="AF123" s="13" t="str">
        <v>mayo</v>
      </c>
      <c r="AG123" s="13" t="str">
        <v xml:space="preserve">Trabajos de traducciones y otros tratamientos de textos </v>
      </c>
      <c r="AH123" s="13" t="str">
        <v>Staff &amp; Services</v>
      </c>
      <c r="AI123" s="13">
        <v>4.301E-2</v>
      </c>
      <c r="AJ123" s="13" t="str">
        <v>Monica Mesa</v>
      </c>
      <c r="AK123" s="13" t="str">
        <v>monica.mesa@enel.com</v>
      </c>
      <c r="AL123" s="13" t="str">
        <v>Jorge Jamaica</v>
      </c>
      <c r="AM123" s="13" t="str">
        <v>jorge.jamaica@enel.com</v>
      </c>
      <c r="AN123" s="13">
        <v>2026</v>
      </c>
      <c r="AO123" s="13">
        <v>5</v>
      </c>
      <c r="AP123" s="13">
        <v>46143</v>
      </c>
      <c r="AR123" s="18" t="str">
        <v>SERVICIO DE TRADUCCIÓN DE TEXTOS</v>
      </c>
      <c r="AS123" s="13" t="str">
        <v>SPPT08</v>
      </c>
      <c r="AT123" s="13" t="str">
        <v>Por lanzar</v>
      </c>
      <c r="AU123" s="13" t="str">
        <v>mayo</v>
      </c>
      <c r="AV123" s="13" t="str">
        <v xml:space="preserve">Trabajos de traducciones y otros tratamientos de textos </v>
      </c>
      <c r="AW123" s="13" t="str">
        <v>Staff &amp; Services</v>
      </c>
      <c r="AX123" s="13">
        <v>4.301E-2</v>
      </c>
      <c r="AY123" s="13" t="str">
        <v>Monica Mesa</v>
      </c>
      <c r="AZ123" s="13" t="str">
        <v>monica.mesa@enel.com</v>
      </c>
      <c r="BA123" s="13" t="str">
        <v>Jorge Jamaica</v>
      </c>
      <c r="BB123" s="13" t="str">
        <v>jorge.jamaica@enel.com</v>
      </c>
      <c r="BC123" s="13">
        <v>2026</v>
      </c>
      <c r="BD123" s="13">
        <v>5</v>
      </c>
      <c r="BE123" s="13">
        <v>46143</v>
      </c>
      <c r="BG123" s="13" t="str">
        <v>SERVICIO DE TRADUCCIÓN DE TEXTOS</v>
      </c>
      <c r="BH123" s="13" t="str">
        <v>SPPT08</v>
      </c>
      <c r="BI123" s="13" t="str">
        <v>Por lanzar</v>
      </c>
      <c r="BJ123" s="13" t="str">
        <v>mayo</v>
      </c>
      <c r="BK123" s="13" t="str">
        <v xml:space="preserve">Trabajos de traducciones y otros tratamientos de textos </v>
      </c>
      <c r="BL123" s="13" t="str">
        <v>Staff &amp; Services</v>
      </c>
      <c r="BM123" s="13">
        <v>4.301E-2</v>
      </c>
      <c r="BN123" s="13" t="str">
        <v>Monica Mesa</v>
      </c>
      <c r="BO123" s="13" t="str">
        <v>monica.mesa@enel.com</v>
      </c>
      <c r="BP123" s="13" t="str">
        <v>Jorge Jamaica</v>
      </c>
      <c r="BQ123" s="13" t="str">
        <v>jorge.jamaica@enel.com</v>
      </c>
      <c r="BR123" s="13">
        <v>2026</v>
      </c>
      <c r="BS123" s="13">
        <v>5</v>
      </c>
      <c r="BT123" s="13">
        <v>46143</v>
      </c>
      <c r="BV123" s="13" t="str">
        <v>SERVICIO DE TRADUCCIÓN DE TEXTOS</v>
      </c>
      <c r="BW123" s="13" t="str">
        <v>SPPT08</v>
      </c>
      <c r="BX123" s="13" t="str">
        <v>Por lanzar</v>
      </c>
      <c r="BY123" s="13" t="str">
        <v>mayo</v>
      </c>
      <c r="BZ123" s="13" t="str">
        <v xml:space="preserve">Trabajos de traducciones y otros tratamientos de textos </v>
      </c>
      <c r="CA123" s="13" t="str">
        <v>Staff &amp; Services</v>
      </c>
      <c r="CB123" s="13">
        <v>4.301E-2</v>
      </c>
      <c r="CC123" s="13" t="str">
        <v>Monica Mesa</v>
      </c>
      <c r="CD123" s="13" t="str">
        <v>monica.mesa@enel.com</v>
      </c>
      <c r="CE123" s="13" t="str">
        <v>Jorge Jamaica</v>
      </c>
      <c r="CF123" s="13" t="str">
        <v>jorge.jamaica@enel.com</v>
      </c>
      <c r="CG123" s="13">
        <v>2026</v>
      </c>
      <c r="CH123" s="13">
        <v>5</v>
      </c>
      <c r="CI123" s="13">
        <v>46143</v>
      </c>
      <c r="CK123" s="13" t="str">
        <v>SERVICIO DE TRADUCCIÓN DE TEXTOS</v>
      </c>
      <c r="CL123" s="13" t="str">
        <v>SPPT08</v>
      </c>
      <c r="CM123" s="13" t="str">
        <v>Por lanzar</v>
      </c>
      <c r="CN123" s="13" t="str">
        <v>mayo</v>
      </c>
      <c r="CO123" s="13" t="str">
        <v xml:space="preserve">Trabajos de traducciones y otros tratamientos de textos </v>
      </c>
      <c r="CP123" s="13" t="str">
        <v>Staff &amp; Services</v>
      </c>
      <c r="CQ123" s="13">
        <v>4.301E-2</v>
      </c>
      <c r="CR123" s="13" t="str">
        <v>Monica Mesa</v>
      </c>
      <c r="CS123" s="13" t="str">
        <v>monica.mesa@enel.com</v>
      </c>
      <c r="CT123" s="13" t="str">
        <v>Jorge Jamaica</v>
      </c>
      <c r="CU123" s="13" t="str">
        <v>jorge.jamaica@enel.com</v>
      </c>
      <c r="CV123" s="13">
        <v>2026</v>
      </c>
      <c r="CW123" s="13">
        <v>5</v>
      </c>
      <c r="CX123" s="13">
        <v>46143</v>
      </c>
      <c r="CZ123" s="13" t="str">
        <v>SPAA04</v>
      </c>
      <c r="DC123" s="13" t="str">
        <v>SERVICIO DE TRADUCCIÓN DE TEXTOS</v>
      </c>
      <c r="DD123" s="13" t="str">
        <v>SPPT08</v>
      </c>
      <c r="DE123" s="13" t="str">
        <v>Por lanzar</v>
      </c>
      <c r="DF123" s="13" t="str">
        <v>mayo</v>
      </c>
      <c r="DG123" s="13" t="str">
        <v xml:space="preserve">Trabajos de traducciones y otros tratamientos de textos </v>
      </c>
      <c r="DH123" s="13" t="str">
        <v>Staff &amp; Services</v>
      </c>
      <c r="DI123" s="13">
        <v>4.301E-2</v>
      </c>
      <c r="DJ123" s="13" t="str">
        <v>Monica Mesa</v>
      </c>
      <c r="DK123" s="13" t="str">
        <v>monica.mesa@enel.com</v>
      </c>
      <c r="DL123" s="13" t="str">
        <v>Jorge Jamaica</v>
      </c>
      <c r="DM123" s="13" t="str">
        <v>jorge.jamaica@enel.com</v>
      </c>
      <c r="DN123" s="13">
        <v>2026</v>
      </c>
      <c r="DO123" s="13">
        <v>5</v>
      </c>
      <c r="DP123" s="19">
        <v>46143</v>
      </c>
      <c r="DS123" s="13" t="str">
        <v>SERVICIO DE TRADUCCION DE TEXTOS SPPT08 TRABAJOS DE TRADUCCIONES Y OTROS TRATAMIENTOS DE TEXTOS</v>
      </c>
    </row>
    <row r="124" spans="5:123" ht="28" customHeight="1" x14ac:dyDescent="0.4">
      <c r="E124" s="15" t="str">
        <v>Servicio agencia base investigacion de mercados</v>
      </c>
      <c r="F124" s="16" t="str">
        <v>SPPM08</v>
      </c>
      <c r="G124" s="16" t="str">
        <v>Por lanzar</v>
      </c>
      <c r="H124" s="16" t="str">
        <v>enero</v>
      </c>
      <c r="I124" s="16" t="str">
        <v xml:space="preserve">Estudio de mercado </v>
      </c>
      <c r="J124" s="16" t="str">
        <v>Enel Commercial</v>
      </c>
      <c r="K124" s="16">
        <v>0.11542797</v>
      </c>
      <c r="L124" s="16" t="str">
        <v>Andrea Sarmiento</v>
      </c>
      <c r="M124" s="16" t="str">
        <v>andrea.sarmiento@enel.com</v>
      </c>
      <c r="N124" s="16" t="str">
        <v>Jennifer Rubio</v>
      </c>
      <c r="O124" s="16" t="str">
        <v>jennifer.rubio@enel.com</v>
      </c>
      <c r="P124" s="16">
        <v>2026</v>
      </c>
      <c r="Q124" s="16">
        <v>1</v>
      </c>
      <c r="R124" s="28" t="b">
        <v>0</v>
      </c>
      <c r="AC124" s="18" t="str">
        <v>SERVICIO DE TRADUCCIÓN DE TEXTOS</v>
      </c>
      <c r="AD124" s="13" t="str">
        <v>SPPT08</v>
      </c>
      <c r="AE124" s="13" t="str">
        <v>Por lanzar</v>
      </c>
      <c r="AF124" s="13" t="str">
        <v>mayo</v>
      </c>
      <c r="AG124" s="13" t="str">
        <v xml:space="preserve">Trabajos de traducciones y otros tratamientos de textos </v>
      </c>
      <c r="AH124" s="13" t="str">
        <v>Staff &amp; Services</v>
      </c>
      <c r="AI124" s="13">
        <v>8.0829999999999999E-3</v>
      </c>
      <c r="AJ124" s="13" t="str">
        <v>Monica Mesa</v>
      </c>
      <c r="AK124" s="13" t="str">
        <v>monica.mesa@enel.com</v>
      </c>
      <c r="AL124" s="13" t="str">
        <v>Jorge Jamaica</v>
      </c>
      <c r="AM124" s="13" t="str">
        <v>jorge.jamaica@enel.com</v>
      </c>
      <c r="AN124" s="13">
        <v>2026</v>
      </c>
      <c r="AO124" s="13">
        <v>5</v>
      </c>
      <c r="AP124" s="13">
        <v>46143</v>
      </c>
      <c r="AR124" s="18" t="str">
        <v>SERVICIO DE TRADUCCIÓN DE TEXTOS</v>
      </c>
      <c r="AS124" s="13" t="str">
        <v>SPPT08</v>
      </c>
      <c r="AT124" s="13" t="str">
        <v>Por lanzar</v>
      </c>
      <c r="AU124" s="13" t="str">
        <v>mayo</v>
      </c>
      <c r="AV124" s="13" t="str">
        <v xml:space="preserve">Trabajos de traducciones y otros tratamientos de textos </v>
      </c>
      <c r="AW124" s="13" t="str">
        <v>Staff &amp; Services</v>
      </c>
      <c r="AX124" s="13">
        <v>8.0829999999999999E-3</v>
      </c>
      <c r="AY124" s="13" t="str">
        <v>Monica Mesa</v>
      </c>
      <c r="AZ124" s="13" t="str">
        <v>monica.mesa@enel.com</v>
      </c>
      <c r="BA124" s="13" t="str">
        <v>Jorge Jamaica</v>
      </c>
      <c r="BB124" s="13" t="str">
        <v>jorge.jamaica@enel.com</v>
      </c>
      <c r="BC124" s="13">
        <v>2026</v>
      </c>
      <c r="BD124" s="13">
        <v>5</v>
      </c>
      <c r="BE124" s="13">
        <v>46143</v>
      </c>
      <c r="BG124" s="13" t="str">
        <v>SERVICIO DE TRADUCCIÓN DE TEXTOS</v>
      </c>
      <c r="BH124" s="13" t="str">
        <v>SPPT08</v>
      </c>
      <c r="BI124" s="13" t="str">
        <v>Por lanzar</v>
      </c>
      <c r="BJ124" s="13" t="str">
        <v>mayo</v>
      </c>
      <c r="BK124" s="13" t="str">
        <v xml:space="preserve">Trabajos de traducciones y otros tratamientos de textos </v>
      </c>
      <c r="BL124" s="13" t="str">
        <v>Staff &amp; Services</v>
      </c>
      <c r="BM124" s="13">
        <v>8.0829999999999999E-3</v>
      </c>
      <c r="BN124" s="13" t="str">
        <v>Monica Mesa</v>
      </c>
      <c r="BO124" s="13" t="str">
        <v>monica.mesa@enel.com</v>
      </c>
      <c r="BP124" s="13" t="str">
        <v>Jorge Jamaica</v>
      </c>
      <c r="BQ124" s="13" t="str">
        <v>jorge.jamaica@enel.com</v>
      </c>
      <c r="BR124" s="13">
        <v>2026</v>
      </c>
      <c r="BS124" s="13">
        <v>5</v>
      </c>
      <c r="BT124" s="13">
        <v>46143</v>
      </c>
      <c r="BV124" s="13" t="str">
        <v>SERVICIO DE TRADUCCIÓN DE TEXTOS</v>
      </c>
      <c r="BW124" s="13" t="str">
        <v>SPPT08</v>
      </c>
      <c r="BX124" s="13" t="str">
        <v>Por lanzar</v>
      </c>
      <c r="BY124" s="13" t="str">
        <v>mayo</v>
      </c>
      <c r="BZ124" s="13" t="str">
        <v xml:space="preserve">Trabajos de traducciones y otros tratamientos de textos </v>
      </c>
      <c r="CA124" s="13" t="str">
        <v>Staff &amp; Services</v>
      </c>
      <c r="CB124" s="13">
        <v>8.0829999999999999E-3</v>
      </c>
      <c r="CC124" s="13" t="str">
        <v>Monica Mesa</v>
      </c>
      <c r="CD124" s="13" t="str">
        <v>monica.mesa@enel.com</v>
      </c>
      <c r="CE124" s="13" t="str">
        <v>Jorge Jamaica</v>
      </c>
      <c r="CF124" s="13" t="str">
        <v>jorge.jamaica@enel.com</v>
      </c>
      <c r="CG124" s="13">
        <v>2026</v>
      </c>
      <c r="CH124" s="13">
        <v>5</v>
      </c>
      <c r="CI124" s="13">
        <v>46143</v>
      </c>
      <c r="CK124" s="13" t="str">
        <v>SERVICIO DE TRADUCCIÓN DE TEXTOS</v>
      </c>
      <c r="CL124" s="13" t="str">
        <v>SPPT08</v>
      </c>
      <c r="CM124" s="13" t="str">
        <v>Por lanzar</v>
      </c>
      <c r="CN124" s="13" t="str">
        <v>mayo</v>
      </c>
      <c r="CO124" s="13" t="str">
        <v xml:space="preserve">Trabajos de traducciones y otros tratamientos de textos </v>
      </c>
      <c r="CP124" s="13" t="str">
        <v>Staff &amp; Services</v>
      </c>
      <c r="CQ124" s="13">
        <v>8.0829999999999999E-3</v>
      </c>
      <c r="CR124" s="13" t="str">
        <v>Monica Mesa</v>
      </c>
      <c r="CS124" s="13" t="str">
        <v>monica.mesa@enel.com</v>
      </c>
      <c r="CT124" s="13" t="str">
        <v>Jorge Jamaica</v>
      </c>
      <c r="CU124" s="13" t="str">
        <v>jorge.jamaica@enel.com</v>
      </c>
      <c r="CV124" s="13">
        <v>2026</v>
      </c>
      <c r="CW124" s="13">
        <v>5</v>
      </c>
      <c r="CX124" s="13">
        <v>46143</v>
      </c>
      <c r="CZ124" s="13" t="str">
        <v>SPAA06</v>
      </c>
      <c r="DC124" s="13" t="str">
        <v>SERVICIO DE TRADUCCIÓN DE TEXTOS</v>
      </c>
      <c r="DD124" s="13" t="str">
        <v>SPPT08</v>
      </c>
      <c r="DE124" s="13" t="str">
        <v>Por lanzar</v>
      </c>
      <c r="DF124" s="13" t="str">
        <v>mayo</v>
      </c>
      <c r="DG124" s="13" t="str">
        <v xml:space="preserve">Trabajos de traducciones y otros tratamientos de textos </v>
      </c>
      <c r="DH124" s="13" t="str">
        <v>Staff &amp; Services</v>
      </c>
      <c r="DI124" s="13">
        <v>8.0829999999999999E-3</v>
      </c>
      <c r="DJ124" s="13" t="str">
        <v>Monica Mesa</v>
      </c>
      <c r="DK124" s="13" t="str">
        <v>monica.mesa@enel.com</v>
      </c>
      <c r="DL124" s="13" t="str">
        <v>Jorge Jamaica</v>
      </c>
      <c r="DM124" s="13" t="str">
        <v>jorge.jamaica@enel.com</v>
      </c>
      <c r="DN124" s="13">
        <v>2026</v>
      </c>
      <c r="DO124" s="13">
        <v>5</v>
      </c>
      <c r="DP124" s="19">
        <v>46143</v>
      </c>
      <c r="DS124" s="13" t="str">
        <v>SERVICIO DE TRADUCCION DE TEXTOS SPPT08 TRABAJOS DE TRADUCCIONES Y OTROS TRATAMIENTOS DE TEXTOS</v>
      </c>
    </row>
    <row r="125" spans="5:123" ht="28" customHeight="1" x14ac:dyDescent="0.4">
      <c r="E125" s="15" t="str">
        <v>Servicio de Ingeniería, Suministro y Construcción de Sistema de Almacenamiento de Energía con Baterías (SAEB) de 360 kVA para la Subestación MT/MT del Municipio de La Unión, de manera que se garantice la calidad del servicio en la zona.</v>
      </c>
      <c r="F125" s="16" t="str">
        <v>LESC01</v>
      </c>
      <c r="G125" s="16" t="str">
        <v>Por lanzar</v>
      </c>
      <c r="H125" s="16" t="str">
        <v>marzo</v>
      </c>
      <c r="I125" s="16" t="str">
        <v xml:space="preserve">Obras y Mantenimiento de subestaciones. </v>
      </c>
      <c r="J125" s="16" t="str">
        <v>Grids</v>
      </c>
      <c r="K125" s="16">
        <v>1.4940083100000001</v>
      </c>
      <c r="L125" s="16" t="str">
        <v>Francy Boada</v>
      </c>
      <c r="M125" s="16" t="str">
        <v>francy.boada@enel.com</v>
      </c>
      <c r="N125" s="16" t="str">
        <v>Jennifer Rubio</v>
      </c>
      <c r="O125" s="16" t="str">
        <v>jennifer.rubio@enel.com</v>
      </c>
      <c r="P125" s="16">
        <v>2026</v>
      </c>
      <c r="Q125" s="16">
        <v>3</v>
      </c>
      <c r="R125" s="28" t="b">
        <v>0</v>
      </c>
      <c r="AC125" s="18" t="str">
        <v>SERVICIO DE ADMINISTRACIÓN Y MANTENIMIENTO DE FLOTA PROPIA DE VEHÍCULOS</v>
      </c>
      <c r="AD125" s="13" t="str">
        <v>SLMT15</v>
      </c>
      <c r="AE125" s="13" t="str">
        <v>Por lanzar</v>
      </c>
      <c r="AF125" s="13" t="str">
        <v>septiembre</v>
      </c>
      <c r="AG125" s="13" t="str">
        <v xml:space="preserve">Servicios de reparación y mantenimiento de coches </v>
      </c>
      <c r="AH125" s="13" t="str">
        <v>Staff &amp; Services</v>
      </c>
      <c r="AI125" s="13">
        <v>0.218366</v>
      </c>
      <c r="AJ125" s="13" t="str">
        <v>Monica Mesa</v>
      </c>
      <c r="AK125" s="13" t="str">
        <v>monica.mesa@enel.com</v>
      </c>
      <c r="AL125" s="13" t="str">
        <v>Jorge Jamaica</v>
      </c>
      <c r="AM125" s="13" t="str">
        <v>jorge.jamaica@enel.com</v>
      </c>
      <c r="AN125" s="13">
        <v>2026</v>
      </c>
      <c r="AO125" s="13">
        <v>9</v>
      </c>
      <c r="AP125" s="13">
        <v>46266</v>
      </c>
      <c r="AR125" s="18" t="str">
        <v>SERVICIO DE ADMINISTRACIÓN Y MANTENIMIENTO DE FLOTA PROPIA DE VEHÍCULOS</v>
      </c>
      <c r="AS125" s="13" t="str">
        <v>SLMT15</v>
      </c>
      <c r="AT125" s="13" t="str">
        <v>Por lanzar</v>
      </c>
      <c r="AU125" s="13" t="str">
        <v>septiembre</v>
      </c>
      <c r="AV125" s="13" t="str">
        <v xml:space="preserve">Servicios de reparación y mantenimiento de coches </v>
      </c>
      <c r="AW125" s="13" t="str">
        <v>Staff &amp; Services</v>
      </c>
      <c r="AX125" s="13">
        <v>0.218366</v>
      </c>
      <c r="AY125" s="13" t="str">
        <v>Monica Mesa</v>
      </c>
      <c r="AZ125" s="13" t="str">
        <v>monica.mesa@enel.com</v>
      </c>
      <c r="BA125" s="13" t="str">
        <v>Jorge Jamaica</v>
      </c>
      <c r="BB125" s="13" t="str">
        <v>jorge.jamaica@enel.com</v>
      </c>
      <c r="BC125" s="13">
        <v>2026</v>
      </c>
      <c r="BD125" s="13">
        <v>9</v>
      </c>
      <c r="BE125" s="13">
        <v>46266</v>
      </c>
      <c r="BG125" s="13" t="str">
        <v>SERVICIO DE ADMINISTRACIÓN Y MANTENIMIENTO DE FLOTA PROPIA DE VEHÍCULOS</v>
      </c>
      <c r="BH125" s="13" t="str">
        <v>SLMT15</v>
      </c>
      <c r="BI125" s="13" t="str">
        <v>Por lanzar</v>
      </c>
      <c r="BJ125" s="13" t="str">
        <v>septiembre</v>
      </c>
      <c r="BK125" s="13" t="str">
        <v xml:space="preserve">Servicios de reparación y mantenimiento de coches </v>
      </c>
      <c r="BL125" s="13" t="str">
        <v>Staff &amp; Services</v>
      </c>
      <c r="BM125" s="13">
        <v>0.218366</v>
      </c>
      <c r="BN125" s="13" t="str">
        <v>Monica Mesa</v>
      </c>
      <c r="BO125" s="13" t="str">
        <v>monica.mesa@enel.com</v>
      </c>
      <c r="BP125" s="13" t="str">
        <v>Jorge Jamaica</v>
      </c>
      <c r="BQ125" s="13" t="str">
        <v>jorge.jamaica@enel.com</v>
      </c>
      <c r="BR125" s="13">
        <v>2026</v>
      </c>
      <c r="BS125" s="13">
        <v>9</v>
      </c>
      <c r="BT125" s="13">
        <v>46266</v>
      </c>
      <c r="BV125" s="13" t="str">
        <v>SERVICIO DE ADMINISTRACIÓN Y MANTENIMIENTO DE FLOTA PROPIA DE VEHÍCULOS</v>
      </c>
      <c r="BW125" s="13" t="str">
        <v>SLMT15</v>
      </c>
      <c r="BX125" s="13" t="str">
        <v>Por lanzar</v>
      </c>
      <c r="BY125" s="13" t="str">
        <v>septiembre</v>
      </c>
      <c r="BZ125" s="13" t="str">
        <v xml:space="preserve">Servicios de reparación y mantenimiento de coches </v>
      </c>
      <c r="CA125" s="13" t="str">
        <v>Staff &amp; Services</v>
      </c>
      <c r="CB125" s="13">
        <v>0.218366</v>
      </c>
      <c r="CC125" s="13" t="str">
        <v>Monica Mesa</v>
      </c>
      <c r="CD125" s="13" t="str">
        <v>monica.mesa@enel.com</v>
      </c>
      <c r="CE125" s="13" t="str">
        <v>Jorge Jamaica</v>
      </c>
      <c r="CF125" s="13" t="str">
        <v>jorge.jamaica@enel.com</v>
      </c>
      <c r="CG125" s="13">
        <v>2026</v>
      </c>
      <c r="CH125" s="13">
        <v>9</v>
      </c>
      <c r="CI125" s="13">
        <v>46266</v>
      </c>
      <c r="CK125" s="13" t="str">
        <v>SERVICIO DE ADMINISTRACIÓN Y MANTENIMIENTO DE FLOTA PROPIA DE VEHÍCULOS</v>
      </c>
      <c r="CL125" s="13" t="str">
        <v>SLMT15</v>
      </c>
      <c r="CM125" s="13" t="str">
        <v>Por lanzar</v>
      </c>
      <c r="CN125" s="13" t="str">
        <v>septiembre</v>
      </c>
      <c r="CO125" s="13" t="str">
        <v xml:space="preserve">Servicios de reparación y mantenimiento de coches </v>
      </c>
      <c r="CP125" s="13" t="str">
        <v>Staff &amp; Services</v>
      </c>
      <c r="CQ125" s="13">
        <v>0.218366</v>
      </c>
      <c r="CR125" s="13" t="str">
        <v>Monica Mesa</v>
      </c>
      <c r="CS125" s="13" t="str">
        <v>monica.mesa@enel.com</v>
      </c>
      <c r="CT125" s="13" t="str">
        <v>Jorge Jamaica</v>
      </c>
      <c r="CU125" s="13" t="str">
        <v>jorge.jamaica@enel.com</v>
      </c>
      <c r="CV125" s="13">
        <v>2026</v>
      </c>
      <c r="CW125" s="13">
        <v>9</v>
      </c>
      <c r="CX125" s="13">
        <v>46266</v>
      </c>
      <c r="CZ125" s="13" t="str">
        <v>SPBA01</v>
      </c>
      <c r="DC125" s="13" t="str">
        <v>SERVICIO DE ADMINISTRACIÓN Y MANTENIMIENTO DE FLOTA PROPIA DE VEHÍCULOS</v>
      </c>
      <c r="DD125" s="13" t="str">
        <v>SLMT15</v>
      </c>
      <c r="DE125" s="13" t="str">
        <v>Por lanzar</v>
      </c>
      <c r="DF125" s="13" t="str">
        <v>septiembre</v>
      </c>
      <c r="DG125" s="13" t="str">
        <v xml:space="preserve">Servicios de reparación y mantenimiento de coches </v>
      </c>
      <c r="DH125" s="13" t="str">
        <v>Staff &amp; Services</v>
      </c>
      <c r="DI125" s="13">
        <v>0.218366</v>
      </c>
      <c r="DJ125" s="13" t="str">
        <v>Monica Mesa</v>
      </c>
      <c r="DK125" s="13" t="str">
        <v>monica.mesa@enel.com</v>
      </c>
      <c r="DL125" s="13" t="str">
        <v>Jorge Jamaica</v>
      </c>
      <c r="DM125" s="13" t="str">
        <v>jorge.jamaica@enel.com</v>
      </c>
      <c r="DN125" s="13">
        <v>2026</v>
      </c>
      <c r="DO125" s="13">
        <v>9</v>
      </c>
      <c r="DP125" s="19">
        <v>46266</v>
      </c>
      <c r="DS125" s="13" t="str">
        <v>SERVICIO DE ADMINISTRACION Y MANTENIMIENTO DE FLOTA PROPIA DE VEHICULOS SLMT15 SERVICIOS DE REPARACION Y MANTENIMIENTO DE COCHES</v>
      </c>
    </row>
    <row r="126" spans="5:123" ht="28" customHeight="1" x14ac:dyDescent="0.4">
      <c r="E126" s="15" t="str">
        <v>TS-CROSS Suministros, servicio y soporte equipamiento Siemens</v>
      </c>
      <c r="F126" s="16" t="str">
        <v>FERP05</v>
      </c>
      <c r="G126" s="16" t="str">
        <v>Por lanzar</v>
      </c>
      <c r="H126" s="16" t="str">
        <v>julio</v>
      </c>
      <c r="I126" s="16" t="str">
        <v xml:space="preserve">Dispositivos de protección de máquinas </v>
      </c>
      <c r="J126" s="16" t="str">
        <v>GPG</v>
      </c>
      <c r="K126" s="16">
        <v>2</v>
      </c>
      <c r="L126" s="16" t="str">
        <v>Luis Aparicio</v>
      </c>
      <c r="M126" s="16" t="str">
        <v>luis.aparicio@enel.com</v>
      </c>
      <c r="N126" s="16" t="str">
        <v>Anny Leal</v>
      </c>
      <c r="O126" s="16" t="str">
        <v>anny.leal@enel.com</v>
      </c>
      <c r="P126" s="16">
        <v>2026</v>
      </c>
      <c r="Q126" s="16">
        <v>7</v>
      </c>
      <c r="R126" s="28" t="b">
        <v>0</v>
      </c>
      <c r="AC126" s="18" t="str">
        <v>SERVICIO DE ADMINISTRACIÓN Y MANTENIMIENTO DE FLOTA PROPIA DE VEHÍCULOS</v>
      </c>
      <c r="AD126" s="13" t="str">
        <v>SLMT15</v>
      </c>
      <c r="AE126" s="13" t="str">
        <v>Por lanzar</v>
      </c>
      <c r="AF126" s="13" t="str">
        <v>septiembre</v>
      </c>
      <c r="AG126" s="13" t="str">
        <v xml:space="preserve">Servicios de reparación y mantenimiento de coches </v>
      </c>
      <c r="AH126" s="13" t="str">
        <v>Staff &amp; Services</v>
      </c>
      <c r="AI126" s="13">
        <v>0.16933699999999999</v>
      </c>
      <c r="AJ126" s="13" t="str">
        <v>Monica Mesa</v>
      </c>
      <c r="AK126" s="13" t="str">
        <v>monica.mesa@enel.com</v>
      </c>
      <c r="AL126" s="13" t="str">
        <v>Jorge Jamaica</v>
      </c>
      <c r="AM126" s="13" t="str">
        <v>jorge.jamaica@enel.com</v>
      </c>
      <c r="AN126" s="13">
        <v>2026</v>
      </c>
      <c r="AO126" s="13">
        <v>9</v>
      </c>
      <c r="AP126" s="13">
        <v>46266</v>
      </c>
      <c r="AR126" s="18" t="str">
        <v>SERVICIO DE ADMINISTRACIÓN Y MANTENIMIENTO DE FLOTA PROPIA DE VEHÍCULOS</v>
      </c>
      <c r="AS126" s="13" t="str">
        <v>SLMT15</v>
      </c>
      <c r="AT126" s="13" t="str">
        <v>Por lanzar</v>
      </c>
      <c r="AU126" s="13" t="str">
        <v>septiembre</v>
      </c>
      <c r="AV126" s="13" t="str">
        <v xml:space="preserve">Servicios de reparación y mantenimiento de coches </v>
      </c>
      <c r="AW126" s="13" t="str">
        <v>Staff &amp; Services</v>
      </c>
      <c r="AX126" s="13">
        <v>0.16933699999999999</v>
      </c>
      <c r="AY126" s="13" t="str">
        <v>Monica Mesa</v>
      </c>
      <c r="AZ126" s="13" t="str">
        <v>monica.mesa@enel.com</v>
      </c>
      <c r="BA126" s="13" t="str">
        <v>Jorge Jamaica</v>
      </c>
      <c r="BB126" s="13" t="str">
        <v>jorge.jamaica@enel.com</v>
      </c>
      <c r="BC126" s="13">
        <v>2026</v>
      </c>
      <c r="BD126" s="13">
        <v>9</v>
      </c>
      <c r="BE126" s="13">
        <v>46266</v>
      </c>
      <c r="BG126" s="13" t="str">
        <v>SERVICIO DE ADMINISTRACIÓN Y MANTENIMIENTO DE FLOTA PROPIA DE VEHÍCULOS</v>
      </c>
      <c r="BH126" s="13" t="str">
        <v>SLMT15</v>
      </c>
      <c r="BI126" s="13" t="str">
        <v>Por lanzar</v>
      </c>
      <c r="BJ126" s="13" t="str">
        <v>septiembre</v>
      </c>
      <c r="BK126" s="13" t="str">
        <v xml:space="preserve">Servicios de reparación y mantenimiento de coches </v>
      </c>
      <c r="BL126" s="13" t="str">
        <v>Staff &amp; Services</v>
      </c>
      <c r="BM126" s="13">
        <v>0.16933699999999999</v>
      </c>
      <c r="BN126" s="13" t="str">
        <v>Monica Mesa</v>
      </c>
      <c r="BO126" s="13" t="str">
        <v>monica.mesa@enel.com</v>
      </c>
      <c r="BP126" s="13" t="str">
        <v>Jorge Jamaica</v>
      </c>
      <c r="BQ126" s="13" t="str">
        <v>jorge.jamaica@enel.com</v>
      </c>
      <c r="BR126" s="13">
        <v>2026</v>
      </c>
      <c r="BS126" s="13">
        <v>9</v>
      </c>
      <c r="BT126" s="13">
        <v>46266</v>
      </c>
      <c r="BV126" s="13" t="str">
        <v>SERVICIO DE ADMINISTRACIÓN Y MANTENIMIENTO DE FLOTA PROPIA DE VEHÍCULOS</v>
      </c>
      <c r="BW126" s="13" t="str">
        <v>SLMT15</v>
      </c>
      <c r="BX126" s="13" t="str">
        <v>Por lanzar</v>
      </c>
      <c r="BY126" s="13" t="str">
        <v>septiembre</v>
      </c>
      <c r="BZ126" s="13" t="str">
        <v xml:space="preserve">Servicios de reparación y mantenimiento de coches </v>
      </c>
      <c r="CA126" s="13" t="str">
        <v>Staff &amp; Services</v>
      </c>
      <c r="CB126" s="13">
        <v>0.16933699999999999</v>
      </c>
      <c r="CC126" s="13" t="str">
        <v>Monica Mesa</v>
      </c>
      <c r="CD126" s="13" t="str">
        <v>monica.mesa@enel.com</v>
      </c>
      <c r="CE126" s="13" t="str">
        <v>Jorge Jamaica</v>
      </c>
      <c r="CF126" s="13" t="str">
        <v>jorge.jamaica@enel.com</v>
      </c>
      <c r="CG126" s="13">
        <v>2026</v>
      </c>
      <c r="CH126" s="13">
        <v>9</v>
      </c>
      <c r="CI126" s="13">
        <v>46266</v>
      </c>
      <c r="CK126" s="13" t="str">
        <v>SERVICIO DE ADMINISTRACIÓN Y MANTENIMIENTO DE FLOTA PROPIA DE VEHÍCULOS</v>
      </c>
      <c r="CL126" s="13" t="str">
        <v>SLMT15</v>
      </c>
      <c r="CM126" s="13" t="str">
        <v>Por lanzar</v>
      </c>
      <c r="CN126" s="13" t="str">
        <v>septiembre</v>
      </c>
      <c r="CO126" s="13" t="str">
        <v xml:space="preserve">Servicios de reparación y mantenimiento de coches </v>
      </c>
      <c r="CP126" s="13" t="str">
        <v>Staff &amp; Services</v>
      </c>
      <c r="CQ126" s="13">
        <v>0.16933699999999999</v>
      </c>
      <c r="CR126" s="13" t="str">
        <v>Monica Mesa</v>
      </c>
      <c r="CS126" s="13" t="str">
        <v>monica.mesa@enel.com</v>
      </c>
      <c r="CT126" s="13" t="str">
        <v>Jorge Jamaica</v>
      </c>
      <c r="CU126" s="13" t="str">
        <v>jorge.jamaica@enel.com</v>
      </c>
      <c r="CV126" s="13">
        <v>2026</v>
      </c>
      <c r="CW126" s="13">
        <v>9</v>
      </c>
      <c r="CX126" s="13">
        <v>46266</v>
      </c>
      <c r="CZ126" s="13" t="str">
        <v>SPBA02</v>
      </c>
      <c r="DC126" s="13" t="str">
        <v>SERVICIO DE ADMINISTRACIÓN Y MANTENIMIENTO DE FLOTA PROPIA DE VEHÍCULOS</v>
      </c>
      <c r="DD126" s="13" t="str">
        <v>SLMT15</v>
      </c>
      <c r="DE126" s="13" t="str">
        <v>Por lanzar</v>
      </c>
      <c r="DF126" s="13" t="str">
        <v>septiembre</v>
      </c>
      <c r="DG126" s="13" t="str">
        <v xml:space="preserve">Servicios de reparación y mantenimiento de coches </v>
      </c>
      <c r="DH126" s="13" t="str">
        <v>Staff &amp; Services</v>
      </c>
      <c r="DI126" s="13">
        <v>0.16933699999999999</v>
      </c>
      <c r="DJ126" s="13" t="str">
        <v>Monica Mesa</v>
      </c>
      <c r="DK126" s="13" t="str">
        <v>monica.mesa@enel.com</v>
      </c>
      <c r="DL126" s="13" t="str">
        <v>Jorge Jamaica</v>
      </c>
      <c r="DM126" s="13" t="str">
        <v>jorge.jamaica@enel.com</v>
      </c>
      <c r="DN126" s="13">
        <v>2026</v>
      </c>
      <c r="DO126" s="13">
        <v>9</v>
      </c>
      <c r="DP126" s="19">
        <v>46266</v>
      </c>
      <c r="DS126" s="13" t="str">
        <v>SERVICIO DE ADMINISTRACION Y MANTENIMIENTO DE FLOTA PROPIA DE VEHICULOS SLMT15 SERVICIOS DE REPARACION Y MANTENIMIENTO DE COCHES</v>
      </c>
    </row>
    <row r="127" spans="5:123" ht="28" customHeight="1" x14ac:dyDescent="0.4">
      <c r="E127" s="15" t="str">
        <v>SUMINISTRO DE ALIMENTACIÓN PARA LAS PLANTAS DE GENERACIÓN FUNDACION</v>
      </c>
      <c r="F127" s="16" t="str">
        <v>FOCU02</v>
      </c>
      <c r="G127" s="16" t="str">
        <v>Por lanzar</v>
      </c>
      <c r="H127" s="16" t="str">
        <v>febrero</v>
      </c>
      <c r="I127" s="16" t="str">
        <v xml:space="preserve">Alimentos y bebidas </v>
      </c>
      <c r="J127" s="16" t="str">
        <v>Staff &amp; Services</v>
      </c>
      <c r="K127" s="16">
        <v>0.17100000000000001</v>
      </c>
      <c r="L127" s="16" t="str">
        <v>Monica Mesa</v>
      </c>
      <c r="M127" s="16" t="str">
        <v>monica.mesa@enel.com</v>
      </c>
      <c r="N127" s="16" t="str">
        <v>Jorge Jamaica</v>
      </c>
      <c r="O127" s="16" t="str">
        <v>jorge.jamaica@enel.com</v>
      </c>
      <c r="P127" s="16">
        <v>2026</v>
      </c>
      <c r="Q127" s="16">
        <v>2</v>
      </c>
      <c r="R127" s="28" t="b">
        <v>0</v>
      </c>
      <c r="AC127" s="18" t="str">
        <v>TS-CROSS Montaje Filbio</v>
      </c>
      <c r="AD127" s="13" t="str">
        <v>MMIM06</v>
      </c>
      <c r="AE127" s="13" t="str">
        <v>Por lanzar</v>
      </c>
      <c r="AF127" s="13" t="str">
        <v>octubre</v>
      </c>
      <c r="AG127" s="13" t="str">
        <v>Mantenimiento mecanico en centrales hidroeléctricas</v>
      </c>
      <c r="AH127" s="13" t="str">
        <v>GPG</v>
      </c>
      <c r="AI127" s="13">
        <v>0.15</v>
      </c>
      <c r="AJ127" s="13" t="str">
        <v>Luis Aparicio</v>
      </c>
      <c r="AK127" s="13" t="str">
        <v>luis.aparicio@enel.com</v>
      </c>
      <c r="AL127" s="13" t="str">
        <v>Anny Leal</v>
      </c>
      <c r="AM127" s="13" t="str">
        <v>anny.leal@enel.com</v>
      </c>
      <c r="AN127" s="13">
        <v>2026</v>
      </c>
      <c r="AO127" s="13">
        <v>10</v>
      </c>
      <c r="AP127" s="13">
        <v>46296</v>
      </c>
      <c r="AR127" s="18" t="str">
        <v>TS-CROSS Montaje Filbio</v>
      </c>
      <c r="AS127" s="13" t="str">
        <v>MMIM06</v>
      </c>
      <c r="AT127" s="13" t="str">
        <v>Por lanzar</v>
      </c>
      <c r="AU127" s="13" t="str">
        <v>octubre</v>
      </c>
      <c r="AV127" s="13" t="str">
        <v>Mantenimiento mecanico en centrales hidroeléctricas</v>
      </c>
      <c r="AW127" s="13" t="str">
        <v>GPG</v>
      </c>
      <c r="AX127" s="13">
        <v>0.15</v>
      </c>
      <c r="AY127" s="13" t="str">
        <v>Luis Aparicio</v>
      </c>
      <c r="AZ127" s="13" t="str">
        <v>luis.aparicio@enel.com</v>
      </c>
      <c r="BA127" s="13" t="str">
        <v>Anny Leal</v>
      </c>
      <c r="BB127" s="13" t="str">
        <v>anny.leal@enel.com</v>
      </c>
      <c r="BC127" s="13">
        <v>2026</v>
      </c>
      <c r="BD127" s="13">
        <v>10</v>
      </c>
      <c r="BE127" s="13">
        <v>46296</v>
      </c>
      <c r="BG127" s="13" t="str">
        <v>TS-CROSS Montaje Filbio</v>
      </c>
      <c r="BH127" s="13" t="str">
        <v>MMIM06</v>
      </c>
      <c r="BI127" s="13" t="str">
        <v>Por lanzar</v>
      </c>
      <c r="BJ127" s="13" t="str">
        <v>octubre</v>
      </c>
      <c r="BK127" s="13" t="str">
        <v>Mantenimiento mecanico en centrales hidroeléctricas</v>
      </c>
      <c r="BL127" s="13" t="str">
        <v>GPG</v>
      </c>
      <c r="BM127" s="13">
        <v>0.15</v>
      </c>
      <c r="BN127" s="13" t="str">
        <v>Luis Aparicio</v>
      </c>
      <c r="BO127" s="13" t="str">
        <v>luis.aparicio@enel.com</v>
      </c>
      <c r="BP127" s="13" t="str">
        <v>Anny Leal</v>
      </c>
      <c r="BQ127" s="13" t="str">
        <v>anny.leal@enel.com</v>
      </c>
      <c r="BR127" s="13">
        <v>2026</v>
      </c>
      <c r="BS127" s="13">
        <v>10</v>
      </c>
      <c r="BT127" s="13">
        <v>46296</v>
      </c>
      <c r="BV127" s="13" t="str">
        <v>TS-CROSS Montaje Filbio</v>
      </c>
      <c r="BW127" s="13" t="str">
        <v>MMIM06</v>
      </c>
      <c r="BX127" s="13" t="str">
        <v>Por lanzar</v>
      </c>
      <c r="BY127" s="13" t="str">
        <v>octubre</v>
      </c>
      <c r="BZ127" s="13" t="str">
        <v>Mantenimiento mecanico en centrales hidroeléctricas</v>
      </c>
      <c r="CA127" s="13" t="str">
        <v>GPG</v>
      </c>
      <c r="CB127" s="13">
        <v>0.15</v>
      </c>
      <c r="CC127" s="13" t="str">
        <v>Luis Aparicio</v>
      </c>
      <c r="CD127" s="13" t="str">
        <v>luis.aparicio@enel.com</v>
      </c>
      <c r="CE127" s="13" t="str">
        <v>Anny Leal</v>
      </c>
      <c r="CF127" s="13" t="str">
        <v>anny.leal@enel.com</v>
      </c>
      <c r="CG127" s="13">
        <v>2026</v>
      </c>
      <c r="CH127" s="13">
        <v>10</v>
      </c>
      <c r="CI127" s="13">
        <v>46296</v>
      </c>
      <c r="CK127" s="13" t="str">
        <v>TS-CROSS Montaje Filbio</v>
      </c>
      <c r="CL127" s="13" t="str">
        <v>MMIM06</v>
      </c>
      <c r="CM127" s="13" t="str">
        <v>Por lanzar</v>
      </c>
      <c r="CN127" s="13" t="str">
        <v>octubre</v>
      </c>
      <c r="CO127" s="13" t="str">
        <v>Mantenimiento mecanico en centrales hidroeléctricas</v>
      </c>
      <c r="CP127" s="13" t="str">
        <v>GPG</v>
      </c>
      <c r="CQ127" s="13">
        <v>0.15</v>
      </c>
      <c r="CR127" s="13" t="str">
        <v>Luis Aparicio</v>
      </c>
      <c r="CS127" s="13" t="str">
        <v>luis.aparicio@enel.com</v>
      </c>
      <c r="CT127" s="13" t="str">
        <v>Anny Leal</v>
      </c>
      <c r="CU127" s="13" t="str">
        <v>anny.leal@enel.com</v>
      </c>
      <c r="CV127" s="13">
        <v>2026</v>
      </c>
      <c r="CW127" s="13">
        <v>10</v>
      </c>
      <c r="CX127" s="13">
        <v>46296</v>
      </c>
      <c r="CZ127" s="13" t="str">
        <v>SPBD03</v>
      </c>
      <c r="DC127" s="13" t="str">
        <v>TS-CROSS Montaje Filbio</v>
      </c>
      <c r="DD127" s="13" t="str">
        <v>MMIM06</v>
      </c>
      <c r="DE127" s="13" t="str">
        <v>Por lanzar</v>
      </c>
      <c r="DF127" s="13" t="str">
        <v>octubre</v>
      </c>
      <c r="DG127" s="13" t="str">
        <v>Mantenimiento mecanico en centrales hidroeléctricas</v>
      </c>
      <c r="DH127" s="13" t="str">
        <v>GPG</v>
      </c>
      <c r="DI127" s="13">
        <v>0.15</v>
      </c>
      <c r="DJ127" s="13" t="str">
        <v>Luis Aparicio</v>
      </c>
      <c r="DK127" s="13" t="str">
        <v>luis.aparicio@enel.com</v>
      </c>
      <c r="DL127" s="13" t="str">
        <v>Anny Leal</v>
      </c>
      <c r="DM127" s="13" t="str">
        <v>anny.leal@enel.com</v>
      </c>
      <c r="DN127" s="13">
        <v>2026</v>
      </c>
      <c r="DO127" s="13">
        <v>10</v>
      </c>
      <c r="DP127" s="19">
        <v>46296</v>
      </c>
      <c r="DS127" s="13" t="str">
        <v>TS-CROSS MONTAJE FILBIO MMIM06 MANTENIMIENTO MECANICO EN CENTRALES HIDROELECTRICAS</v>
      </c>
    </row>
    <row r="128" spans="5:123" ht="28" customHeight="1" x14ac:dyDescent="0.4">
      <c r="E128" s="15" t="str">
        <v>SUMINISTRO DE COMBUSTIBLE MAMBITA Y UBALÁ</v>
      </c>
      <c r="F128" s="16" t="str">
        <v>FCCU01</v>
      </c>
      <c r="G128" s="16" t="str">
        <v>Por lanzar</v>
      </c>
      <c r="H128" s="16" t="str">
        <v>marzo</v>
      </c>
      <c r="I128" s="16" t="str">
        <v xml:space="preserve">Combustibles y fueloil </v>
      </c>
      <c r="J128" s="16" t="str">
        <v>Staff &amp; Services</v>
      </c>
      <c r="K128" s="16">
        <v>8.2494999999999999E-2</v>
      </c>
      <c r="L128" s="16" t="str">
        <v>Monica Mesa</v>
      </c>
      <c r="M128" s="16" t="str">
        <v>monica.mesa@enel.com</v>
      </c>
      <c r="N128" s="16" t="str">
        <v>Jorge Jamaica</v>
      </c>
      <c r="O128" s="16" t="str">
        <v>jorge.jamaica@enel.com</v>
      </c>
      <c r="P128" s="16">
        <v>2026</v>
      </c>
      <c r="Q128" s="16">
        <v>3</v>
      </c>
      <c r="R128" s="28" t="b">
        <v>0</v>
      </c>
      <c r="AC128" s="18" t="str">
        <v>TS-CROSS Diseño y construcción de placa de concreto montaje sistema de filtración fase 2 Paraiso</v>
      </c>
      <c r="AD128" s="13" t="str">
        <v>LCCC12</v>
      </c>
      <c r="AE128" s="13" t="str">
        <v>Por lanzar</v>
      </c>
      <c r="AF128" s="13" t="str">
        <v>octubre</v>
      </c>
      <c r="AG128" s="13" t="str">
        <v>Construcciòn y/ò Mantenimiento de Obras civiles para Centrales Elèctricas y Edificios industriales</v>
      </c>
      <c r="AH128" s="13" t="str">
        <v>GPG</v>
      </c>
      <c r="AI128" s="13">
        <v>0.15</v>
      </c>
      <c r="AJ128" s="13" t="str">
        <v>Luis Aparicio</v>
      </c>
      <c r="AK128" s="13" t="str">
        <v>luis.aparicio@enel.com</v>
      </c>
      <c r="AL128" s="13" t="str">
        <v>Anny Leal</v>
      </c>
      <c r="AM128" s="13" t="str">
        <v>anny.leal@enel.com</v>
      </c>
      <c r="AN128" s="13">
        <v>2026</v>
      </c>
      <c r="AO128" s="13">
        <v>10</v>
      </c>
      <c r="AP128" s="13">
        <v>46296</v>
      </c>
      <c r="AR128" s="18" t="str">
        <v>TS-CROSS Diseño y construcción de placa de concreto montaje sistema de filtración fase 2 Paraiso</v>
      </c>
      <c r="AS128" s="13" t="str">
        <v>LCCC12</v>
      </c>
      <c r="AT128" s="13" t="str">
        <v>Por lanzar</v>
      </c>
      <c r="AU128" s="13" t="str">
        <v>octubre</v>
      </c>
      <c r="AV128" s="13" t="str">
        <v>Construcciòn y/ò Mantenimiento de Obras civiles para Centrales Elèctricas y Edificios industriales</v>
      </c>
      <c r="AW128" s="13" t="str">
        <v>GPG</v>
      </c>
      <c r="AX128" s="13">
        <v>0.15</v>
      </c>
      <c r="AY128" s="13" t="str">
        <v>Luis Aparicio</v>
      </c>
      <c r="AZ128" s="13" t="str">
        <v>luis.aparicio@enel.com</v>
      </c>
      <c r="BA128" s="13" t="str">
        <v>Anny Leal</v>
      </c>
      <c r="BB128" s="13" t="str">
        <v>anny.leal@enel.com</v>
      </c>
      <c r="BC128" s="13">
        <v>2026</v>
      </c>
      <c r="BD128" s="13">
        <v>10</v>
      </c>
      <c r="BE128" s="13">
        <v>46296</v>
      </c>
      <c r="BG128" s="13" t="str">
        <v>TS-CROSS Diseño y construcción de placa de concreto montaje sistema de filtración fase 2 Paraiso</v>
      </c>
      <c r="BH128" s="13" t="str">
        <v>LCCC12</v>
      </c>
      <c r="BI128" s="13" t="str">
        <v>Por lanzar</v>
      </c>
      <c r="BJ128" s="13" t="str">
        <v>octubre</v>
      </c>
      <c r="BK128" s="13" t="str">
        <v>Construcciòn y/ò Mantenimiento de Obras civiles para Centrales Elèctricas y Edificios industriales</v>
      </c>
      <c r="BL128" s="13" t="str">
        <v>GPG</v>
      </c>
      <c r="BM128" s="13">
        <v>0.15</v>
      </c>
      <c r="BN128" s="13" t="str">
        <v>Luis Aparicio</v>
      </c>
      <c r="BO128" s="13" t="str">
        <v>luis.aparicio@enel.com</v>
      </c>
      <c r="BP128" s="13" t="str">
        <v>Anny Leal</v>
      </c>
      <c r="BQ128" s="13" t="str">
        <v>anny.leal@enel.com</v>
      </c>
      <c r="BR128" s="13">
        <v>2026</v>
      </c>
      <c r="BS128" s="13">
        <v>10</v>
      </c>
      <c r="BT128" s="13">
        <v>46296</v>
      </c>
      <c r="BV128" s="13" t="str">
        <v>TS-CROSS Diseño y construcción de placa de concreto montaje sistema de filtración fase 2 Paraiso</v>
      </c>
      <c r="BW128" s="13" t="str">
        <v>LCCC12</v>
      </c>
      <c r="BX128" s="13" t="str">
        <v>Por lanzar</v>
      </c>
      <c r="BY128" s="13" t="str">
        <v>octubre</v>
      </c>
      <c r="BZ128" s="13" t="str">
        <v>Construcciòn y/ò Mantenimiento de Obras civiles para Centrales Elèctricas y Edificios industriales</v>
      </c>
      <c r="CA128" s="13" t="str">
        <v>GPG</v>
      </c>
      <c r="CB128" s="13">
        <v>0.15</v>
      </c>
      <c r="CC128" s="13" t="str">
        <v>Luis Aparicio</v>
      </c>
      <c r="CD128" s="13" t="str">
        <v>luis.aparicio@enel.com</v>
      </c>
      <c r="CE128" s="13" t="str">
        <v>Anny Leal</v>
      </c>
      <c r="CF128" s="13" t="str">
        <v>anny.leal@enel.com</v>
      </c>
      <c r="CG128" s="13">
        <v>2026</v>
      </c>
      <c r="CH128" s="13">
        <v>10</v>
      </c>
      <c r="CI128" s="13">
        <v>46296</v>
      </c>
      <c r="CK128" s="13" t="str">
        <v>TS-CROSS Diseño y construcción de placa de concreto montaje sistema de filtración fase 2 Paraiso</v>
      </c>
      <c r="CL128" s="13" t="str">
        <v>LCCC12</v>
      </c>
      <c r="CM128" s="13" t="str">
        <v>Por lanzar</v>
      </c>
      <c r="CN128" s="13" t="str">
        <v>octubre</v>
      </c>
      <c r="CO128" s="13" t="str">
        <v>Construcciòn y/ò Mantenimiento de Obras civiles para Centrales Elèctricas y Edificios industriales</v>
      </c>
      <c r="CP128" s="13" t="str">
        <v>GPG</v>
      </c>
      <c r="CQ128" s="13">
        <v>0.15</v>
      </c>
      <c r="CR128" s="13" t="str">
        <v>Luis Aparicio</v>
      </c>
      <c r="CS128" s="13" t="str">
        <v>luis.aparicio@enel.com</v>
      </c>
      <c r="CT128" s="13" t="str">
        <v>Anny Leal</v>
      </c>
      <c r="CU128" s="13" t="str">
        <v>anny.leal@enel.com</v>
      </c>
      <c r="CV128" s="13">
        <v>2026</v>
      </c>
      <c r="CW128" s="13">
        <v>10</v>
      </c>
      <c r="CX128" s="13">
        <v>46296</v>
      </c>
      <c r="CZ128" s="13" t="str">
        <v>SPCO02</v>
      </c>
      <c r="DC128" s="13" t="str">
        <v>TS-CROSS Diseño y construcción de placa de concreto montaje sistema de filtración fase 2 Paraiso</v>
      </c>
      <c r="DD128" s="13" t="str">
        <v>LCCC12</v>
      </c>
      <c r="DE128" s="13" t="str">
        <v>Por lanzar</v>
      </c>
      <c r="DF128" s="13" t="str">
        <v>octubre</v>
      </c>
      <c r="DG128" s="13" t="str">
        <v>Construcciòn y/ò Mantenimiento de Obras civiles para Centrales Elèctricas y Edificios industriales</v>
      </c>
      <c r="DH128" s="13" t="str">
        <v>GPG</v>
      </c>
      <c r="DI128" s="13">
        <v>0.15</v>
      </c>
      <c r="DJ128" s="13" t="str">
        <v>Luis Aparicio</v>
      </c>
      <c r="DK128" s="13" t="str">
        <v>luis.aparicio@enel.com</v>
      </c>
      <c r="DL128" s="13" t="str">
        <v>Anny Leal</v>
      </c>
      <c r="DM128" s="13" t="str">
        <v>anny.leal@enel.com</v>
      </c>
      <c r="DN128" s="13">
        <v>2026</v>
      </c>
      <c r="DO128" s="13">
        <v>10</v>
      </c>
      <c r="DP128" s="19">
        <v>46296</v>
      </c>
      <c r="DS128" s="13" t="str">
        <v>TS-CROSS DISENO Y CONSTRUCCION DE PLACA DE CONCRETO MONTAJE SISTEMA DE FILTRACION FASE 2 PARAISO LCCC12 CONSTRUCCIÒN Y/Ò MANTENIMIENTO DE OBRAS CIVILES PARA CENTRALES ELÈCTRICAS Y EDIFICIOS INDUSTRIALES</v>
      </c>
    </row>
    <row r="129" spans="5:123" ht="28" customHeight="1" x14ac:dyDescent="0.4">
      <c r="E129" s="15" t="str">
        <v>SERVICIO DE TRADUCCIÓN DE TEXTOS</v>
      </c>
      <c r="F129" s="16" t="str">
        <v>SPPT08</v>
      </c>
      <c r="G129" s="16" t="str">
        <v>Por lanzar</v>
      </c>
      <c r="H129" s="16" t="str">
        <v>mayo</v>
      </c>
      <c r="I129" s="16" t="str">
        <v xml:space="preserve">Trabajos de traducciones y otros tratamientos de textos </v>
      </c>
      <c r="J129" s="16" t="str">
        <v>Staff &amp; Services</v>
      </c>
      <c r="K129" s="16">
        <v>4.301E-2</v>
      </c>
      <c r="L129" s="16" t="str">
        <v>Monica Mesa</v>
      </c>
      <c r="M129" s="16" t="str">
        <v>monica.mesa@enel.com</v>
      </c>
      <c r="N129" s="16" t="str">
        <v>Jorge Jamaica</v>
      </c>
      <c r="O129" s="16" t="str">
        <v>jorge.jamaica@enel.com</v>
      </c>
      <c r="P129" s="16">
        <v>2026</v>
      </c>
      <c r="Q129" s="16">
        <v>5</v>
      </c>
      <c r="R129" s="28" t="b">
        <v>0</v>
      </c>
      <c r="AC129" s="18" t="str">
        <v>Servicio de inspección, ensayo, pruebas de aislamiento y de Rigidez eléctrica a equipos individuales y colectivos en las centrales de generación y proyectos</v>
      </c>
      <c r="AD129" s="13" t="str">
        <v>FZDS03</v>
      </c>
      <c r="AE129" s="13" t="str">
        <v>Por lanzar</v>
      </c>
      <c r="AF129" s="13" t="str">
        <v>mayo</v>
      </c>
      <c r="AG129" s="13" t="str">
        <v xml:space="preserve">Materiales de protección contra el riesgo de electrocución </v>
      </c>
      <c r="AH129" s="13" t="str">
        <v>GPG</v>
      </c>
      <c r="AI129" s="13">
        <v>0.37863000000000002</v>
      </c>
      <c r="AJ129" s="13" t="str">
        <v>Luis Aparicio</v>
      </c>
      <c r="AK129" s="13" t="str">
        <v>luis.aparicio@enel.com</v>
      </c>
      <c r="AL129" s="13" t="str">
        <v>Anny Leal</v>
      </c>
      <c r="AM129" s="13" t="str">
        <v>anny.leal@enel.com</v>
      </c>
      <c r="AN129" s="13">
        <v>2026</v>
      </c>
      <c r="AO129" s="13">
        <v>5</v>
      </c>
      <c r="AP129" s="13">
        <v>46143</v>
      </c>
      <c r="AR129" s="18" t="str">
        <v>Servicio de inspección, ensayo, pruebas de aislamiento y de Rigidez eléctrica a equipos individuales y colectivos en las centrales de generación y proyectos</v>
      </c>
      <c r="AS129" s="13" t="str">
        <v>FZDS03</v>
      </c>
      <c r="AT129" s="13" t="str">
        <v>Por lanzar</v>
      </c>
      <c r="AU129" s="13" t="str">
        <v>mayo</v>
      </c>
      <c r="AV129" s="13" t="str">
        <v xml:space="preserve">Materiales de protección contra el riesgo de electrocución </v>
      </c>
      <c r="AW129" s="13" t="str">
        <v>GPG</v>
      </c>
      <c r="AX129" s="13">
        <v>0.37863000000000002</v>
      </c>
      <c r="AY129" s="13" t="str">
        <v>Luis Aparicio</v>
      </c>
      <c r="AZ129" s="13" t="str">
        <v>luis.aparicio@enel.com</v>
      </c>
      <c r="BA129" s="13" t="str">
        <v>Anny Leal</v>
      </c>
      <c r="BB129" s="13" t="str">
        <v>anny.leal@enel.com</v>
      </c>
      <c r="BC129" s="13">
        <v>2026</v>
      </c>
      <c r="BD129" s="13">
        <v>5</v>
      </c>
      <c r="BE129" s="13">
        <v>46143</v>
      </c>
      <c r="BG129" s="13" t="str">
        <v>Servicio de inspección, ensayo, pruebas de aislamiento y de Rigidez eléctrica a equipos individuales y colectivos en las centrales de generación y proyectos</v>
      </c>
      <c r="BH129" s="13" t="str">
        <v>FZDS03</v>
      </c>
      <c r="BI129" s="13" t="str">
        <v>Por lanzar</v>
      </c>
      <c r="BJ129" s="13" t="str">
        <v>mayo</v>
      </c>
      <c r="BK129" s="13" t="str">
        <v xml:space="preserve">Materiales de protección contra el riesgo de electrocución </v>
      </c>
      <c r="BL129" s="13" t="str">
        <v>GPG</v>
      </c>
      <c r="BM129" s="13">
        <v>0.37863000000000002</v>
      </c>
      <c r="BN129" s="13" t="str">
        <v>Luis Aparicio</v>
      </c>
      <c r="BO129" s="13" t="str">
        <v>luis.aparicio@enel.com</v>
      </c>
      <c r="BP129" s="13" t="str">
        <v>Anny Leal</v>
      </c>
      <c r="BQ129" s="13" t="str">
        <v>anny.leal@enel.com</v>
      </c>
      <c r="BR129" s="13">
        <v>2026</v>
      </c>
      <c r="BS129" s="13">
        <v>5</v>
      </c>
      <c r="BT129" s="13">
        <v>46143</v>
      </c>
      <c r="BV129" s="13" t="str">
        <v>Servicio de inspección, ensayo, pruebas de aislamiento y de Rigidez eléctrica a equipos individuales y colectivos en las centrales de generación y proyectos</v>
      </c>
      <c r="BW129" s="13" t="str">
        <v>FZDS03</v>
      </c>
      <c r="BX129" s="13" t="str">
        <v>Por lanzar</v>
      </c>
      <c r="BY129" s="13" t="str">
        <v>mayo</v>
      </c>
      <c r="BZ129" s="13" t="str">
        <v xml:space="preserve">Materiales de protección contra el riesgo de electrocución </v>
      </c>
      <c r="CA129" s="13" t="str">
        <v>GPG</v>
      </c>
      <c r="CB129" s="13">
        <v>0.37863000000000002</v>
      </c>
      <c r="CC129" s="13" t="str">
        <v>Luis Aparicio</v>
      </c>
      <c r="CD129" s="13" t="str">
        <v>luis.aparicio@enel.com</v>
      </c>
      <c r="CE129" s="13" t="str">
        <v>Anny Leal</v>
      </c>
      <c r="CF129" s="13" t="str">
        <v>anny.leal@enel.com</v>
      </c>
      <c r="CG129" s="13">
        <v>2026</v>
      </c>
      <c r="CH129" s="13">
        <v>5</v>
      </c>
      <c r="CI129" s="13">
        <v>46143</v>
      </c>
      <c r="CK129" s="13" t="str">
        <v>Servicio de inspección, ensayo, pruebas de aislamiento y de Rigidez eléctrica a equipos individuales y colectivos en las centrales de generación y proyectos</v>
      </c>
      <c r="CL129" s="13" t="str">
        <v>FZDS03</v>
      </c>
      <c r="CM129" s="13" t="str">
        <v>Por lanzar</v>
      </c>
      <c r="CN129" s="13" t="str">
        <v>mayo</v>
      </c>
      <c r="CO129" s="13" t="str">
        <v xml:space="preserve">Materiales de protección contra el riesgo de electrocución </v>
      </c>
      <c r="CP129" s="13" t="str">
        <v>GPG</v>
      </c>
      <c r="CQ129" s="13">
        <v>0.37863000000000002</v>
      </c>
      <c r="CR129" s="13" t="str">
        <v>Luis Aparicio</v>
      </c>
      <c r="CS129" s="13" t="str">
        <v>luis.aparicio@enel.com</v>
      </c>
      <c r="CT129" s="13" t="str">
        <v>Anny Leal</v>
      </c>
      <c r="CU129" s="13" t="str">
        <v>anny.leal@enel.com</v>
      </c>
      <c r="CV129" s="13">
        <v>2026</v>
      </c>
      <c r="CW129" s="13">
        <v>5</v>
      </c>
      <c r="CX129" s="13">
        <v>46143</v>
      </c>
      <c r="CZ129" s="13" t="str">
        <v>SPCO03</v>
      </c>
      <c r="DC129" s="13" t="str">
        <v>Servicio de inspección, ensayo, pruebas de aislamiento y de Rigidez eléctrica a equipos individuales y colectivos en las centrales de generación y proyectos</v>
      </c>
      <c r="DD129" s="13" t="str">
        <v>FZDS03</v>
      </c>
      <c r="DE129" s="13" t="str">
        <v>Por lanzar</v>
      </c>
      <c r="DF129" s="13" t="str">
        <v>mayo</v>
      </c>
      <c r="DG129" s="13" t="str">
        <v xml:space="preserve">Materiales de protección contra el riesgo de electrocución </v>
      </c>
      <c r="DH129" s="13" t="str">
        <v>GPG</v>
      </c>
      <c r="DI129" s="13">
        <v>0.37863000000000002</v>
      </c>
      <c r="DJ129" s="13" t="str">
        <v>Luis Aparicio</v>
      </c>
      <c r="DK129" s="13" t="str">
        <v>luis.aparicio@enel.com</v>
      </c>
      <c r="DL129" s="13" t="str">
        <v>Anny Leal</v>
      </c>
      <c r="DM129" s="13" t="str">
        <v>anny.leal@enel.com</v>
      </c>
      <c r="DN129" s="13">
        <v>2026</v>
      </c>
      <c r="DO129" s="13">
        <v>5</v>
      </c>
      <c r="DP129" s="19">
        <v>46143</v>
      </c>
      <c r="DS129" s="13" t="str">
        <v>SERVICIO DE INSPECCION, ENSAYO, PRUEBAS DE AISLAMIENTO Y DE RIGIDEZ ELECTRICA A EQUIPOS INDIVIDUALES Y COLECTIVOS EN LAS CENTRALES DE GENERACION Y PROYECTOS FZDS03 MATERIALES DE PROTECCION CONTRA EL RIESGO DE ELECTROCUCION</v>
      </c>
    </row>
    <row r="130" spans="5:123" ht="28" customHeight="1" x14ac:dyDescent="0.4">
      <c r="E130" s="15" t="str">
        <v>SERVICIO DE TRADUCCIÓN DE TEXTOS</v>
      </c>
      <c r="F130" s="16" t="str">
        <v>SPPT08</v>
      </c>
      <c r="G130" s="16" t="str">
        <v>Por lanzar</v>
      </c>
      <c r="H130" s="16" t="str">
        <v>mayo</v>
      </c>
      <c r="I130" s="16" t="str">
        <v xml:space="preserve">Trabajos de traducciones y otros tratamientos de textos </v>
      </c>
      <c r="J130" s="16" t="str">
        <v>Staff &amp; Services</v>
      </c>
      <c r="K130" s="16">
        <v>8.0829999999999999E-3</v>
      </c>
      <c r="L130" s="16" t="str">
        <v>Monica Mesa</v>
      </c>
      <c r="M130" s="16" t="str">
        <v>monica.mesa@enel.com</v>
      </c>
      <c r="N130" s="16" t="str">
        <v>Jorge Jamaica</v>
      </c>
      <c r="O130" s="16" t="str">
        <v>jorge.jamaica@enel.com</v>
      </c>
      <c r="P130" s="16">
        <v>2026</v>
      </c>
      <c r="Q130" s="16">
        <v>5</v>
      </c>
      <c r="R130" s="28" t="b">
        <v>0</v>
      </c>
      <c r="AC130" s="18" t="str">
        <v>Servicio de Avaluos</v>
      </c>
      <c r="AD130" s="13" t="str">
        <v>SPPT26</v>
      </c>
      <c r="AE130" s="13" t="str">
        <v>Por lanzar</v>
      </c>
      <c r="AF130" s="13" t="str">
        <v>marzo</v>
      </c>
      <c r="AG130" s="13" t="str">
        <v xml:space="preserve">Servicios de consultoría para establecimiento del precio </v>
      </c>
      <c r="AH130" s="13" t="str">
        <v>Staff &amp; Services</v>
      </c>
      <c r="AI130" s="13">
        <v>0.37613000000000002</v>
      </c>
      <c r="AJ130" s="13" t="str">
        <v>Monica Mesa</v>
      </c>
      <c r="AK130" s="13" t="str">
        <v>monica.mesa@enel.com</v>
      </c>
      <c r="AL130" s="13" t="str">
        <v>Jorge Jamaica</v>
      </c>
      <c r="AM130" s="13" t="str">
        <v>jorge.jamaica@enel.com</v>
      </c>
      <c r="AN130" s="13">
        <v>2026</v>
      </c>
      <c r="AO130" s="13">
        <v>3</v>
      </c>
      <c r="AP130" s="13">
        <v>46082</v>
      </c>
      <c r="AR130" s="18" t="str">
        <v>Servicio de Avaluos</v>
      </c>
      <c r="AS130" s="13" t="str">
        <v>SPPT26</v>
      </c>
      <c r="AT130" s="13" t="str">
        <v>Por lanzar</v>
      </c>
      <c r="AU130" s="13" t="str">
        <v>marzo</v>
      </c>
      <c r="AV130" s="13" t="str">
        <v xml:space="preserve">Servicios de consultoría para establecimiento del precio </v>
      </c>
      <c r="AW130" s="13" t="str">
        <v>Staff &amp; Services</v>
      </c>
      <c r="AX130" s="13">
        <v>0.37613000000000002</v>
      </c>
      <c r="AY130" s="13" t="str">
        <v>Monica Mesa</v>
      </c>
      <c r="AZ130" s="13" t="str">
        <v>monica.mesa@enel.com</v>
      </c>
      <c r="BA130" s="13" t="str">
        <v>Jorge Jamaica</v>
      </c>
      <c r="BB130" s="13" t="str">
        <v>jorge.jamaica@enel.com</v>
      </c>
      <c r="BC130" s="13">
        <v>2026</v>
      </c>
      <c r="BD130" s="13">
        <v>3</v>
      </c>
      <c r="BE130" s="13">
        <v>46082</v>
      </c>
      <c r="BG130" s="13" t="str">
        <v>Servicio de Avaluos</v>
      </c>
      <c r="BH130" s="13" t="str">
        <v>SPPT26</v>
      </c>
      <c r="BI130" s="13" t="str">
        <v>Por lanzar</v>
      </c>
      <c r="BJ130" s="13" t="str">
        <v>marzo</v>
      </c>
      <c r="BK130" s="13" t="str">
        <v xml:space="preserve">Servicios de consultoría para establecimiento del precio </v>
      </c>
      <c r="BL130" s="13" t="str">
        <v>Staff &amp; Services</v>
      </c>
      <c r="BM130" s="13">
        <v>0.37613000000000002</v>
      </c>
      <c r="BN130" s="13" t="str">
        <v>Monica Mesa</v>
      </c>
      <c r="BO130" s="13" t="str">
        <v>monica.mesa@enel.com</v>
      </c>
      <c r="BP130" s="13" t="str">
        <v>Jorge Jamaica</v>
      </c>
      <c r="BQ130" s="13" t="str">
        <v>jorge.jamaica@enel.com</v>
      </c>
      <c r="BR130" s="13">
        <v>2026</v>
      </c>
      <c r="BS130" s="13">
        <v>3</v>
      </c>
      <c r="BT130" s="13">
        <v>46082</v>
      </c>
      <c r="BV130" s="13" t="str">
        <v>Servicio de Avaluos</v>
      </c>
      <c r="BW130" s="13" t="str">
        <v>SPPT26</v>
      </c>
      <c r="BX130" s="13" t="str">
        <v>Por lanzar</v>
      </c>
      <c r="BY130" s="13" t="str">
        <v>marzo</v>
      </c>
      <c r="BZ130" s="13" t="str">
        <v xml:space="preserve">Servicios de consultoría para establecimiento del precio </v>
      </c>
      <c r="CA130" s="13" t="str">
        <v>Staff &amp; Services</v>
      </c>
      <c r="CB130" s="13">
        <v>0.37613000000000002</v>
      </c>
      <c r="CC130" s="13" t="str">
        <v>Monica Mesa</v>
      </c>
      <c r="CD130" s="13" t="str">
        <v>monica.mesa@enel.com</v>
      </c>
      <c r="CE130" s="13" t="str">
        <v>Jorge Jamaica</v>
      </c>
      <c r="CF130" s="13" t="str">
        <v>jorge.jamaica@enel.com</v>
      </c>
      <c r="CG130" s="13">
        <v>2026</v>
      </c>
      <c r="CH130" s="13">
        <v>3</v>
      </c>
      <c r="CI130" s="13">
        <v>46082</v>
      </c>
      <c r="CK130" s="13" t="str">
        <v>Servicio de Avaluos</v>
      </c>
      <c r="CL130" s="13" t="str">
        <v>SPPT26</v>
      </c>
      <c r="CM130" s="13" t="str">
        <v>Por lanzar</v>
      </c>
      <c r="CN130" s="13" t="str">
        <v>marzo</v>
      </c>
      <c r="CO130" s="13" t="str">
        <v xml:space="preserve">Servicios de consultoría para establecimiento del precio </v>
      </c>
      <c r="CP130" s="13" t="str">
        <v>Staff &amp; Services</v>
      </c>
      <c r="CQ130" s="13">
        <v>0.37613000000000002</v>
      </c>
      <c r="CR130" s="13" t="str">
        <v>Monica Mesa</v>
      </c>
      <c r="CS130" s="13" t="str">
        <v>monica.mesa@enel.com</v>
      </c>
      <c r="CT130" s="13" t="str">
        <v>Jorge Jamaica</v>
      </c>
      <c r="CU130" s="13" t="str">
        <v>jorge.jamaica@enel.com</v>
      </c>
      <c r="CV130" s="13">
        <v>2026</v>
      </c>
      <c r="CW130" s="13">
        <v>3</v>
      </c>
      <c r="CX130" s="13">
        <v>46082</v>
      </c>
      <c r="CZ130" s="13" t="str">
        <v>SPED02</v>
      </c>
      <c r="DC130" s="13" t="str">
        <v>Servicio de Avaluos</v>
      </c>
      <c r="DD130" s="13" t="str">
        <v>SPPT26</v>
      </c>
      <c r="DE130" s="13" t="str">
        <v>Por lanzar</v>
      </c>
      <c r="DF130" s="13" t="str">
        <v>marzo</v>
      </c>
      <c r="DG130" s="13" t="str">
        <v xml:space="preserve">Servicios de consultoría para establecimiento del precio </v>
      </c>
      <c r="DH130" s="13" t="str">
        <v>Staff &amp; Services</v>
      </c>
      <c r="DI130" s="13">
        <v>0.37613000000000002</v>
      </c>
      <c r="DJ130" s="13" t="str">
        <v>Monica Mesa</v>
      </c>
      <c r="DK130" s="13" t="str">
        <v>monica.mesa@enel.com</v>
      </c>
      <c r="DL130" s="13" t="str">
        <v>Jorge Jamaica</v>
      </c>
      <c r="DM130" s="13" t="str">
        <v>jorge.jamaica@enel.com</v>
      </c>
      <c r="DN130" s="13">
        <v>2026</v>
      </c>
      <c r="DO130" s="13">
        <v>3</v>
      </c>
      <c r="DP130" s="19">
        <v>46082</v>
      </c>
      <c r="DS130" s="13" t="str">
        <v>SERVICIO DE AVALUOS SPPT26 SERVICIOS DE CONSULTORIA PARA ESTABLECIMIENTO DEL PRECIO</v>
      </c>
    </row>
    <row r="131" spans="5:123" ht="28" customHeight="1" x14ac:dyDescent="0.4">
      <c r="E131" s="15" t="str">
        <v>SERVICIO DE ADMINISTRACIÓN Y MANTENIMIENTO DE FLOTA PROPIA DE VEHÍCULOS</v>
      </c>
      <c r="F131" s="16" t="str">
        <v>SLMT15</v>
      </c>
      <c r="G131" s="16" t="str">
        <v>Por lanzar</v>
      </c>
      <c r="H131" s="16" t="str">
        <v>septiembre</v>
      </c>
      <c r="I131" s="16" t="str">
        <v xml:space="preserve">Servicios de reparación y mantenimiento de coches </v>
      </c>
      <c r="J131" s="16" t="str">
        <v>Staff &amp; Services</v>
      </c>
      <c r="K131" s="16">
        <v>0.218366</v>
      </c>
      <c r="L131" s="16" t="str">
        <v>Monica Mesa</v>
      </c>
      <c r="M131" s="16" t="str">
        <v>monica.mesa@enel.com</v>
      </c>
      <c r="N131" s="16" t="str">
        <v>Jorge Jamaica</v>
      </c>
      <c r="O131" s="16" t="str">
        <v>jorge.jamaica@enel.com</v>
      </c>
      <c r="P131" s="16">
        <v>2026</v>
      </c>
      <c r="Q131" s="16">
        <v>9</v>
      </c>
      <c r="R131" s="28" t="b">
        <v>0</v>
      </c>
      <c r="AC131" s="18" t="str">
        <v>Suministro de transformadores MT/BT . Suministro de transformadores secos, en aceite, tipo shelter, soluciones a medida. Cajas de maniobras de 4, 5 y 6 vías para instalaciones eléctricas</v>
      </c>
      <c r="AD131" s="13" t="str">
        <v>FETR15</v>
      </c>
      <c r="AE131" s="13" t="str">
        <v>Por lanzar</v>
      </c>
      <c r="AF131" s="13" t="str">
        <v>abril</v>
      </c>
      <c r="AG131" s="13" t="str">
        <v xml:space="preserve">Transformadores de distribución de MT/BT. </v>
      </c>
      <c r="AH131" s="13" t="str">
        <v>Enel Commercial</v>
      </c>
      <c r="AI131" s="13">
        <v>1.2217391299999998</v>
      </c>
      <c r="AJ131" s="13" t="str">
        <v>Andrea Sarmiento</v>
      </c>
      <c r="AK131" s="13" t="str">
        <v>andrea.sarmiento@enel.com</v>
      </c>
      <c r="AL131" s="13" t="str">
        <v>Jennifer Rubio</v>
      </c>
      <c r="AM131" s="13" t="str">
        <v>jennifer.rubio@enel.com</v>
      </c>
      <c r="AN131" s="13">
        <v>2026</v>
      </c>
      <c r="AO131" s="13">
        <v>4</v>
      </c>
      <c r="AP131" s="13">
        <v>46113</v>
      </c>
      <c r="AR131" s="18" t="str">
        <v>Suministro de transformadores MT/BT . Suministro de transformadores secos, en aceite, tipo shelter, soluciones a medida. Cajas de maniobras de 4, 5 y 6 vías para instalaciones eléctricas</v>
      </c>
      <c r="AS131" s="13" t="str">
        <v>FETR15</v>
      </c>
      <c r="AT131" s="13" t="str">
        <v>Por lanzar</v>
      </c>
      <c r="AU131" s="13" t="str">
        <v>abril</v>
      </c>
      <c r="AV131" s="13" t="str">
        <v xml:space="preserve">Transformadores de distribución de MT/BT. </v>
      </c>
      <c r="AW131" s="13" t="str">
        <v>Enel Commercial</v>
      </c>
      <c r="AX131" s="13">
        <v>1.2217391299999998</v>
      </c>
      <c r="AY131" s="13" t="str">
        <v>Andrea Sarmiento</v>
      </c>
      <c r="AZ131" s="13" t="str">
        <v>andrea.sarmiento@enel.com</v>
      </c>
      <c r="BA131" s="13" t="str">
        <v>Jennifer Rubio</v>
      </c>
      <c r="BB131" s="13" t="str">
        <v>jennifer.rubio@enel.com</v>
      </c>
      <c r="BC131" s="13">
        <v>2026</v>
      </c>
      <c r="BD131" s="13">
        <v>4</v>
      </c>
      <c r="BE131" s="13">
        <v>46113</v>
      </c>
      <c r="BG131" s="13" t="str">
        <v>Suministro de transformadores MT/BT . Suministro de transformadores secos, en aceite, tipo shelter, soluciones a medida. Cajas de maniobras de 4, 5 y 6 vías para instalaciones eléctricas</v>
      </c>
      <c r="BH131" s="13" t="str">
        <v>FETR15</v>
      </c>
      <c r="BI131" s="13" t="str">
        <v>Por lanzar</v>
      </c>
      <c r="BJ131" s="13" t="str">
        <v>abril</v>
      </c>
      <c r="BK131" s="13" t="str">
        <v xml:space="preserve">Transformadores de distribución de MT/BT. </v>
      </c>
      <c r="BL131" s="13" t="str">
        <v>Enel Commercial</v>
      </c>
      <c r="BM131" s="13">
        <v>1.2217391299999998</v>
      </c>
      <c r="BN131" s="13" t="str">
        <v>Andrea Sarmiento</v>
      </c>
      <c r="BO131" s="13" t="str">
        <v>andrea.sarmiento@enel.com</v>
      </c>
      <c r="BP131" s="13" t="str">
        <v>Jennifer Rubio</v>
      </c>
      <c r="BQ131" s="13" t="str">
        <v>jennifer.rubio@enel.com</v>
      </c>
      <c r="BR131" s="13">
        <v>2026</v>
      </c>
      <c r="BS131" s="13">
        <v>4</v>
      </c>
      <c r="BT131" s="13">
        <v>46113</v>
      </c>
      <c r="BV131" s="13" t="str">
        <v>Suministro de transformadores MT/BT . Suministro de transformadores secos, en aceite, tipo shelter, soluciones a medida. Cajas de maniobras de 4, 5 y 6 vías para instalaciones eléctricas</v>
      </c>
      <c r="BW131" s="13" t="str">
        <v>FETR15</v>
      </c>
      <c r="BX131" s="13" t="str">
        <v>Por lanzar</v>
      </c>
      <c r="BY131" s="13" t="str">
        <v>abril</v>
      </c>
      <c r="BZ131" s="13" t="str">
        <v xml:space="preserve">Transformadores de distribución de MT/BT. </v>
      </c>
      <c r="CA131" s="13" t="str">
        <v>Enel Commercial</v>
      </c>
      <c r="CB131" s="13">
        <v>1.2217391299999998</v>
      </c>
      <c r="CC131" s="13" t="str">
        <v>Andrea Sarmiento</v>
      </c>
      <c r="CD131" s="13" t="str">
        <v>andrea.sarmiento@enel.com</v>
      </c>
      <c r="CE131" s="13" t="str">
        <v>Jennifer Rubio</v>
      </c>
      <c r="CF131" s="13" t="str">
        <v>jennifer.rubio@enel.com</v>
      </c>
      <c r="CG131" s="13">
        <v>2026</v>
      </c>
      <c r="CH131" s="13">
        <v>4</v>
      </c>
      <c r="CI131" s="13">
        <v>46113</v>
      </c>
      <c r="CK131" s="13" t="str">
        <v>Suministro de transformadores MT/BT . Suministro de transformadores secos, en aceite, tipo shelter, soluciones a medida. Cajas de maniobras de 4, 5 y 6 vías para instalaciones eléctricas</v>
      </c>
      <c r="CL131" s="13" t="str">
        <v>FETR15</v>
      </c>
      <c r="CM131" s="13" t="str">
        <v>Por lanzar</v>
      </c>
      <c r="CN131" s="13" t="str">
        <v>abril</v>
      </c>
      <c r="CO131" s="13" t="str">
        <v xml:space="preserve">Transformadores de distribución de MT/BT. </v>
      </c>
      <c r="CP131" s="13" t="str">
        <v>Enel Commercial</v>
      </c>
      <c r="CQ131" s="13">
        <v>1.2217391299999998</v>
      </c>
      <c r="CR131" s="13" t="str">
        <v>Andrea Sarmiento</v>
      </c>
      <c r="CS131" s="13" t="str">
        <v>andrea.sarmiento@enel.com</v>
      </c>
      <c r="CT131" s="13" t="str">
        <v>Jennifer Rubio</v>
      </c>
      <c r="CU131" s="13" t="str">
        <v>jennifer.rubio@enel.com</v>
      </c>
      <c r="CV131" s="13">
        <v>2026</v>
      </c>
      <c r="CW131" s="13">
        <v>4</v>
      </c>
      <c r="CX131" s="13">
        <v>46113</v>
      </c>
      <c r="CZ131" s="13" t="str">
        <v>SPED03</v>
      </c>
      <c r="DC131" s="13" t="str">
        <v>Suministro de transformadores MT/BT . Suministro de transformadores secos, en aceite, tipo shelter, soluciones a medida. Cajas de maniobras de 4, 5 y 6 vías para instalaciones eléctricas</v>
      </c>
      <c r="DD131" s="13" t="str">
        <v>FETR15</v>
      </c>
      <c r="DE131" s="13" t="str">
        <v>Por lanzar</v>
      </c>
      <c r="DF131" s="13" t="str">
        <v>abril</v>
      </c>
      <c r="DG131" s="13" t="str">
        <v xml:space="preserve">Transformadores de distribución de MT/BT. </v>
      </c>
      <c r="DH131" s="13" t="str">
        <v>Enel Commercial</v>
      </c>
      <c r="DI131" s="13">
        <v>1.2217391299999998</v>
      </c>
      <c r="DJ131" s="13" t="str">
        <v>Andrea Sarmiento</v>
      </c>
      <c r="DK131" s="13" t="str">
        <v>andrea.sarmiento@enel.com</v>
      </c>
      <c r="DL131" s="13" t="str">
        <v>Jennifer Rubio</v>
      </c>
      <c r="DM131" s="13" t="str">
        <v>jennifer.rubio@enel.com</v>
      </c>
      <c r="DN131" s="13">
        <v>2026</v>
      </c>
      <c r="DO131" s="13">
        <v>4</v>
      </c>
      <c r="DP131" s="19">
        <v>46113</v>
      </c>
      <c r="DS131" s="13" t="str">
        <v>SUMINISTRO DE TRANSFORMADORES MT/BT . SUMINISTRO DE TRANSFORMADORES SECOS, EN ACEITE, TIPO SHELTER, SOLUCIONES A MEDIDA. CAJAS DE MANIOBRAS DE 4, 5 Y 6 VIAS PARA INSTALACIONES ELECTRICAS FETR15 TRANSFORMADORES DE DISTRIBUCION DE MT/BT.</v>
      </c>
    </row>
    <row r="132" spans="5:123" ht="28" customHeight="1" x14ac:dyDescent="0.4">
      <c r="E132" s="15" t="str">
        <v>SERVICIO DE ADMINISTRACIÓN Y MANTENIMIENTO DE FLOTA PROPIA DE VEHÍCULOS</v>
      </c>
      <c r="F132" s="16" t="str">
        <v>SLMT15</v>
      </c>
      <c r="G132" s="16" t="str">
        <v>Por lanzar</v>
      </c>
      <c r="H132" s="16" t="str">
        <v>septiembre</v>
      </c>
      <c r="I132" s="16" t="str">
        <v xml:space="preserve">Servicios de reparación y mantenimiento de coches </v>
      </c>
      <c r="J132" s="16" t="str">
        <v>Staff &amp; Services</v>
      </c>
      <c r="K132" s="16">
        <v>0.16933699999999999</v>
      </c>
      <c r="L132" s="16" t="str">
        <v>Monica Mesa</v>
      </c>
      <c r="M132" s="16" t="str">
        <v>monica.mesa@enel.com</v>
      </c>
      <c r="N132" s="16" t="str">
        <v>Jorge Jamaica</v>
      </c>
      <c r="O132" s="16" t="str">
        <v>jorge.jamaica@enel.com</v>
      </c>
      <c r="P132" s="16">
        <v>2026</v>
      </c>
      <c r="Q132" s="16">
        <v>9</v>
      </c>
      <c r="R132" s="28" t="b">
        <v>0</v>
      </c>
      <c r="AC132" s="18" t="str">
        <v>Servicios para Actas de Vecindad y tramites ante el operador de red</v>
      </c>
      <c r="AD132" s="13" t="str">
        <v>LEIL08</v>
      </c>
      <c r="AE132" s="13" t="str">
        <v>Por lanzar</v>
      </c>
      <c r="AF132" s="13" t="str">
        <v>febrero</v>
      </c>
      <c r="AG132" s="13" t="str">
        <v xml:space="preserve">Obras y mantenimiento de alumbrado Publico. </v>
      </c>
      <c r="AH132" s="13" t="str">
        <v>Enel Commercial</v>
      </c>
      <c r="AI132" s="13">
        <v>5.6521740000000001E-2</v>
      </c>
      <c r="AJ132" s="13" t="str">
        <v>Andrea Sarmiento</v>
      </c>
      <c r="AK132" s="13" t="str">
        <v>andrea.sarmiento@enel.com</v>
      </c>
      <c r="AL132" s="13" t="str">
        <v>Jennifer Rubio</v>
      </c>
      <c r="AM132" s="13" t="str">
        <v>jennifer.rubio@enel.com</v>
      </c>
      <c r="AN132" s="13">
        <v>2026</v>
      </c>
      <c r="AO132" s="13">
        <v>2</v>
      </c>
      <c r="AP132" s="13">
        <v>46054</v>
      </c>
      <c r="AR132" s="18" t="str">
        <v>Servicios para Actas de Vecindad y tramites ante el operador de red</v>
      </c>
      <c r="AS132" s="13" t="str">
        <v>LEIL08</v>
      </c>
      <c r="AT132" s="13" t="str">
        <v>Por lanzar</v>
      </c>
      <c r="AU132" s="13" t="str">
        <v>febrero</v>
      </c>
      <c r="AV132" s="13" t="str">
        <v xml:space="preserve">Obras y mantenimiento de alumbrado Publico. </v>
      </c>
      <c r="AW132" s="13" t="str">
        <v>Enel Commercial</v>
      </c>
      <c r="AX132" s="13">
        <v>5.6521740000000001E-2</v>
      </c>
      <c r="AY132" s="13" t="str">
        <v>Andrea Sarmiento</v>
      </c>
      <c r="AZ132" s="13" t="str">
        <v>andrea.sarmiento@enel.com</v>
      </c>
      <c r="BA132" s="13" t="str">
        <v>Jennifer Rubio</v>
      </c>
      <c r="BB132" s="13" t="str">
        <v>jennifer.rubio@enel.com</v>
      </c>
      <c r="BC132" s="13">
        <v>2026</v>
      </c>
      <c r="BD132" s="13">
        <v>2</v>
      </c>
      <c r="BE132" s="13">
        <v>46054</v>
      </c>
      <c r="BG132" s="13" t="str">
        <v>Servicios para Actas de Vecindad y tramites ante el operador de red</v>
      </c>
      <c r="BH132" s="13" t="str">
        <v>LEIL08</v>
      </c>
      <c r="BI132" s="13" t="str">
        <v>Por lanzar</v>
      </c>
      <c r="BJ132" s="13" t="str">
        <v>febrero</v>
      </c>
      <c r="BK132" s="13" t="str">
        <v xml:space="preserve">Obras y mantenimiento de alumbrado Publico. </v>
      </c>
      <c r="BL132" s="13" t="str">
        <v>Enel Commercial</v>
      </c>
      <c r="BM132" s="13">
        <v>5.6521740000000001E-2</v>
      </c>
      <c r="BN132" s="13" t="str">
        <v>Andrea Sarmiento</v>
      </c>
      <c r="BO132" s="13" t="str">
        <v>andrea.sarmiento@enel.com</v>
      </c>
      <c r="BP132" s="13" t="str">
        <v>Jennifer Rubio</v>
      </c>
      <c r="BQ132" s="13" t="str">
        <v>jennifer.rubio@enel.com</v>
      </c>
      <c r="BR132" s="13">
        <v>2026</v>
      </c>
      <c r="BS132" s="13">
        <v>2</v>
      </c>
      <c r="BT132" s="13">
        <v>46054</v>
      </c>
      <c r="BV132" s="13" t="str">
        <v>Servicios para Actas de Vecindad y tramites ante el operador de red</v>
      </c>
      <c r="BW132" s="13" t="str">
        <v>LEIL08</v>
      </c>
      <c r="BX132" s="13" t="str">
        <v>Por lanzar</v>
      </c>
      <c r="BY132" s="13" t="str">
        <v>febrero</v>
      </c>
      <c r="BZ132" s="13" t="str">
        <v xml:space="preserve">Obras y mantenimiento de alumbrado Publico. </v>
      </c>
      <c r="CA132" s="13" t="str">
        <v>Enel Commercial</v>
      </c>
      <c r="CB132" s="13">
        <v>5.6521740000000001E-2</v>
      </c>
      <c r="CC132" s="13" t="str">
        <v>Andrea Sarmiento</v>
      </c>
      <c r="CD132" s="13" t="str">
        <v>andrea.sarmiento@enel.com</v>
      </c>
      <c r="CE132" s="13" t="str">
        <v>Jennifer Rubio</v>
      </c>
      <c r="CF132" s="13" t="str">
        <v>jennifer.rubio@enel.com</v>
      </c>
      <c r="CG132" s="13">
        <v>2026</v>
      </c>
      <c r="CH132" s="13">
        <v>2</v>
      </c>
      <c r="CI132" s="13">
        <v>46054</v>
      </c>
      <c r="CK132" s="13" t="str">
        <v>Servicios para Actas de Vecindad y tramites ante el operador de red</v>
      </c>
      <c r="CL132" s="13" t="str">
        <v>LEIL08</v>
      </c>
      <c r="CM132" s="13" t="str">
        <v>Por lanzar</v>
      </c>
      <c r="CN132" s="13" t="str">
        <v>febrero</v>
      </c>
      <c r="CO132" s="13" t="str">
        <v xml:space="preserve">Obras y mantenimiento de alumbrado Publico. </v>
      </c>
      <c r="CP132" s="13" t="str">
        <v>Enel Commercial</v>
      </c>
      <c r="CQ132" s="13">
        <v>5.6521740000000001E-2</v>
      </c>
      <c r="CR132" s="13" t="str">
        <v>Andrea Sarmiento</v>
      </c>
      <c r="CS132" s="13" t="str">
        <v>andrea.sarmiento@enel.com</v>
      </c>
      <c r="CT132" s="13" t="str">
        <v>Jennifer Rubio</v>
      </c>
      <c r="CU132" s="13" t="str">
        <v>jennifer.rubio@enel.com</v>
      </c>
      <c r="CV132" s="13">
        <v>2026</v>
      </c>
      <c r="CW132" s="13">
        <v>2</v>
      </c>
      <c r="CX132" s="13">
        <v>46054</v>
      </c>
      <c r="CZ132" s="13" t="str">
        <v>SPFO01</v>
      </c>
      <c r="DC132" s="13" t="str">
        <v>Servicios para Actas de Vecindad y tramites ante el operador de red</v>
      </c>
      <c r="DD132" s="13" t="str">
        <v>LEIL08</v>
      </c>
      <c r="DE132" s="13" t="str">
        <v>Por lanzar</v>
      </c>
      <c r="DF132" s="13" t="str">
        <v>febrero</v>
      </c>
      <c r="DG132" s="13" t="str">
        <v xml:space="preserve">Obras y mantenimiento de alumbrado Publico. </v>
      </c>
      <c r="DH132" s="13" t="str">
        <v>Enel Commercial</v>
      </c>
      <c r="DI132" s="13">
        <v>5.6521740000000001E-2</v>
      </c>
      <c r="DJ132" s="13" t="str">
        <v>Andrea Sarmiento</v>
      </c>
      <c r="DK132" s="13" t="str">
        <v>andrea.sarmiento@enel.com</v>
      </c>
      <c r="DL132" s="13" t="str">
        <v>Jennifer Rubio</v>
      </c>
      <c r="DM132" s="13" t="str">
        <v>jennifer.rubio@enel.com</v>
      </c>
      <c r="DN132" s="13">
        <v>2026</v>
      </c>
      <c r="DO132" s="13">
        <v>2</v>
      </c>
      <c r="DP132" s="19">
        <v>46054</v>
      </c>
      <c r="DS132" s="13" t="str">
        <v>SERVICIOS PARA ACTAS DE VECINDAD Y TRAMITES ANTE EL OPERADOR DE RED LEIL08 OBRAS Y MANTENIMIENTO DE ALUMBRADO PUBLICO.</v>
      </c>
    </row>
    <row r="133" spans="5:123" ht="28" customHeight="1" x14ac:dyDescent="0.4">
      <c r="E133" s="15" t="str">
        <v>TS-CROSS Montaje Filbio</v>
      </c>
      <c r="F133" s="16" t="str">
        <v>MMIM06</v>
      </c>
      <c r="G133" s="16" t="str">
        <v>Por lanzar</v>
      </c>
      <c r="H133" s="16" t="str">
        <v>octubre</v>
      </c>
      <c r="I133" s="16" t="str">
        <v>Mantenimiento mecanico en centrales hidroeléctricas</v>
      </c>
      <c r="J133" s="16" t="str">
        <v>GPG</v>
      </c>
      <c r="K133" s="16">
        <v>0.15</v>
      </c>
      <c r="L133" s="16" t="str">
        <v>Luis Aparicio</v>
      </c>
      <c r="M133" s="16" t="str">
        <v>luis.aparicio@enel.com</v>
      </c>
      <c r="N133" s="16" t="str">
        <v>Anny Leal</v>
      </c>
      <c r="O133" s="16" t="str">
        <v>anny.leal@enel.com</v>
      </c>
      <c r="P133" s="16">
        <v>2026</v>
      </c>
      <c r="Q133" s="16">
        <v>10</v>
      </c>
      <c r="R133" s="28" t="b">
        <v>0</v>
      </c>
      <c r="AC133" s="18" t="str">
        <v>Soluciones de smart city integradas. Producto nuevo que se debe integrar en los sistemas de AP</v>
      </c>
      <c r="AD133" s="13" t="str">
        <v>FEII09</v>
      </c>
      <c r="AE133" s="13" t="str">
        <v>Por lanzar</v>
      </c>
      <c r="AF133" s="13" t="str">
        <v>marzo</v>
      </c>
      <c r="AG133" s="13" t="str">
        <v xml:space="preserve">Equipo para alumbrado de calles </v>
      </c>
      <c r="AH133" s="13" t="str">
        <v>Enel Commercial</v>
      </c>
      <c r="AI133" s="13">
        <v>2.17391304</v>
      </c>
      <c r="AJ133" s="13" t="str">
        <v>Andrea Sarmiento</v>
      </c>
      <c r="AK133" s="13" t="str">
        <v>andrea.sarmiento@enel.com</v>
      </c>
      <c r="AL133" s="13" t="str">
        <v>Jennifer Rubio</v>
      </c>
      <c r="AM133" s="13" t="str">
        <v>jennifer.rubio@enel.com</v>
      </c>
      <c r="AN133" s="13">
        <v>2026</v>
      </c>
      <c r="AO133" s="13">
        <v>3</v>
      </c>
      <c r="AP133" s="13">
        <v>46082</v>
      </c>
      <c r="AR133" s="18" t="str">
        <v>Soluciones de smart city integradas. Producto nuevo que se debe integrar en los sistemas de AP</v>
      </c>
      <c r="AS133" s="13" t="str">
        <v>FEII09</v>
      </c>
      <c r="AT133" s="13" t="str">
        <v>Por lanzar</v>
      </c>
      <c r="AU133" s="13" t="str">
        <v>marzo</v>
      </c>
      <c r="AV133" s="13" t="str">
        <v xml:space="preserve">Equipo para alumbrado de calles </v>
      </c>
      <c r="AW133" s="13" t="str">
        <v>Enel Commercial</v>
      </c>
      <c r="AX133" s="13">
        <v>2.17391304</v>
      </c>
      <c r="AY133" s="13" t="str">
        <v>Andrea Sarmiento</v>
      </c>
      <c r="AZ133" s="13" t="str">
        <v>andrea.sarmiento@enel.com</v>
      </c>
      <c r="BA133" s="13" t="str">
        <v>Jennifer Rubio</v>
      </c>
      <c r="BB133" s="13" t="str">
        <v>jennifer.rubio@enel.com</v>
      </c>
      <c r="BC133" s="13">
        <v>2026</v>
      </c>
      <c r="BD133" s="13">
        <v>3</v>
      </c>
      <c r="BE133" s="13">
        <v>46082</v>
      </c>
      <c r="BG133" s="13" t="str">
        <v>Soluciones de smart city integradas. Producto nuevo que se debe integrar en los sistemas de AP</v>
      </c>
      <c r="BH133" s="13" t="str">
        <v>FEII09</v>
      </c>
      <c r="BI133" s="13" t="str">
        <v>Por lanzar</v>
      </c>
      <c r="BJ133" s="13" t="str">
        <v>marzo</v>
      </c>
      <c r="BK133" s="13" t="str">
        <v xml:space="preserve">Equipo para alumbrado de calles </v>
      </c>
      <c r="BL133" s="13" t="str">
        <v>Enel Commercial</v>
      </c>
      <c r="BM133" s="13">
        <v>2.17391304</v>
      </c>
      <c r="BN133" s="13" t="str">
        <v>Andrea Sarmiento</v>
      </c>
      <c r="BO133" s="13" t="str">
        <v>andrea.sarmiento@enel.com</v>
      </c>
      <c r="BP133" s="13" t="str">
        <v>Jennifer Rubio</v>
      </c>
      <c r="BQ133" s="13" t="str">
        <v>jennifer.rubio@enel.com</v>
      </c>
      <c r="BR133" s="13">
        <v>2026</v>
      </c>
      <c r="BS133" s="13">
        <v>3</v>
      </c>
      <c r="BT133" s="13">
        <v>46082</v>
      </c>
      <c r="BV133" s="13" t="str">
        <v>Soluciones de smart city integradas. Producto nuevo que se debe integrar en los sistemas de AP</v>
      </c>
      <c r="BW133" s="13" t="str">
        <v>FEII09</v>
      </c>
      <c r="BX133" s="13" t="str">
        <v>Por lanzar</v>
      </c>
      <c r="BY133" s="13" t="str">
        <v>marzo</v>
      </c>
      <c r="BZ133" s="13" t="str">
        <v xml:space="preserve">Equipo para alumbrado de calles </v>
      </c>
      <c r="CA133" s="13" t="str">
        <v>Enel Commercial</v>
      </c>
      <c r="CB133" s="13">
        <v>2.17391304</v>
      </c>
      <c r="CC133" s="13" t="str">
        <v>Andrea Sarmiento</v>
      </c>
      <c r="CD133" s="13" t="str">
        <v>andrea.sarmiento@enel.com</v>
      </c>
      <c r="CE133" s="13" t="str">
        <v>Jennifer Rubio</v>
      </c>
      <c r="CF133" s="13" t="str">
        <v>jennifer.rubio@enel.com</v>
      </c>
      <c r="CG133" s="13">
        <v>2026</v>
      </c>
      <c r="CH133" s="13">
        <v>3</v>
      </c>
      <c r="CI133" s="13">
        <v>46082</v>
      </c>
      <c r="CK133" s="13" t="str">
        <v>Soluciones de smart city integradas. Producto nuevo que se debe integrar en los sistemas de AP</v>
      </c>
      <c r="CL133" s="13" t="str">
        <v>FEII09</v>
      </c>
      <c r="CM133" s="13" t="str">
        <v>Por lanzar</v>
      </c>
      <c r="CN133" s="13" t="str">
        <v>marzo</v>
      </c>
      <c r="CO133" s="13" t="str">
        <v xml:space="preserve">Equipo para alumbrado de calles </v>
      </c>
      <c r="CP133" s="13" t="str">
        <v>Enel Commercial</v>
      </c>
      <c r="CQ133" s="13">
        <v>2.17391304</v>
      </c>
      <c r="CR133" s="13" t="str">
        <v>Andrea Sarmiento</v>
      </c>
      <c r="CS133" s="13" t="str">
        <v>andrea.sarmiento@enel.com</v>
      </c>
      <c r="CT133" s="13" t="str">
        <v>Jennifer Rubio</v>
      </c>
      <c r="CU133" s="13" t="str">
        <v>jennifer.rubio@enel.com</v>
      </c>
      <c r="CV133" s="13">
        <v>2026</v>
      </c>
      <c r="CW133" s="13">
        <v>3</v>
      </c>
      <c r="CX133" s="13">
        <v>46082</v>
      </c>
      <c r="CZ133" s="13" t="str">
        <v>SPFO02</v>
      </c>
      <c r="DC133" s="13" t="str">
        <v>Soluciones de smart city integradas. Producto nuevo que se debe integrar en los sistemas de AP</v>
      </c>
      <c r="DD133" s="13" t="str">
        <v>FEII09</v>
      </c>
      <c r="DE133" s="13" t="str">
        <v>Por lanzar</v>
      </c>
      <c r="DF133" s="13" t="str">
        <v>marzo</v>
      </c>
      <c r="DG133" s="13" t="str">
        <v xml:space="preserve">Equipo para alumbrado de calles </v>
      </c>
      <c r="DH133" s="13" t="str">
        <v>Enel Commercial</v>
      </c>
      <c r="DI133" s="13">
        <v>2.17391304</v>
      </c>
      <c r="DJ133" s="13" t="str">
        <v>Andrea Sarmiento</v>
      </c>
      <c r="DK133" s="13" t="str">
        <v>andrea.sarmiento@enel.com</v>
      </c>
      <c r="DL133" s="13" t="str">
        <v>Jennifer Rubio</v>
      </c>
      <c r="DM133" s="13" t="str">
        <v>jennifer.rubio@enel.com</v>
      </c>
      <c r="DN133" s="13">
        <v>2026</v>
      </c>
      <c r="DO133" s="13">
        <v>3</v>
      </c>
      <c r="DP133" s="19">
        <v>46082</v>
      </c>
      <c r="DS133" s="13" t="str">
        <v>SOLUCIONES DE SMART CITY INTEGRADAS. PRODUCTO NUEVO QUE SE DEBE INTEGRAR EN LOS SISTEMAS DE AP FEII09 EQUIPO PARA ALUMBRADO DE CALLES</v>
      </c>
    </row>
    <row r="134" spans="5:123" ht="28" customHeight="1" x14ac:dyDescent="0.4">
      <c r="E134" s="15" t="str">
        <v>TS-CROSS Diseño y construcción de placa de concreto montaje sistema de filtración fase 2 Paraiso</v>
      </c>
      <c r="F134" s="16" t="str">
        <v>LCCC12</v>
      </c>
      <c r="G134" s="16" t="str">
        <v>Por lanzar</v>
      </c>
      <c r="H134" s="16" t="str">
        <v>octubre</v>
      </c>
      <c r="I134" s="16" t="str">
        <v>Construcciòn y/ò Mantenimiento de Obras civiles para Centrales Elèctricas y Edificios industriales</v>
      </c>
      <c r="J134" s="16" t="str">
        <v>GPG</v>
      </c>
      <c r="K134" s="16">
        <v>0.15</v>
      </c>
      <c r="L134" s="16" t="str">
        <v>Luis Aparicio</v>
      </c>
      <c r="M134" s="16" t="str">
        <v>luis.aparicio@enel.com</v>
      </c>
      <c r="N134" s="16" t="str">
        <v>Anny Leal</v>
      </c>
      <c r="O134" s="16" t="str">
        <v>anny.leal@enel.com</v>
      </c>
      <c r="P134" s="16">
        <v>2026</v>
      </c>
      <c r="Q134" s="16">
        <v>10</v>
      </c>
      <c r="R134" s="28" t="b">
        <v>0</v>
      </c>
      <c r="AC134" s="18" t="str">
        <v>Suministro de reles para sistemas fotovoltáicos</v>
      </c>
      <c r="AD134" s="13" t="str">
        <v>FESE02</v>
      </c>
      <c r="AE134" s="13" t="str">
        <v>Por lanzar</v>
      </c>
      <c r="AF134" s="13" t="str">
        <v>marzo</v>
      </c>
      <c r="AG134" s="13" t="str">
        <v xml:space="preserve">Interruptores-seccionadores para MT </v>
      </c>
      <c r="AH134" s="13" t="str">
        <v>Enel Commercial</v>
      </c>
      <c r="AI134" s="13">
        <v>7.8899999999999998E-2</v>
      </c>
      <c r="AJ134" s="13" t="str">
        <v>Andrea Sarmiento</v>
      </c>
      <c r="AK134" s="13" t="str">
        <v>andrea.sarmiento@enel.com</v>
      </c>
      <c r="AL134" s="13" t="str">
        <v>Jennifer Rubio</v>
      </c>
      <c r="AM134" s="13" t="str">
        <v>jennifer.rubio@enel.com</v>
      </c>
      <c r="AN134" s="13">
        <v>2026</v>
      </c>
      <c r="AO134" s="13">
        <v>3</v>
      </c>
      <c r="AP134" s="13">
        <v>46082</v>
      </c>
      <c r="AR134" s="18" t="str">
        <v>Suministro de reles para sistemas fotovoltáicos</v>
      </c>
      <c r="AS134" s="13" t="str">
        <v>FESE02</v>
      </c>
      <c r="AT134" s="13" t="str">
        <v>Por lanzar</v>
      </c>
      <c r="AU134" s="13" t="str">
        <v>marzo</v>
      </c>
      <c r="AV134" s="13" t="str">
        <v xml:space="preserve">Interruptores-seccionadores para MT </v>
      </c>
      <c r="AW134" s="13" t="str">
        <v>Enel Commercial</v>
      </c>
      <c r="AX134" s="13">
        <v>7.8899999999999998E-2</v>
      </c>
      <c r="AY134" s="13" t="str">
        <v>Andrea Sarmiento</v>
      </c>
      <c r="AZ134" s="13" t="str">
        <v>andrea.sarmiento@enel.com</v>
      </c>
      <c r="BA134" s="13" t="str">
        <v>Jennifer Rubio</v>
      </c>
      <c r="BB134" s="13" t="str">
        <v>jennifer.rubio@enel.com</v>
      </c>
      <c r="BC134" s="13">
        <v>2026</v>
      </c>
      <c r="BD134" s="13">
        <v>3</v>
      </c>
      <c r="BE134" s="13">
        <v>46082</v>
      </c>
      <c r="BG134" s="13" t="str">
        <v>Suministro de reles para sistemas fotovoltáicos</v>
      </c>
      <c r="BH134" s="13" t="str">
        <v>FESE02</v>
      </c>
      <c r="BI134" s="13" t="str">
        <v>Por lanzar</v>
      </c>
      <c r="BJ134" s="13" t="str">
        <v>marzo</v>
      </c>
      <c r="BK134" s="13" t="str">
        <v xml:space="preserve">Interruptores-seccionadores para MT </v>
      </c>
      <c r="BL134" s="13" t="str">
        <v>Enel Commercial</v>
      </c>
      <c r="BM134" s="13">
        <v>7.8899999999999998E-2</v>
      </c>
      <c r="BN134" s="13" t="str">
        <v>Andrea Sarmiento</v>
      </c>
      <c r="BO134" s="13" t="str">
        <v>andrea.sarmiento@enel.com</v>
      </c>
      <c r="BP134" s="13" t="str">
        <v>Jennifer Rubio</v>
      </c>
      <c r="BQ134" s="13" t="str">
        <v>jennifer.rubio@enel.com</v>
      </c>
      <c r="BR134" s="13">
        <v>2026</v>
      </c>
      <c r="BS134" s="13">
        <v>3</v>
      </c>
      <c r="BT134" s="13">
        <v>46082</v>
      </c>
      <c r="BV134" s="13" t="str">
        <v>Suministro de reles para sistemas fotovoltáicos</v>
      </c>
      <c r="BW134" s="13" t="str">
        <v>FESE02</v>
      </c>
      <c r="BX134" s="13" t="str">
        <v>Por lanzar</v>
      </c>
      <c r="BY134" s="13" t="str">
        <v>marzo</v>
      </c>
      <c r="BZ134" s="13" t="str">
        <v xml:space="preserve">Interruptores-seccionadores para MT </v>
      </c>
      <c r="CA134" s="13" t="str">
        <v>Enel Commercial</v>
      </c>
      <c r="CB134" s="13">
        <v>7.8899999999999998E-2</v>
      </c>
      <c r="CC134" s="13" t="str">
        <v>Andrea Sarmiento</v>
      </c>
      <c r="CD134" s="13" t="str">
        <v>andrea.sarmiento@enel.com</v>
      </c>
      <c r="CE134" s="13" t="str">
        <v>Jennifer Rubio</v>
      </c>
      <c r="CF134" s="13" t="str">
        <v>jennifer.rubio@enel.com</v>
      </c>
      <c r="CG134" s="13">
        <v>2026</v>
      </c>
      <c r="CH134" s="13">
        <v>3</v>
      </c>
      <c r="CI134" s="13">
        <v>46082</v>
      </c>
      <c r="CK134" s="13" t="str">
        <v>Suministro de reles para sistemas fotovoltáicos</v>
      </c>
      <c r="CL134" s="13" t="str">
        <v>FESE02</v>
      </c>
      <c r="CM134" s="13" t="str">
        <v>Por lanzar</v>
      </c>
      <c r="CN134" s="13" t="str">
        <v>marzo</v>
      </c>
      <c r="CO134" s="13" t="str">
        <v xml:space="preserve">Interruptores-seccionadores para MT </v>
      </c>
      <c r="CP134" s="13" t="str">
        <v>Enel Commercial</v>
      </c>
      <c r="CQ134" s="13">
        <v>7.8899999999999998E-2</v>
      </c>
      <c r="CR134" s="13" t="str">
        <v>Andrea Sarmiento</v>
      </c>
      <c r="CS134" s="13" t="str">
        <v>andrea.sarmiento@enel.com</v>
      </c>
      <c r="CT134" s="13" t="str">
        <v>Jennifer Rubio</v>
      </c>
      <c r="CU134" s="13" t="str">
        <v>jennifer.rubio@enel.com</v>
      </c>
      <c r="CV134" s="13">
        <v>2026</v>
      </c>
      <c r="CW134" s="13">
        <v>3</v>
      </c>
      <c r="CX134" s="13">
        <v>46082</v>
      </c>
      <c r="CZ134" s="13" t="str">
        <v>SPII01</v>
      </c>
      <c r="DC134" s="13" t="str">
        <v>Suministro de reles para sistemas fotovoltáicos</v>
      </c>
      <c r="DD134" s="13" t="str">
        <v>FESE02</v>
      </c>
      <c r="DE134" s="13" t="str">
        <v>Por lanzar</v>
      </c>
      <c r="DF134" s="13" t="str">
        <v>marzo</v>
      </c>
      <c r="DG134" s="13" t="str">
        <v xml:space="preserve">Interruptores-seccionadores para MT </v>
      </c>
      <c r="DH134" s="13" t="str">
        <v>Enel Commercial</v>
      </c>
      <c r="DI134" s="13">
        <v>7.8899999999999998E-2</v>
      </c>
      <c r="DJ134" s="13" t="str">
        <v>Andrea Sarmiento</v>
      </c>
      <c r="DK134" s="13" t="str">
        <v>andrea.sarmiento@enel.com</v>
      </c>
      <c r="DL134" s="13" t="str">
        <v>Jennifer Rubio</v>
      </c>
      <c r="DM134" s="13" t="str">
        <v>jennifer.rubio@enel.com</v>
      </c>
      <c r="DN134" s="13">
        <v>2026</v>
      </c>
      <c r="DO134" s="13">
        <v>3</v>
      </c>
      <c r="DP134" s="19">
        <v>46082</v>
      </c>
      <c r="DS134" s="13" t="str">
        <v>SUMINISTRO DE RELES PARA SISTEMAS FOTOVOLTAICOS FESE02 INTERRUPTORES-SECCIONADORES PARA MT</v>
      </c>
    </row>
    <row r="135" spans="5:123" ht="28" customHeight="1" x14ac:dyDescent="0.4">
      <c r="E135" s="15" t="str">
        <v>Servicio de inspección, ensayo, pruebas de aislamiento y de Rigidez eléctrica a equipos individuales y colectivos en las centrales de generación y proyectos</v>
      </c>
      <c r="F135" s="16" t="str">
        <v>FZDS03</v>
      </c>
      <c r="G135" s="16" t="str">
        <v>Por lanzar</v>
      </c>
      <c r="H135" s="16" t="str">
        <v>mayo</v>
      </c>
      <c r="I135" s="16" t="str">
        <v xml:space="preserve">Materiales de protección contra el riesgo de electrocución </v>
      </c>
      <c r="J135" s="16" t="str">
        <v>GPG</v>
      </c>
      <c r="K135" s="16">
        <v>0.37863000000000002</v>
      </c>
      <c r="L135" s="16" t="str">
        <v>Luis Aparicio</v>
      </c>
      <c r="M135" s="16" t="str">
        <v>luis.aparicio@enel.com</v>
      </c>
      <c r="N135" s="16" t="str">
        <v>Anny Leal</v>
      </c>
      <c r="O135" s="16" t="str">
        <v>anny.leal@enel.com</v>
      </c>
      <c r="P135" s="16">
        <v>2026</v>
      </c>
      <c r="Q135" s="16">
        <v>5</v>
      </c>
      <c r="R135" s="28" t="b">
        <v>0</v>
      </c>
      <c r="AC135" s="18" t="str">
        <v>Back Office para Contract Managers</v>
      </c>
      <c r="AD135" s="13" t="str">
        <v>SPPT10</v>
      </c>
      <c r="AE135" s="13" t="str">
        <v>Por lanzar</v>
      </c>
      <c r="AF135" s="13" t="str">
        <v>marzo</v>
      </c>
      <c r="AG135" s="13" t="str">
        <v xml:space="preserve">Servicios profesionales de naturaleza técnica </v>
      </c>
      <c r="AH135" s="13" t="str">
        <v>Staff &amp; Services</v>
      </c>
      <c r="AI135" s="13">
        <v>0.21071699999999999</v>
      </c>
      <c r="AJ135" s="13" t="str">
        <v>Monica Mesa</v>
      </c>
      <c r="AK135" s="13" t="str">
        <v>monica.mesa@enel.com</v>
      </c>
      <c r="AL135" s="13" t="str">
        <v>Jorge Jamaica</v>
      </c>
      <c r="AM135" s="13" t="str">
        <v>jorge.jamaica@enel.com</v>
      </c>
      <c r="AN135" s="13">
        <v>2026</v>
      </c>
      <c r="AO135" s="13">
        <v>3</v>
      </c>
      <c r="AP135" s="13">
        <v>46082</v>
      </c>
      <c r="AR135" s="18" t="str">
        <v>Back Office para Contract Managers</v>
      </c>
      <c r="AS135" s="13" t="str">
        <v>SPPT10</v>
      </c>
      <c r="AT135" s="13" t="str">
        <v>Por lanzar</v>
      </c>
      <c r="AU135" s="13" t="str">
        <v>marzo</v>
      </c>
      <c r="AV135" s="13" t="str">
        <v xml:space="preserve">Servicios profesionales de naturaleza técnica </v>
      </c>
      <c r="AW135" s="13" t="str">
        <v>Staff &amp; Services</v>
      </c>
      <c r="AX135" s="13">
        <v>0.21071699999999999</v>
      </c>
      <c r="AY135" s="13" t="str">
        <v>Monica Mesa</v>
      </c>
      <c r="AZ135" s="13" t="str">
        <v>monica.mesa@enel.com</v>
      </c>
      <c r="BA135" s="13" t="str">
        <v>Jorge Jamaica</v>
      </c>
      <c r="BB135" s="13" t="str">
        <v>jorge.jamaica@enel.com</v>
      </c>
      <c r="BC135" s="13">
        <v>2026</v>
      </c>
      <c r="BD135" s="13">
        <v>3</v>
      </c>
      <c r="BE135" s="13">
        <v>46082</v>
      </c>
      <c r="BG135" s="13" t="str">
        <v>Back Office para Contract Managers</v>
      </c>
      <c r="BH135" s="13" t="str">
        <v>SPPT10</v>
      </c>
      <c r="BI135" s="13" t="str">
        <v>Por lanzar</v>
      </c>
      <c r="BJ135" s="13" t="str">
        <v>marzo</v>
      </c>
      <c r="BK135" s="13" t="str">
        <v xml:space="preserve">Servicios profesionales de naturaleza técnica </v>
      </c>
      <c r="BL135" s="13" t="str">
        <v>Staff &amp; Services</v>
      </c>
      <c r="BM135" s="13">
        <v>0.21071699999999999</v>
      </c>
      <c r="BN135" s="13" t="str">
        <v>Monica Mesa</v>
      </c>
      <c r="BO135" s="13" t="str">
        <v>monica.mesa@enel.com</v>
      </c>
      <c r="BP135" s="13" t="str">
        <v>Jorge Jamaica</v>
      </c>
      <c r="BQ135" s="13" t="str">
        <v>jorge.jamaica@enel.com</v>
      </c>
      <c r="BR135" s="13">
        <v>2026</v>
      </c>
      <c r="BS135" s="13">
        <v>3</v>
      </c>
      <c r="BT135" s="13">
        <v>46082</v>
      </c>
      <c r="BV135" s="13" t="str">
        <v>Back Office para Contract Managers</v>
      </c>
      <c r="BW135" s="13" t="str">
        <v>SPPT10</v>
      </c>
      <c r="BX135" s="13" t="str">
        <v>Por lanzar</v>
      </c>
      <c r="BY135" s="13" t="str">
        <v>marzo</v>
      </c>
      <c r="BZ135" s="13" t="str">
        <v xml:space="preserve">Servicios profesionales de naturaleza técnica </v>
      </c>
      <c r="CA135" s="13" t="str">
        <v>Staff &amp; Services</v>
      </c>
      <c r="CB135" s="13">
        <v>0.21071699999999999</v>
      </c>
      <c r="CC135" s="13" t="str">
        <v>Monica Mesa</v>
      </c>
      <c r="CD135" s="13" t="str">
        <v>monica.mesa@enel.com</v>
      </c>
      <c r="CE135" s="13" t="str">
        <v>Jorge Jamaica</v>
      </c>
      <c r="CF135" s="13" t="str">
        <v>jorge.jamaica@enel.com</v>
      </c>
      <c r="CG135" s="13">
        <v>2026</v>
      </c>
      <c r="CH135" s="13">
        <v>3</v>
      </c>
      <c r="CI135" s="13">
        <v>46082</v>
      </c>
      <c r="CK135" s="13" t="str">
        <v>Back Office para Contract Managers</v>
      </c>
      <c r="CL135" s="13" t="str">
        <v>SPPT10</v>
      </c>
      <c r="CM135" s="13" t="str">
        <v>Por lanzar</v>
      </c>
      <c r="CN135" s="13" t="str">
        <v>marzo</v>
      </c>
      <c r="CO135" s="13" t="str">
        <v xml:space="preserve">Servicios profesionales de naturaleza técnica </v>
      </c>
      <c r="CP135" s="13" t="str">
        <v>Staff &amp; Services</v>
      </c>
      <c r="CQ135" s="13">
        <v>0.21071699999999999</v>
      </c>
      <c r="CR135" s="13" t="str">
        <v>Monica Mesa</v>
      </c>
      <c r="CS135" s="13" t="str">
        <v>monica.mesa@enel.com</v>
      </c>
      <c r="CT135" s="13" t="str">
        <v>Jorge Jamaica</v>
      </c>
      <c r="CU135" s="13" t="str">
        <v>jorge.jamaica@enel.com</v>
      </c>
      <c r="CV135" s="13">
        <v>2026</v>
      </c>
      <c r="CW135" s="13">
        <v>3</v>
      </c>
      <c r="CX135" s="13">
        <v>46082</v>
      </c>
      <c r="CZ135" s="13" t="str">
        <v>SPIS02</v>
      </c>
      <c r="DC135" s="13" t="str">
        <v>Back Office para Contract Managers</v>
      </c>
      <c r="DD135" s="13" t="str">
        <v>SPPT10</v>
      </c>
      <c r="DE135" s="13" t="str">
        <v>Por lanzar</v>
      </c>
      <c r="DF135" s="13" t="str">
        <v>marzo</v>
      </c>
      <c r="DG135" s="13" t="str">
        <v xml:space="preserve">Servicios profesionales de naturaleza técnica </v>
      </c>
      <c r="DH135" s="13" t="str">
        <v>Staff &amp; Services</v>
      </c>
      <c r="DI135" s="13">
        <v>0.21071699999999999</v>
      </c>
      <c r="DJ135" s="13" t="str">
        <v>Monica Mesa</v>
      </c>
      <c r="DK135" s="13" t="str">
        <v>monica.mesa@enel.com</v>
      </c>
      <c r="DL135" s="13" t="str">
        <v>Jorge Jamaica</v>
      </c>
      <c r="DM135" s="13" t="str">
        <v>jorge.jamaica@enel.com</v>
      </c>
      <c r="DN135" s="13">
        <v>2026</v>
      </c>
      <c r="DO135" s="13">
        <v>3</v>
      </c>
      <c r="DP135" s="19">
        <v>46082</v>
      </c>
      <c r="DS135" s="13" t="str">
        <v>BACK OFFICE PARA CONTRACT MANAGERS SPPT10 SERVICIOS PROFESIONALES DE NATURALEZA TECNICA</v>
      </c>
    </row>
    <row r="136" spans="5:123" ht="28" customHeight="1" x14ac:dyDescent="0.4">
      <c r="E136" s="15" t="str">
        <v>Servicio de Avaluos</v>
      </c>
      <c r="F136" s="16" t="str">
        <v>SPPT26</v>
      </c>
      <c r="G136" s="16" t="str">
        <v>Por lanzar</v>
      </c>
      <c r="H136" s="16" t="str">
        <v>marzo</v>
      </c>
      <c r="I136" s="16" t="str">
        <v xml:space="preserve">Servicios de consultoría para establecimiento del precio </v>
      </c>
      <c r="J136" s="16" t="str">
        <v>Staff &amp; Services</v>
      </c>
      <c r="K136" s="16">
        <v>0.37613000000000002</v>
      </c>
      <c r="L136" s="16" t="str">
        <v>Monica Mesa</v>
      </c>
      <c r="M136" s="16" t="str">
        <v>monica.mesa@enel.com</v>
      </c>
      <c r="N136" s="16" t="str">
        <v>Jorge Jamaica</v>
      </c>
      <c r="O136" s="16" t="str">
        <v>jorge.jamaica@enel.com</v>
      </c>
      <c r="P136" s="16">
        <v>2026</v>
      </c>
      <c r="Q136" s="16">
        <v>3</v>
      </c>
      <c r="R136" s="28" t="b">
        <v>0</v>
      </c>
      <c r="AC136" s="18" t="str">
        <v>Back Office para Contract Managers</v>
      </c>
      <c r="AD136" s="13" t="str">
        <v>SPPT10</v>
      </c>
      <c r="AE136" s="13" t="str">
        <v>Por lanzar</v>
      </c>
      <c r="AF136" s="13" t="str">
        <v>marzo</v>
      </c>
      <c r="AG136" s="13" t="str">
        <v xml:space="preserve">Servicios profesionales de naturaleza técnica </v>
      </c>
      <c r="AH136" s="13" t="str">
        <v>Staff &amp; Services</v>
      </c>
      <c r="AI136" s="13">
        <v>0.21071699999999999</v>
      </c>
      <c r="AJ136" s="13" t="str">
        <v>Monica Mesa</v>
      </c>
      <c r="AK136" s="13" t="str">
        <v>monica.mesa@enel.com</v>
      </c>
      <c r="AL136" s="13" t="str">
        <v>Jorge Jamaica</v>
      </c>
      <c r="AM136" s="13" t="str">
        <v>jorge.jamaica@enel.com</v>
      </c>
      <c r="AN136" s="13">
        <v>2026</v>
      </c>
      <c r="AO136" s="13">
        <v>3</v>
      </c>
      <c r="AP136" s="13">
        <v>46082</v>
      </c>
      <c r="AR136" s="18" t="str">
        <v>Back Office para Contract Managers</v>
      </c>
      <c r="AS136" s="13" t="str">
        <v>SPPT10</v>
      </c>
      <c r="AT136" s="13" t="str">
        <v>Por lanzar</v>
      </c>
      <c r="AU136" s="13" t="str">
        <v>marzo</v>
      </c>
      <c r="AV136" s="13" t="str">
        <v xml:space="preserve">Servicios profesionales de naturaleza técnica </v>
      </c>
      <c r="AW136" s="13" t="str">
        <v>Staff &amp; Services</v>
      </c>
      <c r="AX136" s="13">
        <v>0.21071699999999999</v>
      </c>
      <c r="AY136" s="13" t="str">
        <v>Monica Mesa</v>
      </c>
      <c r="AZ136" s="13" t="str">
        <v>monica.mesa@enel.com</v>
      </c>
      <c r="BA136" s="13" t="str">
        <v>Jorge Jamaica</v>
      </c>
      <c r="BB136" s="13" t="str">
        <v>jorge.jamaica@enel.com</v>
      </c>
      <c r="BC136" s="13">
        <v>2026</v>
      </c>
      <c r="BD136" s="13">
        <v>3</v>
      </c>
      <c r="BE136" s="13">
        <v>46082</v>
      </c>
      <c r="BG136" s="13" t="str">
        <v>Back Office para Contract Managers</v>
      </c>
      <c r="BH136" s="13" t="str">
        <v>SPPT10</v>
      </c>
      <c r="BI136" s="13" t="str">
        <v>Por lanzar</v>
      </c>
      <c r="BJ136" s="13" t="str">
        <v>marzo</v>
      </c>
      <c r="BK136" s="13" t="str">
        <v xml:space="preserve">Servicios profesionales de naturaleza técnica </v>
      </c>
      <c r="BL136" s="13" t="str">
        <v>Staff &amp; Services</v>
      </c>
      <c r="BM136" s="13">
        <v>0.21071699999999999</v>
      </c>
      <c r="BN136" s="13" t="str">
        <v>Monica Mesa</v>
      </c>
      <c r="BO136" s="13" t="str">
        <v>monica.mesa@enel.com</v>
      </c>
      <c r="BP136" s="13" t="str">
        <v>Jorge Jamaica</v>
      </c>
      <c r="BQ136" s="13" t="str">
        <v>jorge.jamaica@enel.com</v>
      </c>
      <c r="BR136" s="13">
        <v>2026</v>
      </c>
      <c r="BS136" s="13">
        <v>3</v>
      </c>
      <c r="BT136" s="13">
        <v>46082</v>
      </c>
      <c r="BV136" s="13" t="str">
        <v>Back Office para Contract Managers</v>
      </c>
      <c r="BW136" s="13" t="str">
        <v>SPPT10</v>
      </c>
      <c r="BX136" s="13" t="str">
        <v>Por lanzar</v>
      </c>
      <c r="BY136" s="13" t="str">
        <v>marzo</v>
      </c>
      <c r="BZ136" s="13" t="str">
        <v xml:space="preserve">Servicios profesionales de naturaleza técnica </v>
      </c>
      <c r="CA136" s="13" t="str">
        <v>Staff &amp; Services</v>
      </c>
      <c r="CB136" s="13">
        <v>0.21071699999999999</v>
      </c>
      <c r="CC136" s="13" t="str">
        <v>Monica Mesa</v>
      </c>
      <c r="CD136" s="13" t="str">
        <v>monica.mesa@enel.com</v>
      </c>
      <c r="CE136" s="13" t="str">
        <v>Jorge Jamaica</v>
      </c>
      <c r="CF136" s="13" t="str">
        <v>jorge.jamaica@enel.com</v>
      </c>
      <c r="CG136" s="13">
        <v>2026</v>
      </c>
      <c r="CH136" s="13">
        <v>3</v>
      </c>
      <c r="CI136" s="13">
        <v>46082</v>
      </c>
      <c r="CK136" s="13" t="str">
        <v>Back Office para Contract Managers</v>
      </c>
      <c r="CL136" s="13" t="str">
        <v>SPPT10</v>
      </c>
      <c r="CM136" s="13" t="str">
        <v>Por lanzar</v>
      </c>
      <c r="CN136" s="13" t="str">
        <v>marzo</v>
      </c>
      <c r="CO136" s="13" t="str">
        <v xml:space="preserve">Servicios profesionales de naturaleza técnica </v>
      </c>
      <c r="CP136" s="13" t="str">
        <v>Staff &amp; Services</v>
      </c>
      <c r="CQ136" s="13">
        <v>0.21071699999999999</v>
      </c>
      <c r="CR136" s="13" t="str">
        <v>Monica Mesa</v>
      </c>
      <c r="CS136" s="13" t="str">
        <v>monica.mesa@enel.com</v>
      </c>
      <c r="CT136" s="13" t="str">
        <v>Jorge Jamaica</v>
      </c>
      <c r="CU136" s="13" t="str">
        <v>jorge.jamaica@enel.com</v>
      </c>
      <c r="CV136" s="13">
        <v>2026</v>
      </c>
      <c r="CW136" s="13">
        <v>3</v>
      </c>
      <c r="CX136" s="13">
        <v>46082</v>
      </c>
      <c r="CZ136" s="13" t="str">
        <v>SPLC01</v>
      </c>
      <c r="DC136" s="13" t="str">
        <v>Back Office para Contract Managers</v>
      </c>
      <c r="DD136" s="13" t="str">
        <v>SPPT10</v>
      </c>
      <c r="DE136" s="13" t="str">
        <v>Por lanzar</v>
      </c>
      <c r="DF136" s="13" t="str">
        <v>marzo</v>
      </c>
      <c r="DG136" s="13" t="str">
        <v xml:space="preserve">Servicios profesionales de naturaleza técnica </v>
      </c>
      <c r="DH136" s="13" t="str">
        <v>Staff &amp; Services</v>
      </c>
      <c r="DI136" s="13">
        <v>0.21071699999999999</v>
      </c>
      <c r="DJ136" s="13" t="str">
        <v>Monica Mesa</v>
      </c>
      <c r="DK136" s="13" t="str">
        <v>monica.mesa@enel.com</v>
      </c>
      <c r="DL136" s="13" t="str">
        <v>Jorge Jamaica</v>
      </c>
      <c r="DM136" s="13" t="str">
        <v>jorge.jamaica@enel.com</v>
      </c>
      <c r="DN136" s="13">
        <v>2026</v>
      </c>
      <c r="DO136" s="13">
        <v>3</v>
      </c>
      <c r="DP136" s="19">
        <v>46082</v>
      </c>
      <c r="DS136" s="13" t="str">
        <v>BACK OFFICE PARA CONTRACT MANAGERS SPPT10 SERVICIOS PROFESIONALES DE NATURALEZA TECNICA</v>
      </c>
    </row>
    <row r="137" spans="5:123" ht="28" customHeight="1" x14ac:dyDescent="0.4">
      <c r="E137" s="15" t="str">
        <v>Suministro de transformadores MT/BT . Suministro de transformadores secos, en aceite, tipo shelter, soluciones a medida. Cajas de maniobras de 4, 5 y 6 vías para instalaciones eléctricas</v>
      </c>
      <c r="F137" s="16" t="str">
        <v>FETR15</v>
      </c>
      <c r="G137" s="16" t="str">
        <v>Por lanzar</v>
      </c>
      <c r="H137" s="16" t="str">
        <v>abril</v>
      </c>
      <c r="I137" s="16" t="str">
        <v xml:space="preserve">Transformadores de distribución de MT/BT. </v>
      </c>
      <c r="J137" s="16" t="str">
        <v>Enel Commercial</v>
      </c>
      <c r="K137" s="16">
        <v>1.2217391299999998</v>
      </c>
      <c r="L137" s="16" t="str">
        <v>Andrea Sarmiento</v>
      </c>
      <c r="M137" s="16" t="str">
        <v>andrea.sarmiento@enel.com</v>
      </c>
      <c r="N137" s="16" t="str">
        <v>Jennifer Rubio</v>
      </c>
      <c r="O137" s="16" t="str">
        <v>jennifer.rubio@enel.com</v>
      </c>
      <c r="P137" s="16">
        <v>2026</v>
      </c>
      <c r="Q137" s="16">
        <v>4</v>
      </c>
      <c r="R137" s="28" t="b">
        <v>0</v>
      </c>
      <c r="AC137" s="18" t="str">
        <v>SERVICIO DE AUDITORÍAS, MATERIALIZACIONES, CONCEPTOS Y ACTIVIDADES ASOCIADAS EN ASPECTOS JURÍDICO LABORAL/CONTRACTUAL/HSEQ A LAS EMPRESAS CONTRATISTAS DE ENEL COLOMBIA S.A. ESP Y SUBCONTRATISTAS AUTORIZADOS</v>
      </c>
      <c r="AD137" s="13" t="str">
        <v>SPPT10</v>
      </c>
      <c r="AE137" s="13" t="str">
        <v>Por lanzar</v>
      </c>
      <c r="AF137" s="13" t="str">
        <v>octubre</v>
      </c>
      <c r="AG137" s="13" t="str">
        <v xml:space="preserve">Servicios profesionales de naturaleza técnica </v>
      </c>
      <c r="AH137" s="13" t="str">
        <v>Staff &amp; Services</v>
      </c>
      <c r="AI137" s="13">
        <v>0.111096</v>
      </c>
      <c r="AJ137" s="13" t="str">
        <v>Monica Mesa</v>
      </c>
      <c r="AK137" s="13" t="str">
        <v>monica.mesa@enel.com</v>
      </c>
      <c r="AL137" s="13" t="str">
        <v>Jorge Jamaica</v>
      </c>
      <c r="AM137" s="13" t="str">
        <v>jorge.jamaica@enel.com</v>
      </c>
      <c r="AN137" s="13">
        <v>2026</v>
      </c>
      <c r="AO137" s="13">
        <v>10</v>
      </c>
      <c r="AP137" s="13">
        <v>46296</v>
      </c>
      <c r="AR137" s="18" t="str">
        <v>SERVICIO DE AUDITORÍAS, MATERIALIZACIONES, CONCEPTOS Y ACTIVIDADES ASOCIADAS EN ASPECTOS JURÍDICO LABORAL/CONTRACTUAL/HSEQ A LAS EMPRESAS CONTRATISTAS DE ENEL COLOMBIA S.A. ESP Y SUBCONTRATISTAS AUTORIZADOS</v>
      </c>
      <c r="AS137" s="13" t="str">
        <v>SPPT10</v>
      </c>
      <c r="AT137" s="13" t="str">
        <v>Por lanzar</v>
      </c>
      <c r="AU137" s="13" t="str">
        <v>octubre</v>
      </c>
      <c r="AV137" s="13" t="str">
        <v xml:space="preserve">Servicios profesionales de naturaleza técnica </v>
      </c>
      <c r="AW137" s="13" t="str">
        <v>Staff &amp; Services</v>
      </c>
      <c r="AX137" s="13">
        <v>0.111096</v>
      </c>
      <c r="AY137" s="13" t="str">
        <v>Monica Mesa</v>
      </c>
      <c r="AZ137" s="13" t="str">
        <v>monica.mesa@enel.com</v>
      </c>
      <c r="BA137" s="13" t="str">
        <v>Jorge Jamaica</v>
      </c>
      <c r="BB137" s="13" t="str">
        <v>jorge.jamaica@enel.com</v>
      </c>
      <c r="BC137" s="13">
        <v>2026</v>
      </c>
      <c r="BD137" s="13">
        <v>10</v>
      </c>
      <c r="BE137" s="13">
        <v>46296</v>
      </c>
      <c r="BG137" s="13" t="str">
        <v>SERVICIO DE AUDITORÍAS, MATERIALIZACIONES, CONCEPTOS Y ACTIVIDADES ASOCIADAS EN ASPECTOS JURÍDICO LABORAL/CONTRACTUAL/HSEQ A LAS EMPRESAS CONTRATISTAS DE ENEL COLOMBIA S.A. ESP Y SUBCONTRATISTAS AUTORIZADOS</v>
      </c>
      <c r="BH137" s="13" t="str">
        <v>SPPT10</v>
      </c>
      <c r="BI137" s="13" t="str">
        <v>Por lanzar</v>
      </c>
      <c r="BJ137" s="13" t="str">
        <v>octubre</v>
      </c>
      <c r="BK137" s="13" t="str">
        <v xml:space="preserve">Servicios profesionales de naturaleza técnica </v>
      </c>
      <c r="BL137" s="13" t="str">
        <v>Staff &amp; Services</v>
      </c>
      <c r="BM137" s="13">
        <v>0.111096</v>
      </c>
      <c r="BN137" s="13" t="str">
        <v>Monica Mesa</v>
      </c>
      <c r="BO137" s="13" t="str">
        <v>monica.mesa@enel.com</v>
      </c>
      <c r="BP137" s="13" t="str">
        <v>Jorge Jamaica</v>
      </c>
      <c r="BQ137" s="13" t="str">
        <v>jorge.jamaica@enel.com</v>
      </c>
      <c r="BR137" s="13">
        <v>2026</v>
      </c>
      <c r="BS137" s="13">
        <v>10</v>
      </c>
      <c r="BT137" s="13">
        <v>46296</v>
      </c>
      <c r="BV137" s="13" t="str">
        <v>SERVICIO DE AUDITORÍAS, MATERIALIZACIONES, CONCEPTOS Y ACTIVIDADES ASOCIADAS EN ASPECTOS JURÍDICO LABORAL/CONTRACTUAL/HSEQ A LAS EMPRESAS CONTRATISTAS DE ENEL COLOMBIA S.A. ESP Y SUBCONTRATISTAS AUTORIZADOS</v>
      </c>
      <c r="BW137" s="13" t="str">
        <v>SPPT10</v>
      </c>
      <c r="BX137" s="13" t="str">
        <v>Por lanzar</v>
      </c>
      <c r="BY137" s="13" t="str">
        <v>octubre</v>
      </c>
      <c r="BZ137" s="13" t="str">
        <v xml:space="preserve">Servicios profesionales de naturaleza técnica </v>
      </c>
      <c r="CA137" s="13" t="str">
        <v>Staff &amp; Services</v>
      </c>
      <c r="CB137" s="13">
        <v>0.111096</v>
      </c>
      <c r="CC137" s="13" t="str">
        <v>Monica Mesa</v>
      </c>
      <c r="CD137" s="13" t="str">
        <v>monica.mesa@enel.com</v>
      </c>
      <c r="CE137" s="13" t="str">
        <v>Jorge Jamaica</v>
      </c>
      <c r="CF137" s="13" t="str">
        <v>jorge.jamaica@enel.com</v>
      </c>
      <c r="CG137" s="13">
        <v>2026</v>
      </c>
      <c r="CH137" s="13">
        <v>10</v>
      </c>
      <c r="CI137" s="13">
        <v>46296</v>
      </c>
      <c r="CK137" s="13" t="str">
        <v>SERVICIO DE AUDITORÍAS, MATERIALIZACIONES, CONCEPTOS Y ACTIVIDADES ASOCIADAS EN ASPECTOS JURÍDICO LABORAL/CONTRACTUAL/HSEQ A LAS EMPRESAS CONTRATISTAS DE ENEL COLOMBIA S.A. ESP Y SUBCONTRATISTAS AUTORIZADOS</v>
      </c>
      <c r="CL137" s="13" t="str">
        <v>SPPT10</v>
      </c>
      <c r="CM137" s="13" t="str">
        <v>Por lanzar</v>
      </c>
      <c r="CN137" s="13" t="str">
        <v>octubre</v>
      </c>
      <c r="CO137" s="13" t="str">
        <v xml:space="preserve">Servicios profesionales de naturaleza técnica </v>
      </c>
      <c r="CP137" s="13" t="str">
        <v>Staff &amp; Services</v>
      </c>
      <c r="CQ137" s="13">
        <v>0.111096</v>
      </c>
      <c r="CR137" s="13" t="str">
        <v>Monica Mesa</v>
      </c>
      <c r="CS137" s="13" t="str">
        <v>monica.mesa@enel.com</v>
      </c>
      <c r="CT137" s="13" t="str">
        <v>Jorge Jamaica</v>
      </c>
      <c r="CU137" s="13" t="str">
        <v>jorge.jamaica@enel.com</v>
      </c>
      <c r="CV137" s="13">
        <v>2026</v>
      </c>
      <c r="CW137" s="13">
        <v>10</v>
      </c>
      <c r="CX137" s="13">
        <v>46296</v>
      </c>
      <c r="CZ137" s="13" t="str">
        <v>SPLC02</v>
      </c>
      <c r="DC137" s="13" t="str">
        <v>SERVICIO DE AUDITORÍAS, MATERIALIZACIONES, CONCEPTOS Y ACTIVIDADES ASOCIADAS EN ASPECTOS JURÍDICO LABORAL/CONTRACTUAL/HSEQ A LAS EMPRESAS CONTRATISTAS DE ENEL COLOMBIA S.A. ESP Y SUBCONTRATISTAS AUTORIZADOS</v>
      </c>
      <c r="DD137" s="13" t="str">
        <v>SPPT10</v>
      </c>
      <c r="DE137" s="13" t="str">
        <v>Por lanzar</v>
      </c>
      <c r="DF137" s="13" t="str">
        <v>octubre</v>
      </c>
      <c r="DG137" s="13" t="str">
        <v xml:space="preserve">Servicios profesionales de naturaleza técnica </v>
      </c>
      <c r="DH137" s="13" t="str">
        <v>Staff &amp; Services</v>
      </c>
      <c r="DI137" s="13">
        <v>0.111096</v>
      </c>
      <c r="DJ137" s="13" t="str">
        <v>Monica Mesa</v>
      </c>
      <c r="DK137" s="13" t="str">
        <v>monica.mesa@enel.com</v>
      </c>
      <c r="DL137" s="13" t="str">
        <v>Jorge Jamaica</v>
      </c>
      <c r="DM137" s="13" t="str">
        <v>jorge.jamaica@enel.com</v>
      </c>
      <c r="DN137" s="13">
        <v>2026</v>
      </c>
      <c r="DO137" s="13">
        <v>10</v>
      </c>
      <c r="DP137" s="19">
        <v>46296</v>
      </c>
      <c r="DS137" s="13" t="str">
        <v>SERVICIO DE AUDITORIAS, MATERIALIZACIONES, CONCEPTOS Y ACTIVIDADES ASOCIADAS EN ASPECTOS JURIDICO LABORAL/CONTRACTUAL/HSEQ A LAS EMPRESAS CONTRATISTAS DE ENEL COLOMBIA S.A. ESP Y SUBCONTRATISTAS AUTORIZADOS SPPT10 SERVICIOS PROFESIONALES DE NATURALEZA TECNICA</v>
      </c>
    </row>
    <row r="138" spans="5:123" ht="28" customHeight="1" x14ac:dyDescent="0.4">
      <c r="E138" s="15" t="str">
        <v>Servicios para Actas de Vecindad y tramites ante el operador de red</v>
      </c>
      <c r="F138" s="16" t="str">
        <v>LEIL08</v>
      </c>
      <c r="G138" s="16" t="str">
        <v>Por lanzar</v>
      </c>
      <c r="H138" s="16" t="str">
        <v>febrero</v>
      </c>
      <c r="I138" s="16" t="str">
        <v xml:space="preserve">Obras y mantenimiento de alumbrado Publico. </v>
      </c>
      <c r="J138" s="16" t="str">
        <v>Enel Commercial</v>
      </c>
      <c r="K138" s="16">
        <v>5.6521740000000001E-2</v>
      </c>
      <c r="L138" s="16" t="str">
        <v>Andrea Sarmiento</v>
      </c>
      <c r="M138" s="16" t="str">
        <v>andrea.sarmiento@enel.com</v>
      </c>
      <c r="N138" s="16" t="str">
        <v>Jennifer Rubio</v>
      </c>
      <c r="O138" s="16" t="str">
        <v>jennifer.rubio@enel.com</v>
      </c>
      <c r="P138" s="16">
        <v>2026</v>
      </c>
      <c r="Q138" s="16">
        <v>2</v>
      </c>
      <c r="R138" s="28" t="b">
        <v>0</v>
      </c>
      <c r="AC138" s="18" t="str">
        <v>SERVICIO DE AUDITORÍAS, MATERIALIZACIONES, CONCEPTOS Y ACTIVIDADES ASOCIADAS EN ASPECTOS JURÍDICO LABORAL/CONTRACTUAL/HSEQ A LAS EMPRESAS CONTRATISTAS DE ENEL COLOMBIA S.A. ESP Y SUBCONTRATISTAS AUTORIZADOS</v>
      </c>
      <c r="AD138" s="13" t="str">
        <v>SPPT10</v>
      </c>
      <c r="AE138" s="13" t="str">
        <v>Por lanzar</v>
      </c>
      <c r="AF138" s="13" t="str">
        <v>octubre</v>
      </c>
      <c r="AG138" s="13" t="str">
        <v xml:space="preserve">Servicios profesionales de naturaleza técnica </v>
      </c>
      <c r="AH138" s="13" t="str">
        <v>Staff &amp; Services</v>
      </c>
      <c r="AI138" s="13">
        <v>0.39355000000000001</v>
      </c>
      <c r="AJ138" s="13" t="str">
        <v>Monica Mesa</v>
      </c>
      <c r="AK138" s="13" t="str">
        <v>monica.mesa@enel.com</v>
      </c>
      <c r="AL138" s="13" t="str">
        <v>Jorge Jamaica</v>
      </c>
      <c r="AM138" s="13" t="str">
        <v>jorge.jamaica@enel.com</v>
      </c>
      <c r="AN138" s="13">
        <v>2026</v>
      </c>
      <c r="AO138" s="13">
        <v>10</v>
      </c>
      <c r="AP138" s="13">
        <v>46296</v>
      </c>
      <c r="AR138" s="18" t="str">
        <v>SERVICIO DE AUDITORÍAS, MATERIALIZACIONES, CONCEPTOS Y ACTIVIDADES ASOCIADAS EN ASPECTOS JURÍDICO LABORAL/CONTRACTUAL/HSEQ A LAS EMPRESAS CONTRATISTAS DE ENEL COLOMBIA S.A. ESP Y SUBCONTRATISTAS AUTORIZADOS</v>
      </c>
      <c r="AS138" s="13" t="str">
        <v>SPPT10</v>
      </c>
      <c r="AT138" s="13" t="str">
        <v>Por lanzar</v>
      </c>
      <c r="AU138" s="13" t="str">
        <v>octubre</v>
      </c>
      <c r="AV138" s="13" t="str">
        <v xml:space="preserve">Servicios profesionales de naturaleza técnica </v>
      </c>
      <c r="AW138" s="13" t="str">
        <v>Staff &amp; Services</v>
      </c>
      <c r="AX138" s="13">
        <v>0.39355000000000001</v>
      </c>
      <c r="AY138" s="13" t="str">
        <v>Monica Mesa</v>
      </c>
      <c r="AZ138" s="13" t="str">
        <v>monica.mesa@enel.com</v>
      </c>
      <c r="BA138" s="13" t="str">
        <v>Jorge Jamaica</v>
      </c>
      <c r="BB138" s="13" t="str">
        <v>jorge.jamaica@enel.com</v>
      </c>
      <c r="BC138" s="13">
        <v>2026</v>
      </c>
      <c r="BD138" s="13">
        <v>10</v>
      </c>
      <c r="BE138" s="13">
        <v>46296</v>
      </c>
      <c r="BG138" s="13" t="str">
        <v>SERVICIO DE AUDITORÍAS, MATERIALIZACIONES, CONCEPTOS Y ACTIVIDADES ASOCIADAS EN ASPECTOS JURÍDICO LABORAL/CONTRACTUAL/HSEQ A LAS EMPRESAS CONTRATISTAS DE ENEL COLOMBIA S.A. ESP Y SUBCONTRATISTAS AUTORIZADOS</v>
      </c>
      <c r="BH138" s="13" t="str">
        <v>SPPT10</v>
      </c>
      <c r="BI138" s="13" t="str">
        <v>Por lanzar</v>
      </c>
      <c r="BJ138" s="13" t="str">
        <v>octubre</v>
      </c>
      <c r="BK138" s="13" t="str">
        <v xml:space="preserve">Servicios profesionales de naturaleza técnica </v>
      </c>
      <c r="BL138" s="13" t="str">
        <v>Staff &amp; Services</v>
      </c>
      <c r="BM138" s="13">
        <v>0.39355000000000001</v>
      </c>
      <c r="BN138" s="13" t="str">
        <v>Monica Mesa</v>
      </c>
      <c r="BO138" s="13" t="str">
        <v>monica.mesa@enel.com</v>
      </c>
      <c r="BP138" s="13" t="str">
        <v>Jorge Jamaica</v>
      </c>
      <c r="BQ138" s="13" t="str">
        <v>jorge.jamaica@enel.com</v>
      </c>
      <c r="BR138" s="13">
        <v>2026</v>
      </c>
      <c r="BS138" s="13">
        <v>10</v>
      </c>
      <c r="BT138" s="13">
        <v>46296</v>
      </c>
      <c r="BV138" s="13" t="str">
        <v>SERVICIO DE AUDITORÍAS, MATERIALIZACIONES, CONCEPTOS Y ACTIVIDADES ASOCIADAS EN ASPECTOS JURÍDICO LABORAL/CONTRACTUAL/HSEQ A LAS EMPRESAS CONTRATISTAS DE ENEL COLOMBIA S.A. ESP Y SUBCONTRATISTAS AUTORIZADOS</v>
      </c>
      <c r="BW138" s="13" t="str">
        <v>SPPT10</v>
      </c>
      <c r="BX138" s="13" t="str">
        <v>Por lanzar</v>
      </c>
      <c r="BY138" s="13" t="str">
        <v>octubre</v>
      </c>
      <c r="BZ138" s="13" t="str">
        <v xml:space="preserve">Servicios profesionales de naturaleza técnica </v>
      </c>
      <c r="CA138" s="13" t="str">
        <v>Staff &amp; Services</v>
      </c>
      <c r="CB138" s="13">
        <v>0.39355000000000001</v>
      </c>
      <c r="CC138" s="13" t="str">
        <v>Monica Mesa</v>
      </c>
      <c r="CD138" s="13" t="str">
        <v>monica.mesa@enel.com</v>
      </c>
      <c r="CE138" s="13" t="str">
        <v>Jorge Jamaica</v>
      </c>
      <c r="CF138" s="13" t="str">
        <v>jorge.jamaica@enel.com</v>
      </c>
      <c r="CG138" s="13">
        <v>2026</v>
      </c>
      <c r="CH138" s="13">
        <v>10</v>
      </c>
      <c r="CI138" s="13">
        <v>46296</v>
      </c>
      <c r="CK138" s="13" t="str">
        <v>SERVICIO DE AUDITORÍAS, MATERIALIZACIONES, CONCEPTOS Y ACTIVIDADES ASOCIADAS EN ASPECTOS JURÍDICO LABORAL/CONTRACTUAL/HSEQ A LAS EMPRESAS CONTRATISTAS DE ENEL COLOMBIA S.A. ESP Y SUBCONTRATISTAS AUTORIZADOS</v>
      </c>
      <c r="CL138" s="13" t="str">
        <v>SPPT10</v>
      </c>
      <c r="CM138" s="13" t="str">
        <v>Por lanzar</v>
      </c>
      <c r="CN138" s="13" t="str">
        <v>octubre</v>
      </c>
      <c r="CO138" s="13" t="str">
        <v xml:space="preserve">Servicios profesionales de naturaleza técnica </v>
      </c>
      <c r="CP138" s="13" t="str">
        <v>Staff &amp; Services</v>
      </c>
      <c r="CQ138" s="13">
        <v>0.39355000000000001</v>
      </c>
      <c r="CR138" s="13" t="str">
        <v>Monica Mesa</v>
      </c>
      <c r="CS138" s="13" t="str">
        <v>monica.mesa@enel.com</v>
      </c>
      <c r="CT138" s="13" t="str">
        <v>Jorge Jamaica</v>
      </c>
      <c r="CU138" s="13" t="str">
        <v>jorge.jamaica@enel.com</v>
      </c>
      <c r="CV138" s="13">
        <v>2026</v>
      </c>
      <c r="CW138" s="13">
        <v>10</v>
      </c>
      <c r="CX138" s="13">
        <v>46296</v>
      </c>
      <c r="CZ138" s="13" t="str">
        <v>SPPA02</v>
      </c>
      <c r="DC138" s="13" t="str">
        <v>SERVICIO DE AUDITORÍAS, MATERIALIZACIONES, CONCEPTOS Y ACTIVIDADES ASOCIADAS EN ASPECTOS JURÍDICO LABORAL/CONTRACTUAL/HSEQ A LAS EMPRESAS CONTRATISTAS DE ENEL COLOMBIA S.A. ESP Y SUBCONTRATISTAS AUTORIZADOS</v>
      </c>
      <c r="DD138" s="13" t="str">
        <v>SPPT10</v>
      </c>
      <c r="DE138" s="13" t="str">
        <v>Por lanzar</v>
      </c>
      <c r="DF138" s="13" t="str">
        <v>octubre</v>
      </c>
      <c r="DG138" s="13" t="str">
        <v xml:space="preserve">Servicios profesionales de naturaleza técnica </v>
      </c>
      <c r="DH138" s="13" t="str">
        <v>Staff &amp; Services</v>
      </c>
      <c r="DI138" s="13">
        <v>0.39355000000000001</v>
      </c>
      <c r="DJ138" s="13" t="str">
        <v>Monica Mesa</v>
      </c>
      <c r="DK138" s="13" t="str">
        <v>monica.mesa@enel.com</v>
      </c>
      <c r="DL138" s="13" t="str">
        <v>Jorge Jamaica</v>
      </c>
      <c r="DM138" s="13" t="str">
        <v>jorge.jamaica@enel.com</v>
      </c>
      <c r="DN138" s="13">
        <v>2026</v>
      </c>
      <c r="DO138" s="13">
        <v>10</v>
      </c>
      <c r="DP138" s="19">
        <v>46296</v>
      </c>
      <c r="DS138" s="13" t="str">
        <v>SERVICIO DE AUDITORIAS, MATERIALIZACIONES, CONCEPTOS Y ACTIVIDADES ASOCIADAS EN ASPECTOS JURIDICO LABORAL/CONTRACTUAL/HSEQ A LAS EMPRESAS CONTRATISTAS DE ENEL COLOMBIA S.A. ESP Y SUBCONTRATISTAS AUTORIZADOS SPPT10 SERVICIOS PROFESIONALES DE NATURALEZA TECNICA</v>
      </c>
    </row>
    <row r="139" spans="5:123" ht="28" customHeight="1" x14ac:dyDescent="0.4">
      <c r="E139" s="15" t="str">
        <v>Soluciones de smart city integradas. Producto nuevo que se debe integrar en los sistemas de AP</v>
      </c>
      <c r="F139" s="16" t="str">
        <v>FEII09</v>
      </c>
      <c r="G139" s="16" t="str">
        <v>Por lanzar</v>
      </c>
      <c r="H139" s="16" t="str">
        <v>marzo</v>
      </c>
      <c r="I139" s="16" t="str">
        <v xml:space="preserve">Equipo para alumbrado de calles </v>
      </c>
      <c r="J139" s="16" t="str">
        <v>Enel Commercial</v>
      </c>
      <c r="K139" s="16">
        <v>2.17391304</v>
      </c>
      <c r="L139" s="16" t="str">
        <v>Andrea Sarmiento</v>
      </c>
      <c r="M139" s="16" t="str">
        <v>andrea.sarmiento@enel.com</v>
      </c>
      <c r="N139" s="16" t="str">
        <v>Jennifer Rubio</v>
      </c>
      <c r="O139" s="16" t="str">
        <v>jennifer.rubio@enel.com</v>
      </c>
      <c r="P139" s="16">
        <v>2026</v>
      </c>
      <c r="Q139" s="16">
        <v>3</v>
      </c>
      <c r="R139" s="28" t="b">
        <v>0</v>
      </c>
      <c r="AC139" s="18" t="str">
        <v>Suministro de medidores de energía electrónicos remotos y / o no controlados a distancia</v>
      </c>
      <c r="AD139" s="13" t="str">
        <v>FSCR04</v>
      </c>
      <c r="AE139" s="13" t="str">
        <v>Por lanzar</v>
      </c>
      <c r="AF139" s="13" t="str">
        <v>marzo</v>
      </c>
      <c r="AG139" s="13" t="str">
        <v xml:space="preserve"> Suministro de contadores de energía electrónicos remotos y / o no controlados a distancia </v>
      </c>
      <c r="AH139" s="13" t="str">
        <v>Enel Commercial</v>
      </c>
      <c r="AI139" s="13">
        <v>1.1625E-2</v>
      </c>
      <c r="AJ139" s="13" t="str">
        <v>Andrea Sarmiento</v>
      </c>
      <c r="AK139" s="13" t="str">
        <v>andrea.sarmiento@enel.com</v>
      </c>
      <c r="AL139" s="13" t="str">
        <v>Jennifer Rubio</v>
      </c>
      <c r="AM139" s="13" t="str">
        <v>jennifer.rubio@enel.com</v>
      </c>
      <c r="AN139" s="13">
        <v>2026</v>
      </c>
      <c r="AO139" s="13">
        <v>3</v>
      </c>
      <c r="AP139" s="13">
        <v>46082</v>
      </c>
      <c r="AR139" s="18" t="str">
        <v>Suministro de medidores de energía electrónicos remotos y / o no controlados a distancia</v>
      </c>
      <c r="AS139" s="13" t="str">
        <v>FSCR04</v>
      </c>
      <c r="AT139" s="13" t="str">
        <v>Por lanzar</v>
      </c>
      <c r="AU139" s="13" t="str">
        <v>marzo</v>
      </c>
      <c r="AV139" s="13" t="str">
        <v xml:space="preserve"> Suministro de contadores de energía electrónicos remotos y / o no controlados a distancia </v>
      </c>
      <c r="AW139" s="13" t="str">
        <v>Enel Commercial</v>
      </c>
      <c r="AX139" s="13">
        <v>1.1625E-2</v>
      </c>
      <c r="AY139" s="13" t="str">
        <v>Andrea Sarmiento</v>
      </c>
      <c r="AZ139" s="13" t="str">
        <v>andrea.sarmiento@enel.com</v>
      </c>
      <c r="BA139" s="13" t="str">
        <v>Jennifer Rubio</v>
      </c>
      <c r="BB139" s="13" t="str">
        <v>jennifer.rubio@enel.com</v>
      </c>
      <c r="BC139" s="13">
        <v>2026</v>
      </c>
      <c r="BD139" s="13">
        <v>3</v>
      </c>
      <c r="BE139" s="13">
        <v>46082</v>
      </c>
      <c r="BG139" s="13" t="str">
        <v>Suministro de medidores de energía electrónicos remotos y / o no controlados a distancia</v>
      </c>
      <c r="BH139" s="13" t="str">
        <v>FSCR04</v>
      </c>
      <c r="BI139" s="13" t="str">
        <v>Por lanzar</v>
      </c>
      <c r="BJ139" s="13" t="str">
        <v>marzo</v>
      </c>
      <c r="BK139" s="13" t="str">
        <v xml:space="preserve"> Suministro de contadores de energía electrónicos remotos y / o no controlados a distancia </v>
      </c>
      <c r="BL139" s="13" t="str">
        <v>Enel Commercial</v>
      </c>
      <c r="BM139" s="13">
        <v>1.1625E-2</v>
      </c>
      <c r="BN139" s="13" t="str">
        <v>Andrea Sarmiento</v>
      </c>
      <c r="BO139" s="13" t="str">
        <v>andrea.sarmiento@enel.com</v>
      </c>
      <c r="BP139" s="13" t="str">
        <v>Jennifer Rubio</v>
      </c>
      <c r="BQ139" s="13" t="str">
        <v>jennifer.rubio@enel.com</v>
      </c>
      <c r="BR139" s="13">
        <v>2026</v>
      </c>
      <c r="BS139" s="13">
        <v>3</v>
      </c>
      <c r="BT139" s="13">
        <v>46082</v>
      </c>
      <c r="BV139" s="13" t="str">
        <v>Suministro de medidores de energía electrónicos remotos y / o no controlados a distancia</v>
      </c>
      <c r="BW139" s="13" t="str">
        <v>FSCR04</v>
      </c>
      <c r="BX139" s="13" t="str">
        <v>Por lanzar</v>
      </c>
      <c r="BY139" s="13" t="str">
        <v>marzo</v>
      </c>
      <c r="BZ139" s="13" t="str">
        <v xml:space="preserve"> Suministro de contadores de energía electrónicos remotos y / o no controlados a distancia </v>
      </c>
      <c r="CA139" s="13" t="str">
        <v>Enel Commercial</v>
      </c>
      <c r="CB139" s="13">
        <v>1.1625E-2</v>
      </c>
      <c r="CC139" s="13" t="str">
        <v>Andrea Sarmiento</v>
      </c>
      <c r="CD139" s="13" t="str">
        <v>andrea.sarmiento@enel.com</v>
      </c>
      <c r="CE139" s="13" t="str">
        <v>Jennifer Rubio</v>
      </c>
      <c r="CF139" s="13" t="str">
        <v>jennifer.rubio@enel.com</v>
      </c>
      <c r="CG139" s="13">
        <v>2026</v>
      </c>
      <c r="CH139" s="13">
        <v>3</v>
      </c>
      <c r="CI139" s="13">
        <v>46082</v>
      </c>
      <c r="CK139" s="13" t="str">
        <v>Suministro de medidores de energía electrónicos remotos y / o no controlados a distancia</v>
      </c>
      <c r="CL139" s="13" t="str">
        <v>FSCR04</v>
      </c>
      <c r="CM139" s="13" t="str">
        <v>Por lanzar</v>
      </c>
      <c r="CN139" s="13" t="str">
        <v>marzo</v>
      </c>
      <c r="CO139" s="13" t="str">
        <v xml:space="preserve"> Suministro de contadores de energía electrónicos remotos y / o no controlados a distancia </v>
      </c>
      <c r="CP139" s="13" t="str">
        <v>Enel Commercial</v>
      </c>
      <c r="CQ139" s="13">
        <v>1.1625E-2</v>
      </c>
      <c r="CR139" s="13" t="str">
        <v>Andrea Sarmiento</v>
      </c>
      <c r="CS139" s="13" t="str">
        <v>andrea.sarmiento@enel.com</v>
      </c>
      <c r="CT139" s="13" t="str">
        <v>Jennifer Rubio</v>
      </c>
      <c r="CU139" s="13" t="str">
        <v>jennifer.rubio@enel.com</v>
      </c>
      <c r="CV139" s="13">
        <v>2026</v>
      </c>
      <c r="CW139" s="13">
        <v>3</v>
      </c>
      <c r="CX139" s="13">
        <v>46082</v>
      </c>
      <c r="CZ139" s="13" t="str">
        <v>SPPA05</v>
      </c>
      <c r="DC139" s="13" t="str">
        <v>Suministro de medidores de energía electrónicos remotos y / o no controlados a distancia</v>
      </c>
      <c r="DD139" s="13" t="str">
        <v>FSCR04</v>
      </c>
      <c r="DE139" s="13" t="str">
        <v>Por lanzar</v>
      </c>
      <c r="DF139" s="13" t="str">
        <v>marzo</v>
      </c>
      <c r="DG139" s="13" t="str">
        <v xml:space="preserve"> Suministro de contadores de energía electrónicos remotos y / o no controlados a distancia </v>
      </c>
      <c r="DH139" s="13" t="str">
        <v>Enel Commercial</v>
      </c>
      <c r="DI139" s="13">
        <v>1.1625E-2</v>
      </c>
      <c r="DJ139" s="13" t="str">
        <v>Andrea Sarmiento</v>
      </c>
      <c r="DK139" s="13" t="str">
        <v>andrea.sarmiento@enel.com</v>
      </c>
      <c r="DL139" s="13" t="str">
        <v>Jennifer Rubio</v>
      </c>
      <c r="DM139" s="13" t="str">
        <v>jennifer.rubio@enel.com</v>
      </c>
      <c r="DN139" s="13">
        <v>2026</v>
      </c>
      <c r="DO139" s="13">
        <v>3</v>
      </c>
      <c r="DP139" s="19">
        <v>46082</v>
      </c>
      <c r="DS139" s="13" t="str">
        <v>SUMINISTRO DE MEDIDORES DE ENERGIA ELECTRONICOS REMOTOS Y / O NO CONTROLADOS A DISTANCIA FSCR04 SUMINISTRO DE CONTADORES DE ENERGIA ELECTRONICOS REMOTOS Y / O NO CONTROLADOS A DISTANCIA</v>
      </c>
    </row>
    <row r="140" spans="5:123" ht="28" customHeight="1" x14ac:dyDescent="0.4">
      <c r="E140" s="15" t="str">
        <v>Suministro de reles para sistemas fotovoltáicos</v>
      </c>
      <c r="F140" s="16" t="str">
        <v>FESE02</v>
      </c>
      <c r="G140" s="16" t="str">
        <v>Por lanzar</v>
      </c>
      <c r="H140" s="16" t="str">
        <v>marzo</v>
      </c>
      <c r="I140" s="16" t="str">
        <v xml:space="preserve">Interruptores-seccionadores para MT </v>
      </c>
      <c r="J140" s="16" t="str">
        <v>Enel Commercial</v>
      </c>
      <c r="K140" s="16">
        <v>7.8899999999999998E-2</v>
      </c>
      <c r="L140" s="16" t="str">
        <v>Andrea Sarmiento</v>
      </c>
      <c r="M140" s="16" t="str">
        <v>andrea.sarmiento@enel.com</v>
      </c>
      <c r="N140" s="16" t="str">
        <v>Jennifer Rubio</v>
      </c>
      <c r="O140" s="16" t="str">
        <v>jennifer.rubio@enel.com</v>
      </c>
      <c r="P140" s="16">
        <v>2026</v>
      </c>
      <c r="Q140" s="16">
        <v>3</v>
      </c>
      <c r="R140" s="28" t="b">
        <v>0</v>
      </c>
      <c r="AC140" s="18" t="str">
        <v>Servicio de inventario forestal y talas, con cierre ante la entidad correspondiente</v>
      </c>
      <c r="AD140" s="13" t="str">
        <v>SPPT22</v>
      </c>
      <c r="AE140" s="13" t="str">
        <v>Por lanzar</v>
      </c>
      <c r="AF140" s="13" t="str">
        <v>marzo</v>
      </c>
      <c r="AG140" s="13" t="str">
        <v xml:space="preserve">Servicio Monitoreo ambiental. </v>
      </c>
      <c r="AH140" s="13" t="str">
        <v>Enel Commercial</v>
      </c>
      <c r="AI140" s="13">
        <v>0.42049465000000003</v>
      </c>
      <c r="AJ140" s="13" t="str">
        <v>Andrea Sarmiento</v>
      </c>
      <c r="AK140" s="13" t="str">
        <v>andrea.sarmiento@enel.com</v>
      </c>
      <c r="AL140" s="13" t="str">
        <v>Jennifer Rubio</v>
      </c>
      <c r="AM140" s="13" t="str">
        <v>jennifer.rubio@enel.com</v>
      </c>
      <c r="AN140" s="13">
        <v>2026</v>
      </c>
      <c r="AO140" s="13">
        <v>3</v>
      </c>
      <c r="AP140" s="13">
        <v>46082</v>
      </c>
      <c r="AR140" s="18" t="str">
        <v>Servicio de inventario forestal y talas, con cierre ante la entidad correspondiente</v>
      </c>
      <c r="AS140" s="13" t="str">
        <v>SPPT22</v>
      </c>
      <c r="AT140" s="13" t="str">
        <v>Por lanzar</v>
      </c>
      <c r="AU140" s="13" t="str">
        <v>marzo</v>
      </c>
      <c r="AV140" s="13" t="str">
        <v xml:space="preserve">Servicio Monitoreo ambiental. </v>
      </c>
      <c r="AW140" s="13" t="str">
        <v>Enel Commercial</v>
      </c>
      <c r="AX140" s="13">
        <v>0.42049465000000003</v>
      </c>
      <c r="AY140" s="13" t="str">
        <v>Andrea Sarmiento</v>
      </c>
      <c r="AZ140" s="13" t="str">
        <v>andrea.sarmiento@enel.com</v>
      </c>
      <c r="BA140" s="13" t="str">
        <v>Jennifer Rubio</v>
      </c>
      <c r="BB140" s="13" t="str">
        <v>jennifer.rubio@enel.com</v>
      </c>
      <c r="BC140" s="13">
        <v>2026</v>
      </c>
      <c r="BD140" s="13">
        <v>3</v>
      </c>
      <c r="BE140" s="13">
        <v>46082</v>
      </c>
      <c r="BG140" s="13" t="str">
        <v>Servicio de inventario forestal y talas, con cierre ante la entidad correspondiente</v>
      </c>
      <c r="BH140" s="13" t="str">
        <v>SPPT22</v>
      </c>
      <c r="BI140" s="13" t="str">
        <v>Por lanzar</v>
      </c>
      <c r="BJ140" s="13" t="str">
        <v>marzo</v>
      </c>
      <c r="BK140" s="13" t="str">
        <v xml:space="preserve">Servicio Monitoreo ambiental. </v>
      </c>
      <c r="BL140" s="13" t="str">
        <v>Enel Commercial</v>
      </c>
      <c r="BM140" s="13">
        <v>0.42049465000000003</v>
      </c>
      <c r="BN140" s="13" t="str">
        <v>Andrea Sarmiento</v>
      </c>
      <c r="BO140" s="13" t="str">
        <v>andrea.sarmiento@enel.com</v>
      </c>
      <c r="BP140" s="13" t="str">
        <v>Jennifer Rubio</v>
      </c>
      <c r="BQ140" s="13" t="str">
        <v>jennifer.rubio@enel.com</v>
      </c>
      <c r="BR140" s="13">
        <v>2026</v>
      </c>
      <c r="BS140" s="13">
        <v>3</v>
      </c>
      <c r="BT140" s="13">
        <v>46082</v>
      </c>
      <c r="BV140" s="13" t="str">
        <v>Servicio de inventario forestal y talas, con cierre ante la entidad correspondiente</v>
      </c>
      <c r="BW140" s="13" t="str">
        <v>SPPT22</v>
      </c>
      <c r="BX140" s="13" t="str">
        <v>Por lanzar</v>
      </c>
      <c r="BY140" s="13" t="str">
        <v>marzo</v>
      </c>
      <c r="BZ140" s="13" t="str">
        <v xml:space="preserve">Servicio Monitoreo ambiental. </v>
      </c>
      <c r="CA140" s="13" t="str">
        <v>Enel Commercial</v>
      </c>
      <c r="CB140" s="13">
        <v>0.42049465000000003</v>
      </c>
      <c r="CC140" s="13" t="str">
        <v>Andrea Sarmiento</v>
      </c>
      <c r="CD140" s="13" t="str">
        <v>andrea.sarmiento@enel.com</v>
      </c>
      <c r="CE140" s="13" t="str">
        <v>Jennifer Rubio</v>
      </c>
      <c r="CF140" s="13" t="str">
        <v>jennifer.rubio@enel.com</v>
      </c>
      <c r="CG140" s="13">
        <v>2026</v>
      </c>
      <c r="CH140" s="13">
        <v>3</v>
      </c>
      <c r="CI140" s="13">
        <v>46082</v>
      </c>
      <c r="CK140" s="13" t="str">
        <v>Servicio de inventario forestal y talas, con cierre ante la entidad correspondiente</v>
      </c>
      <c r="CL140" s="13" t="str">
        <v>SPPT22</v>
      </c>
      <c r="CM140" s="13" t="str">
        <v>Por lanzar</v>
      </c>
      <c r="CN140" s="13" t="str">
        <v>marzo</v>
      </c>
      <c r="CO140" s="13" t="str">
        <v xml:space="preserve">Servicio Monitoreo ambiental. </v>
      </c>
      <c r="CP140" s="13" t="str">
        <v>Enel Commercial</v>
      </c>
      <c r="CQ140" s="13">
        <v>0.42049465000000003</v>
      </c>
      <c r="CR140" s="13" t="str">
        <v>Andrea Sarmiento</v>
      </c>
      <c r="CS140" s="13" t="str">
        <v>andrea.sarmiento@enel.com</v>
      </c>
      <c r="CT140" s="13" t="str">
        <v>Jennifer Rubio</v>
      </c>
      <c r="CU140" s="13" t="str">
        <v>jennifer.rubio@enel.com</v>
      </c>
      <c r="CV140" s="13">
        <v>2026</v>
      </c>
      <c r="CW140" s="13">
        <v>3</v>
      </c>
      <c r="CX140" s="13">
        <v>46082</v>
      </c>
      <c r="CZ140" s="13" t="str">
        <v>SPPC07</v>
      </c>
      <c r="DC140" s="13" t="str">
        <v>Servicio de inventario forestal y talas, con cierre ante la entidad correspondiente</v>
      </c>
      <c r="DD140" s="13" t="str">
        <v>SPPT22</v>
      </c>
      <c r="DE140" s="13" t="str">
        <v>Por lanzar</v>
      </c>
      <c r="DF140" s="13" t="str">
        <v>marzo</v>
      </c>
      <c r="DG140" s="13" t="str">
        <v xml:space="preserve">Servicio Monitoreo ambiental. </v>
      </c>
      <c r="DH140" s="13" t="str">
        <v>Enel Commercial</v>
      </c>
      <c r="DI140" s="13">
        <v>0.42049465000000003</v>
      </c>
      <c r="DJ140" s="13" t="str">
        <v>Andrea Sarmiento</v>
      </c>
      <c r="DK140" s="13" t="str">
        <v>andrea.sarmiento@enel.com</v>
      </c>
      <c r="DL140" s="13" t="str">
        <v>Jennifer Rubio</v>
      </c>
      <c r="DM140" s="13" t="str">
        <v>jennifer.rubio@enel.com</v>
      </c>
      <c r="DN140" s="13">
        <v>2026</v>
      </c>
      <c r="DO140" s="13">
        <v>3</v>
      </c>
      <c r="DP140" s="19">
        <v>46082</v>
      </c>
      <c r="DS140" s="13" t="str">
        <v>SERVICIO DE INVENTARIO FORESTAL Y TALAS, CON CIERRE ANTE LA ENTIDAD CORRESPONDIENTE SPPT22 SERVICIO MONITOREO AMBIENTAL.</v>
      </c>
    </row>
    <row r="141" spans="5:123" ht="28" customHeight="1" x14ac:dyDescent="0.4">
      <c r="E141" s="15" t="str">
        <v>Back Office para Contract Managers</v>
      </c>
      <c r="F141" s="16" t="str">
        <v>SPPT10</v>
      </c>
      <c r="G141" s="16" t="str">
        <v>Por lanzar</v>
      </c>
      <c r="H141" s="16" t="str">
        <v>marzo</v>
      </c>
      <c r="I141" s="16" t="str">
        <v xml:space="preserve">Servicios profesionales de naturaleza técnica </v>
      </c>
      <c r="J141" s="16" t="str">
        <v>Staff &amp; Services</v>
      </c>
      <c r="K141" s="16">
        <v>0.21071699999999999</v>
      </c>
      <c r="L141" s="16" t="str">
        <v>Monica Mesa</v>
      </c>
      <c r="M141" s="16" t="str">
        <v>monica.mesa@enel.com</v>
      </c>
      <c r="N141" s="16" t="str">
        <v>Jorge Jamaica</v>
      </c>
      <c r="O141" s="16" t="str">
        <v>jorge.jamaica@enel.com</v>
      </c>
      <c r="P141" s="16">
        <v>2026</v>
      </c>
      <c r="Q141" s="16">
        <v>3</v>
      </c>
      <c r="R141" s="28" t="b">
        <v>0</v>
      </c>
      <c r="AC141" s="18" t="str">
        <v>Suministro e instalacion de sistemas de monitoreo remoto de subestaciones</v>
      </c>
      <c r="AD141" s="13" t="str">
        <v>LEII02</v>
      </c>
      <c r="AE141" s="13" t="str">
        <v>Por lanzar</v>
      </c>
      <c r="AF141" s="13" t="str">
        <v>abril</v>
      </c>
      <c r="AG141" s="13" t="str">
        <v xml:space="preserve">Sistemas eléctricos industriales - creación y mantenimiento </v>
      </c>
      <c r="AH141" s="13" t="str">
        <v>Enel Commercial</v>
      </c>
      <c r="AI141" s="13">
        <v>0.40760869999999999</v>
      </c>
      <c r="AJ141" s="13" t="str">
        <v>Andrea Sarmiento</v>
      </c>
      <c r="AK141" s="13" t="str">
        <v>andrea.sarmiento@enel.com</v>
      </c>
      <c r="AL141" s="13" t="str">
        <v>Jennifer Rubio</v>
      </c>
      <c r="AM141" s="13" t="str">
        <v>jennifer.rubio@enel.com</v>
      </c>
      <c r="AN141" s="13">
        <v>2026</v>
      </c>
      <c r="AO141" s="13">
        <v>4</v>
      </c>
      <c r="AP141" s="13">
        <v>46113</v>
      </c>
      <c r="AR141" s="18" t="str">
        <v>Suministro e instalacion de sistemas de monitoreo remoto de subestaciones</v>
      </c>
      <c r="AS141" s="13" t="str">
        <v>LEII02</v>
      </c>
      <c r="AT141" s="13" t="str">
        <v>Por lanzar</v>
      </c>
      <c r="AU141" s="13" t="str">
        <v>abril</v>
      </c>
      <c r="AV141" s="13" t="str">
        <v xml:space="preserve">Sistemas eléctricos industriales - creación y mantenimiento </v>
      </c>
      <c r="AW141" s="13" t="str">
        <v>Enel Commercial</v>
      </c>
      <c r="AX141" s="13">
        <v>0.40760869999999999</v>
      </c>
      <c r="AY141" s="13" t="str">
        <v>Andrea Sarmiento</v>
      </c>
      <c r="AZ141" s="13" t="str">
        <v>andrea.sarmiento@enel.com</v>
      </c>
      <c r="BA141" s="13" t="str">
        <v>Jennifer Rubio</v>
      </c>
      <c r="BB141" s="13" t="str">
        <v>jennifer.rubio@enel.com</v>
      </c>
      <c r="BC141" s="13">
        <v>2026</v>
      </c>
      <c r="BD141" s="13">
        <v>4</v>
      </c>
      <c r="BE141" s="13">
        <v>46113</v>
      </c>
      <c r="BG141" s="13" t="str">
        <v>Suministro e instalacion de sistemas de monitoreo remoto de subestaciones</v>
      </c>
      <c r="BH141" s="13" t="str">
        <v>LEII02</v>
      </c>
      <c r="BI141" s="13" t="str">
        <v>Por lanzar</v>
      </c>
      <c r="BJ141" s="13" t="str">
        <v>abril</v>
      </c>
      <c r="BK141" s="13" t="str">
        <v xml:space="preserve">Sistemas eléctricos industriales - creación y mantenimiento </v>
      </c>
      <c r="BL141" s="13" t="str">
        <v>Enel Commercial</v>
      </c>
      <c r="BM141" s="13">
        <v>0.40760869999999999</v>
      </c>
      <c r="BN141" s="13" t="str">
        <v>Andrea Sarmiento</v>
      </c>
      <c r="BO141" s="13" t="str">
        <v>andrea.sarmiento@enel.com</v>
      </c>
      <c r="BP141" s="13" t="str">
        <v>Jennifer Rubio</v>
      </c>
      <c r="BQ141" s="13" t="str">
        <v>jennifer.rubio@enel.com</v>
      </c>
      <c r="BR141" s="13">
        <v>2026</v>
      </c>
      <c r="BS141" s="13">
        <v>4</v>
      </c>
      <c r="BT141" s="13">
        <v>46113</v>
      </c>
      <c r="BV141" s="13" t="str">
        <v>Suministro e instalacion de sistemas de monitoreo remoto de subestaciones</v>
      </c>
      <c r="BW141" s="13" t="str">
        <v>LEII02</v>
      </c>
      <c r="BX141" s="13" t="str">
        <v>Por lanzar</v>
      </c>
      <c r="BY141" s="13" t="str">
        <v>abril</v>
      </c>
      <c r="BZ141" s="13" t="str">
        <v xml:space="preserve">Sistemas eléctricos industriales - creación y mantenimiento </v>
      </c>
      <c r="CA141" s="13" t="str">
        <v>Enel Commercial</v>
      </c>
      <c r="CB141" s="13">
        <v>0.40760869999999999</v>
      </c>
      <c r="CC141" s="13" t="str">
        <v>Andrea Sarmiento</v>
      </c>
      <c r="CD141" s="13" t="str">
        <v>andrea.sarmiento@enel.com</v>
      </c>
      <c r="CE141" s="13" t="str">
        <v>Jennifer Rubio</v>
      </c>
      <c r="CF141" s="13" t="str">
        <v>jennifer.rubio@enel.com</v>
      </c>
      <c r="CG141" s="13">
        <v>2026</v>
      </c>
      <c r="CH141" s="13">
        <v>4</v>
      </c>
      <c r="CI141" s="13">
        <v>46113</v>
      </c>
      <c r="CK141" s="13" t="str">
        <v>Suministro e instalacion de sistemas de monitoreo remoto de subestaciones</v>
      </c>
      <c r="CL141" s="13" t="str">
        <v>LEII02</v>
      </c>
      <c r="CM141" s="13" t="str">
        <v>Por lanzar</v>
      </c>
      <c r="CN141" s="13" t="str">
        <v>abril</v>
      </c>
      <c r="CO141" s="13" t="str">
        <v xml:space="preserve">Sistemas eléctricos industriales - creación y mantenimiento </v>
      </c>
      <c r="CP141" s="13" t="str">
        <v>Enel Commercial</v>
      </c>
      <c r="CQ141" s="13">
        <v>0.40760869999999999</v>
      </c>
      <c r="CR141" s="13" t="str">
        <v>Andrea Sarmiento</v>
      </c>
      <c r="CS141" s="13" t="str">
        <v>andrea.sarmiento@enel.com</v>
      </c>
      <c r="CT141" s="13" t="str">
        <v>Jennifer Rubio</v>
      </c>
      <c r="CU141" s="13" t="str">
        <v>jennifer.rubio@enel.com</v>
      </c>
      <c r="CV141" s="13">
        <v>2026</v>
      </c>
      <c r="CW141" s="13">
        <v>4</v>
      </c>
      <c r="CX141" s="13">
        <v>46113</v>
      </c>
      <c r="CZ141" s="13" t="str">
        <v>SPPC29</v>
      </c>
      <c r="DC141" s="13" t="str">
        <v>Suministro e instalacion de sistemas de monitoreo remoto de subestaciones</v>
      </c>
      <c r="DD141" s="13" t="str">
        <v>LEII02</v>
      </c>
      <c r="DE141" s="13" t="str">
        <v>Por lanzar</v>
      </c>
      <c r="DF141" s="13" t="str">
        <v>abril</v>
      </c>
      <c r="DG141" s="13" t="str">
        <v xml:space="preserve">Sistemas eléctricos industriales - creación y mantenimiento </v>
      </c>
      <c r="DH141" s="13" t="str">
        <v>Enel Commercial</v>
      </c>
      <c r="DI141" s="13">
        <v>0.40760869999999999</v>
      </c>
      <c r="DJ141" s="13" t="str">
        <v>Andrea Sarmiento</v>
      </c>
      <c r="DK141" s="13" t="str">
        <v>andrea.sarmiento@enel.com</v>
      </c>
      <c r="DL141" s="13" t="str">
        <v>Jennifer Rubio</v>
      </c>
      <c r="DM141" s="13" t="str">
        <v>jennifer.rubio@enel.com</v>
      </c>
      <c r="DN141" s="13">
        <v>2026</v>
      </c>
      <c r="DO141" s="13">
        <v>4</v>
      </c>
      <c r="DP141" s="19">
        <v>46113</v>
      </c>
      <c r="DS141" s="13" t="str">
        <v>SUMINISTRO E INSTALACION DE SISTEMAS DE MONITOREO REMOTO DE SUBESTACIONES LEII02 SISTEMAS ELECTRICOS INDUSTRIALES - CREACION Y MANTENIMIENTO</v>
      </c>
    </row>
    <row r="142" spans="5:123" ht="28" customHeight="1" x14ac:dyDescent="0.4">
      <c r="E142" s="15" t="str">
        <v>Back Office para Contract Managers</v>
      </c>
      <c r="F142" s="16" t="str">
        <v>SPPT10</v>
      </c>
      <c r="G142" s="16" t="str">
        <v>Por lanzar</v>
      </c>
      <c r="H142" s="16" t="str">
        <v>marzo</v>
      </c>
      <c r="I142" s="16" t="str">
        <v xml:space="preserve">Servicios profesionales de naturaleza técnica </v>
      </c>
      <c r="J142" s="16" t="str">
        <v>Staff &amp; Services</v>
      </c>
      <c r="K142" s="16">
        <v>0.21071699999999999</v>
      </c>
      <c r="L142" s="16" t="str">
        <v>Monica Mesa</v>
      </c>
      <c r="M142" s="16" t="str">
        <v>monica.mesa@enel.com</v>
      </c>
      <c r="N142" s="16" t="str">
        <v>Jorge Jamaica</v>
      </c>
      <c r="O142" s="16" t="str">
        <v>jorge.jamaica@enel.com</v>
      </c>
      <c r="P142" s="16">
        <v>2026</v>
      </c>
      <c r="Q142" s="16">
        <v>3</v>
      </c>
      <c r="R142" s="28" t="b">
        <v>0</v>
      </c>
      <c r="AC142" s="18" t="str">
        <v>Suministro de Generadores Eléctricos y Mantenimiento</v>
      </c>
      <c r="AD142" s="13" t="str">
        <v>FMGE10</v>
      </c>
      <c r="AE142" s="13" t="str">
        <v>Por lanzar</v>
      </c>
      <c r="AF142" s="13" t="str">
        <v>enero</v>
      </c>
      <c r="AG142" s="13" t="str">
        <v xml:space="preserve">Máquinas de combustión interna y generadores </v>
      </c>
      <c r="AH142" s="13" t="str">
        <v>Enel Commercial</v>
      </c>
      <c r="AI142" s="13">
        <v>0.95</v>
      </c>
      <c r="AJ142" s="13" t="str">
        <v>Andrea Sarmiento</v>
      </c>
      <c r="AK142" s="13" t="str">
        <v>andrea.sarmiento@enel.com</v>
      </c>
      <c r="AL142" s="13" t="str">
        <v>Jennifer Rubio</v>
      </c>
      <c r="AM142" s="13" t="str">
        <v>jennifer.rubio@enel.com</v>
      </c>
      <c r="AN142" s="13">
        <v>2026</v>
      </c>
      <c r="AO142" s="13">
        <v>1</v>
      </c>
      <c r="AP142" s="13">
        <v>46023</v>
      </c>
      <c r="AR142" s="18" t="str">
        <v>Suministro de Generadores Eléctricos y Mantenimiento</v>
      </c>
      <c r="AS142" s="13" t="str">
        <v>FMGE10</v>
      </c>
      <c r="AT142" s="13" t="str">
        <v>Por lanzar</v>
      </c>
      <c r="AU142" s="13" t="str">
        <v>enero</v>
      </c>
      <c r="AV142" s="13" t="str">
        <v xml:space="preserve">Máquinas de combustión interna y generadores </v>
      </c>
      <c r="AW142" s="13" t="str">
        <v>Enel Commercial</v>
      </c>
      <c r="AX142" s="13">
        <v>0.95</v>
      </c>
      <c r="AY142" s="13" t="str">
        <v>Andrea Sarmiento</v>
      </c>
      <c r="AZ142" s="13" t="str">
        <v>andrea.sarmiento@enel.com</v>
      </c>
      <c r="BA142" s="13" t="str">
        <v>Jennifer Rubio</v>
      </c>
      <c r="BB142" s="13" t="str">
        <v>jennifer.rubio@enel.com</v>
      </c>
      <c r="BC142" s="13">
        <v>2026</v>
      </c>
      <c r="BD142" s="13">
        <v>1</v>
      </c>
      <c r="BE142" s="13">
        <v>46023</v>
      </c>
      <c r="BG142" s="13" t="str">
        <v>Suministro de Generadores Eléctricos y Mantenimiento</v>
      </c>
      <c r="BH142" s="13" t="str">
        <v>FMGE10</v>
      </c>
      <c r="BI142" s="13" t="str">
        <v>Por lanzar</v>
      </c>
      <c r="BJ142" s="13" t="str">
        <v>enero</v>
      </c>
      <c r="BK142" s="13" t="str">
        <v xml:space="preserve">Máquinas de combustión interna y generadores </v>
      </c>
      <c r="BL142" s="13" t="str">
        <v>Enel Commercial</v>
      </c>
      <c r="BM142" s="13">
        <v>0.95</v>
      </c>
      <c r="BN142" s="13" t="str">
        <v>Andrea Sarmiento</v>
      </c>
      <c r="BO142" s="13" t="str">
        <v>andrea.sarmiento@enel.com</v>
      </c>
      <c r="BP142" s="13" t="str">
        <v>Jennifer Rubio</v>
      </c>
      <c r="BQ142" s="13" t="str">
        <v>jennifer.rubio@enel.com</v>
      </c>
      <c r="BR142" s="13">
        <v>2026</v>
      </c>
      <c r="BS142" s="13">
        <v>1</v>
      </c>
      <c r="BT142" s="13">
        <v>46023</v>
      </c>
      <c r="BV142" s="13" t="str">
        <v>Suministro de Generadores Eléctricos y Mantenimiento</v>
      </c>
      <c r="BW142" s="13" t="str">
        <v>FMGE10</v>
      </c>
      <c r="BX142" s="13" t="str">
        <v>Por lanzar</v>
      </c>
      <c r="BY142" s="13" t="str">
        <v>enero</v>
      </c>
      <c r="BZ142" s="13" t="str">
        <v xml:space="preserve">Máquinas de combustión interna y generadores </v>
      </c>
      <c r="CA142" s="13" t="str">
        <v>Enel Commercial</v>
      </c>
      <c r="CB142" s="13">
        <v>0.95</v>
      </c>
      <c r="CC142" s="13" t="str">
        <v>Andrea Sarmiento</v>
      </c>
      <c r="CD142" s="13" t="str">
        <v>andrea.sarmiento@enel.com</v>
      </c>
      <c r="CE142" s="13" t="str">
        <v>Jennifer Rubio</v>
      </c>
      <c r="CF142" s="13" t="str">
        <v>jennifer.rubio@enel.com</v>
      </c>
      <c r="CG142" s="13">
        <v>2026</v>
      </c>
      <c r="CH142" s="13">
        <v>1</v>
      </c>
      <c r="CI142" s="13">
        <v>46023</v>
      </c>
      <c r="CK142" s="13" t="str">
        <v>Suministro de Generadores Eléctricos y Mantenimiento</v>
      </c>
      <c r="CL142" s="13" t="str">
        <v>FMGE10</v>
      </c>
      <c r="CM142" s="13" t="str">
        <v>Por lanzar</v>
      </c>
      <c r="CN142" s="13" t="str">
        <v>enero</v>
      </c>
      <c r="CO142" s="13" t="str">
        <v xml:space="preserve">Máquinas de combustión interna y generadores </v>
      </c>
      <c r="CP142" s="13" t="str">
        <v>Enel Commercial</v>
      </c>
      <c r="CQ142" s="13">
        <v>0.95</v>
      </c>
      <c r="CR142" s="13" t="str">
        <v>Andrea Sarmiento</v>
      </c>
      <c r="CS142" s="13" t="str">
        <v>andrea.sarmiento@enel.com</v>
      </c>
      <c r="CT142" s="13" t="str">
        <v>Jennifer Rubio</v>
      </c>
      <c r="CU142" s="13" t="str">
        <v>jennifer.rubio@enel.com</v>
      </c>
      <c r="CV142" s="13">
        <v>2026</v>
      </c>
      <c r="CW142" s="13">
        <v>1</v>
      </c>
      <c r="CX142" s="13">
        <v>46023</v>
      </c>
      <c r="CZ142" s="13" t="str">
        <v>SPPI02</v>
      </c>
      <c r="DC142" s="13" t="str">
        <v>Suministro de Generadores Eléctricos y Mantenimiento</v>
      </c>
      <c r="DD142" s="13" t="str">
        <v>FMGE10</v>
      </c>
      <c r="DE142" s="13" t="str">
        <v>Por lanzar</v>
      </c>
      <c r="DF142" s="13" t="str">
        <v>enero</v>
      </c>
      <c r="DG142" s="13" t="str">
        <v xml:space="preserve">Máquinas de combustión interna y generadores </v>
      </c>
      <c r="DH142" s="13" t="str">
        <v>Enel Commercial</v>
      </c>
      <c r="DI142" s="13">
        <v>0.95</v>
      </c>
      <c r="DJ142" s="13" t="str">
        <v>Andrea Sarmiento</v>
      </c>
      <c r="DK142" s="13" t="str">
        <v>andrea.sarmiento@enel.com</v>
      </c>
      <c r="DL142" s="13" t="str">
        <v>Jennifer Rubio</v>
      </c>
      <c r="DM142" s="13" t="str">
        <v>jennifer.rubio@enel.com</v>
      </c>
      <c r="DN142" s="13">
        <v>2026</v>
      </c>
      <c r="DO142" s="13">
        <v>1</v>
      </c>
      <c r="DP142" s="19">
        <v>46023</v>
      </c>
      <c r="DS142" s="13" t="str">
        <v>SUMINISTRO DE GENERADORES ELECTRICOS Y MANTENIMIENTO FMGE10 MAQUINAS DE COMBUSTION INTERNA Y GENERADORES</v>
      </c>
    </row>
    <row r="143" spans="5:123" ht="28" customHeight="1" x14ac:dyDescent="0.4">
      <c r="E143" s="15" t="str">
        <v>SERVICIO DE AUDITORÍAS, MATERIALIZACIONES, CONCEPTOS Y ACTIVIDADES ASOCIADAS EN ASPECTOS JURÍDICO LABORAL/CONTRACTUAL/HSEQ A LAS EMPRESAS CONTRATISTAS DE ENEL COLOMBIA S.A. ESP Y SUBCONTRATISTAS AUTORIZADOS</v>
      </c>
      <c r="F143" s="16" t="str">
        <v>SPPT10</v>
      </c>
      <c r="G143" s="16" t="str">
        <v>Por lanzar</v>
      </c>
      <c r="H143" s="16" t="str">
        <v>octubre</v>
      </c>
      <c r="I143" s="16" t="str">
        <v xml:space="preserve">Servicios profesionales de naturaleza técnica </v>
      </c>
      <c r="J143" s="16" t="str">
        <v>Staff &amp; Services</v>
      </c>
      <c r="K143" s="16">
        <v>0.111096</v>
      </c>
      <c r="L143" s="16" t="str">
        <v>Monica Mesa</v>
      </c>
      <c r="M143" s="16" t="str">
        <v>monica.mesa@enel.com</v>
      </c>
      <c r="N143" s="16" t="str">
        <v>Jorge Jamaica</v>
      </c>
      <c r="O143" s="16" t="str">
        <v>jorge.jamaica@enel.com</v>
      </c>
      <c r="P143" s="16">
        <v>2026</v>
      </c>
      <c r="Q143" s="16">
        <v>10</v>
      </c>
      <c r="R143" s="28" t="b">
        <v>0</v>
      </c>
      <c r="AC143" s="18" t="str">
        <v>Suministro de electro barras de diferentes de corrientes, junto a los accesorios de conexión y flexibarras</v>
      </c>
      <c r="AD143" s="13" t="str">
        <v>FEII06</v>
      </c>
      <c r="AE143" s="13" t="str">
        <v>Por lanzar</v>
      </c>
      <c r="AF143" s="13" t="str">
        <v>marzo</v>
      </c>
      <c r="AG143" s="13" t="str">
        <v xml:space="preserve">Suministros de productos innovadores y nuevos negocios. </v>
      </c>
      <c r="AH143" s="13" t="str">
        <v>Enel Commercial</v>
      </c>
      <c r="AI143" s="13">
        <v>0.5</v>
      </c>
      <c r="AJ143" s="13" t="str">
        <v>Andrea Sarmiento</v>
      </c>
      <c r="AK143" s="13" t="str">
        <v>andrea.sarmiento@enel.com</v>
      </c>
      <c r="AL143" s="13" t="str">
        <v>Jennifer Rubio</v>
      </c>
      <c r="AM143" s="13" t="str">
        <v>jennifer.rubio@enel.com</v>
      </c>
      <c r="AN143" s="13">
        <v>2026</v>
      </c>
      <c r="AO143" s="13">
        <v>3</v>
      </c>
      <c r="AP143" s="13">
        <v>46082</v>
      </c>
      <c r="AR143" s="18" t="str">
        <v>Suministro de electro barras de diferentes de corrientes, junto a los accesorios de conexión y flexibarras</v>
      </c>
      <c r="AS143" s="13" t="str">
        <v>FEII06</v>
      </c>
      <c r="AT143" s="13" t="str">
        <v>Por lanzar</v>
      </c>
      <c r="AU143" s="13" t="str">
        <v>marzo</v>
      </c>
      <c r="AV143" s="13" t="str">
        <v xml:space="preserve">Suministros de productos innovadores y nuevos negocios. </v>
      </c>
      <c r="AW143" s="13" t="str">
        <v>Enel Commercial</v>
      </c>
      <c r="AX143" s="13">
        <v>0.5</v>
      </c>
      <c r="AY143" s="13" t="str">
        <v>Andrea Sarmiento</v>
      </c>
      <c r="AZ143" s="13" t="str">
        <v>andrea.sarmiento@enel.com</v>
      </c>
      <c r="BA143" s="13" t="str">
        <v>Jennifer Rubio</v>
      </c>
      <c r="BB143" s="13" t="str">
        <v>jennifer.rubio@enel.com</v>
      </c>
      <c r="BC143" s="13">
        <v>2026</v>
      </c>
      <c r="BD143" s="13">
        <v>3</v>
      </c>
      <c r="BE143" s="13">
        <v>46082</v>
      </c>
      <c r="BG143" s="13" t="str">
        <v>Suministro de electro barras de diferentes de corrientes, junto a los accesorios de conexión y flexibarras</v>
      </c>
      <c r="BH143" s="13" t="str">
        <v>FEII06</v>
      </c>
      <c r="BI143" s="13" t="str">
        <v>Por lanzar</v>
      </c>
      <c r="BJ143" s="13" t="str">
        <v>marzo</v>
      </c>
      <c r="BK143" s="13" t="str">
        <v xml:space="preserve">Suministros de productos innovadores y nuevos negocios. </v>
      </c>
      <c r="BL143" s="13" t="str">
        <v>Enel Commercial</v>
      </c>
      <c r="BM143" s="13">
        <v>0.5</v>
      </c>
      <c r="BN143" s="13" t="str">
        <v>Andrea Sarmiento</v>
      </c>
      <c r="BO143" s="13" t="str">
        <v>andrea.sarmiento@enel.com</v>
      </c>
      <c r="BP143" s="13" t="str">
        <v>Jennifer Rubio</v>
      </c>
      <c r="BQ143" s="13" t="str">
        <v>jennifer.rubio@enel.com</v>
      </c>
      <c r="BR143" s="13">
        <v>2026</v>
      </c>
      <c r="BS143" s="13">
        <v>3</v>
      </c>
      <c r="BT143" s="13">
        <v>46082</v>
      </c>
      <c r="BV143" s="13" t="str">
        <v>Suministro de electro barras de diferentes de corrientes, junto a los accesorios de conexión y flexibarras</v>
      </c>
      <c r="BW143" s="13" t="str">
        <v>FEII06</v>
      </c>
      <c r="BX143" s="13" t="str">
        <v>Por lanzar</v>
      </c>
      <c r="BY143" s="13" t="str">
        <v>marzo</v>
      </c>
      <c r="BZ143" s="13" t="str">
        <v xml:space="preserve">Suministros de productos innovadores y nuevos negocios. </v>
      </c>
      <c r="CA143" s="13" t="str">
        <v>Enel Commercial</v>
      </c>
      <c r="CB143" s="13">
        <v>0.5</v>
      </c>
      <c r="CC143" s="13" t="str">
        <v>Andrea Sarmiento</v>
      </c>
      <c r="CD143" s="13" t="str">
        <v>andrea.sarmiento@enel.com</v>
      </c>
      <c r="CE143" s="13" t="str">
        <v>Jennifer Rubio</v>
      </c>
      <c r="CF143" s="13" t="str">
        <v>jennifer.rubio@enel.com</v>
      </c>
      <c r="CG143" s="13">
        <v>2026</v>
      </c>
      <c r="CH143" s="13">
        <v>3</v>
      </c>
      <c r="CI143" s="13">
        <v>46082</v>
      </c>
      <c r="CK143" s="13" t="str">
        <v>Suministro de electro barras de diferentes de corrientes, junto a los accesorios de conexión y flexibarras</v>
      </c>
      <c r="CL143" s="13" t="str">
        <v>FEII06</v>
      </c>
      <c r="CM143" s="13" t="str">
        <v>Por lanzar</v>
      </c>
      <c r="CN143" s="13" t="str">
        <v>marzo</v>
      </c>
      <c r="CO143" s="13" t="str">
        <v xml:space="preserve">Suministros de productos innovadores y nuevos negocios. </v>
      </c>
      <c r="CP143" s="13" t="str">
        <v>Enel Commercial</v>
      </c>
      <c r="CQ143" s="13">
        <v>0.5</v>
      </c>
      <c r="CR143" s="13" t="str">
        <v>Andrea Sarmiento</v>
      </c>
      <c r="CS143" s="13" t="str">
        <v>andrea.sarmiento@enel.com</v>
      </c>
      <c r="CT143" s="13" t="str">
        <v>Jennifer Rubio</v>
      </c>
      <c r="CU143" s="13" t="str">
        <v>jennifer.rubio@enel.com</v>
      </c>
      <c r="CV143" s="13">
        <v>2026</v>
      </c>
      <c r="CW143" s="13">
        <v>3</v>
      </c>
      <c r="CX143" s="13">
        <v>46082</v>
      </c>
      <c r="CZ143" s="13" t="str">
        <v>SPPI26</v>
      </c>
      <c r="DC143" s="13" t="str">
        <v>Suministro de electro barras de diferentes de corrientes, junto a los accesorios de conexión y flexibarras</v>
      </c>
      <c r="DD143" s="13" t="str">
        <v>FEII06</v>
      </c>
      <c r="DE143" s="13" t="str">
        <v>Por lanzar</v>
      </c>
      <c r="DF143" s="13" t="str">
        <v>marzo</v>
      </c>
      <c r="DG143" s="13" t="str">
        <v xml:space="preserve">Suministros de productos innovadores y nuevos negocios. </v>
      </c>
      <c r="DH143" s="13" t="str">
        <v>Enel Commercial</v>
      </c>
      <c r="DI143" s="13">
        <v>0.5</v>
      </c>
      <c r="DJ143" s="13" t="str">
        <v>Andrea Sarmiento</v>
      </c>
      <c r="DK143" s="13" t="str">
        <v>andrea.sarmiento@enel.com</v>
      </c>
      <c r="DL143" s="13" t="str">
        <v>Jennifer Rubio</v>
      </c>
      <c r="DM143" s="13" t="str">
        <v>jennifer.rubio@enel.com</v>
      </c>
      <c r="DN143" s="13">
        <v>2026</v>
      </c>
      <c r="DO143" s="13">
        <v>3</v>
      </c>
      <c r="DP143" s="19">
        <v>46082</v>
      </c>
      <c r="DS143" s="13" t="str">
        <v>SUMINISTRO DE ELECTRO BARRAS DE DIFERENTES DE CORRIENTES, JUNTO A LOS ACCESORIOS DE CONEXION Y FLEXIBARRAS FEII06 SUMINISTROS DE PRODUCTOS INNOVADORES Y NUEVOS NEGOCIOS.</v>
      </c>
    </row>
    <row r="144" spans="5:123" ht="28" customHeight="1" x14ac:dyDescent="0.4">
      <c r="E144" s="15" t="str">
        <v>SERVICIO DE AUDITORÍAS, MATERIALIZACIONES, CONCEPTOS Y ACTIVIDADES ASOCIADAS EN ASPECTOS JURÍDICO LABORAL/CONTRACTUAL/HSEQ A LAS EMPRESAS CONTRATISTAS DE ENEL COLOMBIA S.A. ESP Y SUBCONTRATISTAS AUTORIZADOS</v>
      </c>
      <c r="F144" s="16" t="str">
        <v>SPPT10</v>
      </c>
      <c r="G144" s="16" t="str">
        <v>Por lanzar</v>
      </c>
      <c r="H144" s="16" t="str">
        <v>octubre</v>
      </c>
      <c r="I144" s="16" t="str">
        <v xml:space="preserve">Servicios profesionales de naturaleza técnica </v>
      </c>
      <c r="J144" s="16" t="str">
        <v>Staff &amp; Services</v>
      </c>
      <c r="K144" s="16">
        <v>0.39355000000000001</v>
      </c>
      <c r="L144" s="16" t="str">
        <v>Monica Mesa</v>
      </c>
      <c r="M144" s="16" t="str">
        <v>monica.mesa@enel.com</v>
      </c>
      <c r="N144" s="16" t="str">
        <v>Jorge Jamaica</v>
      </c>
      <c r="O144" s="16" t="str">
        <v>jorge.jamaica@enel.com</v>
      </c>
      <c r="P144" s="16">
        <v>2026</v>
      </c>
      <c r="Q144" s="16">
        <v>10</v>
      </c>
      <c r="R144" s="28" t="b">
        <v>0</v>
      </c>
      <c r="AC144" s="18" t="str">
        <v>Su. ministro de celdas MT. Suministro de celdas de media tension incluyendo soluciones a medida</v>
      </c>
      <c r="AD144" s="13" t="str">
        <v>FEQE15</v>
      </c>
      <c r="AE144" s="13" t="str">
        <v>Por lanzar</v>
      </c>
      <c r="AF144" s="13" t="str">
        <v>febrero</v>
      </c>
      <c r="AG144" s="13" t="str">
        <v xml:space="preserve">Cabinas de MT </v>
      </c>
      <c r="AH144" s="13" t="str">
        <v>Enel Commercial</v>
      </c>
      <c r="AI144" s="13">
        <v>2.2629280000000001</v>
      </c>
      <c r="AJ144" s="13" t="str">
        <v>Andrea Sarmiento</v>
      </c>
      <c r="AK144" s="13" t="str">
        <v>andrea.sarmiento@enel.com</v>
      </c>
      <c r="AL144" s="13" t="str">
        <v>Jennifer Rubio</v>
      </c>
      <c r="AM144" s="13" t="str">
        <v>jennifer.rubio@enel.com</v>
      </c>
      <c r="AN144" s="13">
        <v>2026</v>
      </c>
      <c r="AO144" s="13">
        <v>2</v>
      </c>
      <c r="AP144" s="13">
        <v>46054</v>
      </c>
      <c r="AR144" s="18" t="str">
        <v>Su. ministro de celdas MT. Suministro de celdas de media tension incluyendo soluciones a medida</v>
      </c>
      <c r="AS144" s="13" t="str">
        <v>FEQE15</v>
      </c>
      <c r="AT144" s="13" t="str">
        <v>Por lanzar</v>
      </c>
      <c r="AU144" s="13" t="str">
        <v>febrero</v>
      </c>
      <c r="AV144" s="13" t="str">
        <v xml:space="preserve">Cabinas de MT </v>
      </c>
      <c r="AW144" s="13" t="str">
        <v>Enel Commercial</v>
      </c>
      <c r="AX144" s="13">
        <v>2.2629280000000001</v>
      </c>
      <c r="AY144" s="13" t="str">
        <v>Andrea Sarmiento</v>
      </c>
      <c r="AZ144" s="13" t="str">
        <v>andrea.sarmiento@enel.com</v>
      </c>
      <c r="BA144" s="13" t="str">
        <v>Jennifer Rubio</v>
      </c>
      <c r="BB144" s="13" t="str">
        <v>jennifer.rubio@enel.com</v>
      </c>
      <c r="BC144" s="13">
        <v>2026</v>
      </c>
      <c r="BD144" s="13">
        <v>2</v>
      </c>
      <c r="BE144" s="13">
        <v>46054</v>
      </c>
      <c r="BG144" s="13" t="str">
        <v>Su. ministro de celdas MT. Suministro de celdas de media tension incluyendo soluciones a medida</v>
      </c>
      <c r="BH144" s="13" t="str">
        <v>FEQE15</v>
      </c>
      <c r="BI144" s="13" t="str">
        <v>Por lanzar</v>
      </c>
      <c r="BJ144" s="13" t="str">
        <v>febrero</v>
      </c>
      <c r="BK144" s="13" t="str">
        <v xml:space="preserve">Cabinas de MT </v>
      </c>
      <c r="BL144" s="13" t="str">
        <v>Enel Commercial</v>
      </c>
      <c r="BM144" s="13">
        <v>2.2629280000000001</v>
      </c>
      <c r="BN144" s="13" t="str">
        <v>Andrea Sarmiento</v>
      </c>
      <c r="BO144" s="13" t="str">
        <v>andrea.sarmiento@enel.com</v>
      </c>
      <c r="BP144" s="13" t="str">
        <v>Jennifer Rubio</v>
      </c>
      <c r="BQ144" s="13" t="str">
        <v>jennifer.rubio@enel.com</v>
      </c>
      <c r="BR144" s="13">
        <v>2026</v>
      </c>
      <c r="BS144" s="13">
        <v>2</v>
      </c>
      <c r="BT144" s="13">
        <v>46054</v>
      </c>
      <c r="BV144" s="13" t="str">
        <v>Su. ministro de celdas MT. Suministro de celdas de media tension incluyendo soluciones a medida</v>
      </c>
      <c r="BW144" s="13" t="str">
        <v>FEQE15</v>
      </c>
      <c r="BX144" s="13" t="str">
        <v>Por lanzar</v>
      </c>
      <c r="BY144" s="13" t="str">
        <v>febrero</v>
      </c>
      <c r="BZ144" s="13" t="str">
        <v xml:space="preserve">Cabinas de MT </v>
      </c>
      <c r="CA144" s="13" t="str">
        <v>Enel Commercial</v>
      </c>
      <c r="CB144" s="13">
        <v>2.2629280000000001</v>
      </c>
      <c r="CC144" s="13" t="str">
        <v>Andrea Sarmiento</v>
      </c>
      <c r="CD144" s="13" t="str">
        <v>andrea.sarmiento@enel.com</v>
      </c>
      <c r="CE144" s="13" t="str">
        <v>Jennifer Rubio</v>
      </c>
      <c r="CF144" s="13" t="str">
        <v>jennifer.rubio@enel.com</v>
      </c>
      <c r="CG144" s="13">
        <v>2026</v>
      </c>
      <c r="CH144" s="13">
        <v>2</v>
      </c>
      <c r="CI144" s="13">
        <v>46054</v>
      </c>
      <c r="CK144" s="13" t="str">
        <v>Su. ministro de celdas MT. Suministro de celdas de media tension incluyendo soluciones a medida</v>
      </c>
      <c r="CL144" s="13" t="str">
        <v>FEQE15</v>
      </c>
      <c r="CM144" s="13" t="str">
        <v>Por lanzar</v>
      </c>
      <c r="CN144" s="13" t="str">
        <v>febrero</v>
      </c>
      <c r="CO144" s="13" t="str">
        <v xml:space="preserve">Cabinas de MT </v>
      </c>
      <c r="CP144" s="13" t="str">
        <v>Enel Commercial</v>
      </c>
      <c r="CQ144" s="13">
        <v>2.2629280000000001</v>
      </c>
      <c r="CR144" s="13" t="str">
        <v>Andrea Sarmiento</v>
      </c>
      <c r="CS144" s="13" t="str">
        <v>andrea.sarmiento@enel.com</v>
      </c>
      <c r="CT144" s="13" t="str">
        <v>Jennifer Rubio</v>
      </c>
      <c r="CU144" s="13" t="str">
        <v>jennifer.rubio@enel.com</v>
      </c>
      <c r="CV144" s="13">
        <v>2026</v>
      </c>
      <c r="CW144" s="13">
        <v>2</v>
      </c>
      <c r="CX144" s="13">
        <v>46054</v>
      </c>
      <c r="CZ144" s="13" t="str">
        <v>SPPM08</v>
      </c>
      <c r="DC144" s="13" t="str">
        <v>Su. ministro de celdas MT. Suministro de celdas de media tension incluyendo soluciones a medida</v>
      </c>
      <c r="DD144" s="13" t="str">
        <v>FEQE15</v>
      </c>
      <c r="DE144" s="13" t="str">
        <v>Por lanzar</v>
      </c>
      <c r="DF144" s="13" t="str">
        <v>febrero</v>
      </c>
      <c r="DG144" s="13" t="str">
        <v xml:space="preserve">Cabinas de MT </v>
      </c>
      <c r="DH144" s="13" t="str">
        <v>Enel Commercial</v>
      </c>
      <c r="DI144" s="13">
        <v>2.2629280000000001</v>
      </c>
      <c r="DJ144" s="13" t="str">
        <v>Andrea Sarmiento</v>
      </c>
      <c r="DK144" s="13" t="str">
        <v>andrea.sarmiento@enel.com</v>
      </c>
      <c r="DL144" s="13" t="str">
        <v>Jennifer Rubio</v>
      </c>
      <c r="DM144" s="13" t="str">
        <v>jennifer.rubio@enel.com</v>
      </c>
      <c r="DN144" s="13">
        <v>2026</v>
      </c>
      <c r="DO144" s="13">
        <v>2</v>
      </c>
      <c r="DP144" s="19">
        <v>46054</v>
      </c>
      <c r="DS144" s="13" t="str">
        <v>SU. MINISTRO DE CELDAS MT. SUMINISTRO DE CELDAS DE MEDIA TENSION INCLUYENDO SOLUCIONES A MEDIDA FEQE15 CABINAS DE MT</v>
      </c>
    </row>
    <row r="145" spans="5:123" ht="28" customHeight="1" x14ac:dyDescent="0.4">
      <c r="E145" s="15" t="str">
        <v>Suministro de medidores de energía electrónicos remotos y / o no controlados a distancia</v>
      </c>
      <c r="F145" s="16" t="str">
        <v>FSCR04</v>
      </c>
      <c r="G145" s="16" t="str">
        <v>Por lanzar</v>
      </c>
      <c r="H145" s="16" t="str">
        <v>marzo</v>
      </c>
      <c r="I145" s="16" t="str">
        <v xml:space="preserve"> Suministro de contadores de energía electrónicos remotos y / o no controlados a distancia </v>
      </c>
      <c r="J145" s="16" t="str">
        <v>Enel Commercial</v>
      </c>
      <c r="K145" s="16">
        <v>1.1625E-2</v>
      </c>
      <c r="L145" s="16" t="str">
        <v>Andrea Sarmiento</v>
      </c>
      <c r="M145" s="16" t="str">
        <v>andrea.sarmiento@enel.com</v>
      </c>
      <c r="N145" s="16" t="str">
        <v>Jennifer Rubio</v>
      </c>
      <c r="O145" s="16" t="str">
        <v>jennifer.rubio@enel.com</v>
      </c>
      <c r="P145" s="16">
        <v>2026</v>
      </c>
      <c r="Q145" s="16">
        <v>3</v>
      </c>
      <c r="R145" s="28" t="b">
        <v>0</v>
      </c>
      <c r="AC145" s="18" t="str">
        <v>Se requiere un contrato que habilite la incorporación de tecnologías emergentes y soluciones creativas avanzadas, tales como iluminación interactiva, sistemas con inteligencia artificial, experiencias inmersivas sensoriales, o materiales sostenibles.</v>
      </c>
      <c r="AD145" s="13" t="str">
        <v>FEII05</v>
      </c>
      <c r="AE145" s="13" t="str">
        <v>Por lanzar</v>
      </c>
      <c r="AF145" s="13" t="str">
        <v>marzo</v>
      </c>
      <c r="AG145" s="13" t="str">
        <v xml:space="preserve">Materiales de iluminación y accesorios </v>
      </c>
      <c r="AH145" s="13" t="str">
        <v>Enel Commercial</v>
      </c>
      <c r="AI145" s="13">
        <v>0.47086957000000002</v>
      </c>
      <c r="AJ145" s="13" t="str">
        <v>Andrea Sarmiento</v>
      </c>
      <c r="AK145" s="13" t="str">
        <v>andrea.sarmiento@enel.com</v>
      </c>
      <c r="AL145" s="13" t="str">
        <v>Jennifer Rubio</v>
      </c>
      <c r="AM145" s="13" t="str">
        <v>jennifer.rubio@enel.com</v>
      </c>
      <c r="AN145" s="13">
        <v>2026</v>
      </c>
      <c r="AO145" s="13">
        <v>3</v>
      </c>
      <c r="AP145" s="13">
        <v>46082</v>
      </c>
      <c r="AR145" s="18" t="str">
        <v>Se requiere un contrato que habilite la incorporación de tecnologías emergentes y soluciones creativas avanzadas, tales como iluminación interactiva, sistemas con inteligencia artificial, experiencias inmersivas sensoriales, o materiales sostenibles.</v>
      </c>
      <c r="AS145" s="13" t="str">
        <v>FEII05</v>
      </c>
      <c r="AT145" s="13" t="str">
        <v>Por lanzar</v>
      </c>
      <c r="AU145" s="13" t="str">
        <v>marzo</v>
      </c>
      <c r="AV145" s="13" t="str">
        <v xml:space="preserve">Materiales de iluminación y accesorios </v>
      </c>
      <c r="AW145" s="13" t="str">
        <v>Enel Commercial</v>
      </c>
      <c r="AX145" s="13">
        <v>0.47086957000000002</v>
      </c>
      <c r="AY145" s="13" t="str">
        <v>Andrea Sarmiento</v>
      </c>
      <c r="AZ145" s="13" t="str">
        <v>andrea.sarmiento@enel.com</v>
      </c>
      <c r="BA145" s="13" t="str">
        <v>Jennifer Rubio</v>
      </c>
      <c r="BB145" s="13" t="str">
        <v>jennifer.rubio@enel.com</v>
      </c>
      <c r="BC145" s="13">
        <v>2026</v>
      </c>
      <c r="BD145" s="13">
        <v>3</v>
      </c>
      <c r="BE145" s="13">
        <v>46082</v>
      </c>
      <c r="BG145" s="13" t="str">
        <v>Se requiere un contrato que habilite la incorporación de tecnologías emergentes y soluciones creativas avanzadas, tales como iluminación interactiva, sistemas con inteligencia artificial, experiencias inmersivas sensoriales, o materiales sostenibles.</v>
      </c>
      <c r="BH145" s="13" t="str">
        <v>FEII05</v>
      </c>
      <c r="BI145" s="13" t="str">
        <v>Por lanzar</v>
      </c>
      <c r="BJ145" s="13" t="str">
        <v>marzo</v>
      </c>
      <c r="BK145" s="13" t="str">
        <v xml:space="preserve">Materiales de iluminación y accesorios </v>
      </c>
      <c r="BL145" s="13" t="str">
        <v>Enel Commercial</v>
      </c>
      <c r="BM145" s="13">
        <v>0.47086957000000002</v>
      </c>
      <c r="BN145" s="13" t="str">
        <v>Andrea Sarmiento</v>
      </c>
      <c r="BO145" s="13" t="str">
        <v>andrea.sarmiento@enel.com</v>
      </c>
      <c r="BP145" s="13" t="str">
        <v>Jennifer Rubio</v>
      </c>
      <c r="BQ145" s="13" t="str">
        <v>jennifer.rubio@enel.com</v>
      </c>
      <c r="BR145" s="13">
        <v>2026</v>
      </c>
      <c r="BS145" s="13">
        <v>3</v>
      </c>
      <c r="BT145" s="13">
        <v>46082</v>
      </c>
      <c r="BV145" s="13" t="str">
        <v>Se requiere un contrato que habilite la incorporación de tecnologías emergentes y soluciones creativas avanzadas, tales como iluminación interactiva, sistemas con inteligencia artificial, experiencias inmersivas sensoriales, o materiales sostenibles.</v>
      </c>
      <c r="BW145" s="13" t="str">
        <v>FEII05</v>
      </c>
      <c r="BX145" s="13" t="str">
        <v>Por lanzar</v>
      </c>
      <c r="BY145" s="13" t="str">
        <v>marzo</v>
      </c>
      <c r="BZ145" s="13" t="str">
        <v xml:space="preserve">Materiales de iluminación y accesorios </v>
      </c>
      <c r="CA145" s="13" t="str">
        <v>Enel Commercial</v>
      </c>
      <c r="CB145" s="13">
        <v>0.47086957000000002</v>
      </c>
      <c r="CC145" s="13" t="str">
        <v>Andrea Sarmiento</v>
      </c>
      <c r="CD145" s="13" t="str">
        <v>andrea.sarmiento@enel.com</v>
      </c>
      <c r="CE145" s="13" t="str">
        <v>Jennifer Rubio</v>
      </c>
      <c r="CF145" s="13" t="str">
        <v>jennifer.rubio@enel.com</v>
      </c>
      <c r="CG145" s="13">
        <v>2026</v>
      </c>
      <c r="CH145" s="13">
        <v>3</v>
      </c>
      <c r="CI145" s="13">
        <v>46082</v>
      </c>
      <c r="CK145" s="13" t="str">
        <v>Se requiere un contrato que habilite la incorporación de tecnologías emergentes y soluciones creativas avanzadas, tales como iluminación interactiva, sistemas con inteligencia artificial, experiencias inmersivas sensoriales, o materiales sostenibles.</v>
      </c>
      <c r="CL145" s="13" t="str">
        <v>FEII05</v>
      </c>
      <c r="CM145" s="13" t="str">
        <v>Por lanzar</v>
      </c>
      <c r="CN145" s="13" t="str">
        <v>marzo</v>
      </c>
      <c r="CO145" s="13" t="str">
        <v xml:space="preserve">Materiales de iluminación y accesorios </v>
      </c>
      <c r="CP145" s="13" t="str">
        <v>Enel Commercial</v>
      </c>
      <c r="CQ145" s="13">
        <v>0.47086957000000002</v>
      </c>
      <c r="CR145" s="13" t="str">
        <v>Andrea Sarmiento</v>
      </c>
      <c r="CS145" s="13" t="str">
        <v>andrea.sarmiento@enel.com</v>
      </c>
      <c r="CT145" s="13" t="str">
        <v>Jennifer Rubio</v>
      </c>
      <c r="CU145" s="13" t="str">
        <v>jennifer.rubio@enel.com</v>
      </c>
      <c r="CV145" s="13">
        <v>2026</v>
      </c>
      <c r="CW145" s="13">
        <v>3</v>
      </c>
      <c r="CX145" s="13">
        <v>46082</v>
      </c>
      <c r="CZ145" s="13" t="str">
        <v>SPPP01</v>
      </c>
      <c r="DC145" s="13" t="str">
        <v>Se requiere un contrato que habilite la incorporación de tecnologías emergentes y soluciones creativas avanzadas, tales como iluminación interactiva, sistemas con inteligencia artificial, experiencias inmersivas sensoriales, o materiales sostenibles.</v>
      </c>
      <c r="DD145" s="13" t="str">
        <v>FEII05</v>
      </c>
      <c r="DE145" s="13" t="str">
        <v>Por lanzar</v>
      </c>
      <c r="DF145" s="13" t="str">
        <v>marzo</v>
      </c>
      <c r="DG145" s="13" t="str">
        <v xml:space="preserve">Materiales de iluminación y accesorios </v>
      </c>
      <c r="DH145" s="13" t="str">
        <v>Enel Commercial</v>
      </c>
      <c r="DI145" s="13">
        <v>0.47086957000000002</v>
      </c>
      <c r="DJ145" s="13" t="str">
        <v>Andrea Sarmiento</v>
      </c>
      <c r="DK145" s="13" t="str">
        <v>andrea.sarmiento@enel.com</v>
      </c>
      <c r="DL145" s="13" t="str">
        <v>Jennifer Rubio</v>
      </c>
      <c r="DM145" s="13" t="str">
        <v>jennifer.rubio@enel.com</v>
      </c>
      <c r="DN145" s="13">
        <v>2026</v>
      </c>
      <c r="DO145" s="13">
        <v>3</v>
      </c>
      <c r="DP145" s="19">
        <v>46082</v>
      </c>
      <c r="DS145" s="13" t="str">
        <v>SE REQUIERE UN CONTRATO QUE HABILITE LA INCORPORACION DE TECNOLOGIAS EMERGENTES Y SOLUCIONES CREATIVAS AVANZADAS, TALES COMO ILUMINACION INTERACTIVA, SISTEMAS CON INTELIGENCIA ARTIFICIAL, EXPERIENCIAS INMERSIVAS SENSORIALES, O MATERIALES SOSTENIBLES. FEII05 MATERIALES DE ILUMINACION Y ACCESORIOS</v>
      </c>
    </row>
    <row r="146" spans="5:123" ht="28" customHeight="1" x14ac:dyDescent="0.4">
      <c r="E146" s="15" t="str">
        <v>Servicio de inventario forestal y talas, con cierre ante la entidad correspondiente</v>
      </c>
      <c r="F146" s="16" t="str">
        <v>SPPT22</v>
      </c>
      <c r="G146" s="16" t="str">
        <v>Por lanzar</v>
      </c>
      <c r="H146" s="16" t="str">
        <v>marzo</v>
      </c>
      <c r="I146" s="16" t="str">
        <v xml:space="preserve">Servicio Monitoreo ambiental. </v>
      </c>
      <c r="J146" s="16" t="str">
        <v>Enel Commercial</v>
      </c>
      <c r="K146" s="16">
        <v>0.42049465000000003</v>
      </c>
      <c r="L146" s="16" t="str">
        <v>Andrea Sarmiento</v>
      </c>
      <c r="M146" s="16" t="str">
        <v>andrea.sarmiento@enel.com</v>
      </c>
      <c r="N146" s="16" t="str">
        <v>Jennifer Rubio</v>
      </c>
      <c r="O146" s="16" t="str">
        <v>jennifer.rubio@enel.com</v>
      </c>
      <c r="P146" s="16">
        <v>2026</v>
      </c>
      <c r="Q146" s="16">
        <v>3</v>
      </c>
      <c r="R146" s="28" t="b">
        <v>0</v>
      </c>
      <c r="AC146" s="18" t="str">
        <v>Servicio de Formación, Entrenamiento y Certificación para Trabajo Seguro en Espacios Confinados</v>
      </c>
      <c r="AD146" s="13" t="str">
        <v>SPFO01</v>
      </c>
      <c r="AE146" s="13" t="str">
        <v>Por lanzar</v>
      </c>
      <c r="AF146" s="13" t="str">
        <v>noviembre</v>
      </c>
      <c r="AG146" s="13" t="str">
        <v>Diseño e implementación de cursos de e-learning</v>
      </c>
      <c r="AH146" s="13" t="str">
        <v>GPG</v>
      </c>
      <c r="AI146" s="13">
        <v>4.3999999999999997E-2</v>
      </c>
      <c r="AJ146" s="13" t="str">
        <v>Luis Aparicio</v>
      </c>
      <c r="AK146" s="13" t="str">
        <v>luis.aparicio@enel.com</v>
      </c>
      <c r="AL146" s="13" t="str">
        <v>Anny Leal</v>
      </c>
      <c r="AM146" s="13" t="str">
        <v>anny.leal@enel.com</v>
      </c>
      <c r="AN146" s="13">
        <v>2026</v>
      </c>
      <c r="AO146" s="13">
        <v>11</v>
      </c>
      <c r="AP146" s="13">
        <v>46327</v>
      </c>
      <c r="AR146" s="18" t="str">
        <v>Servicio de Formación, Entrenamiento y Certificación para Trabajo Seguro en Espacios Confinados</v>
      </c>
      <c r="AS146" s="13" t="str">
        <v>SPFO01</v>
      </c>
      <c r="AT146" s="13" t="str">
        <v>Por lanzar</v>
      </c>
      <c r="AU146" s="13" t="str">
        <v>noviembre</v>
      </c>
      <c r="AV146" s="13" t="str">
        <v>Diseño e implementación de cursos de e-learning</v>
      </c>
      <c r="AW146" s="13" t="str">
        <v>GPG</v>
      </c>
      <c r="AX146" s="13">
        <v>4.3999999999999997E-2</v>
      </c>
      <c r="AY146" s="13" t="str">
        <v>Luis Aparicio</v>
      </c>
      <c r="AZ146" s="13" t="str">
        <v>luis.aparicio@enel.com</v>
      </c>
      <c r="BA146" s="13" t="str">
        <v>Anny Leal</v>
      </c>
      <c r="BB146" s="13" t="str">
        <v>anny.leal@enel.com</v>
      </c>
      <c r="BC146" s="13">
        <v>2026</v>
      </c>
      <c r="BD146" s="13">
        <v>11</v>
      </c>
      <c r="BE146" s="13">
        <v>46327</v>
      </c>
      <c r="BG146" s="13" t="str">
        <v>Servicio de Formación, Entrenamiento y Certificación para Trabajo Seguro en Espacios Confinados</v>
      </c>
      <c r="BH146" s="13" t="str">
        <v>SPFO01</v>
      </c>
      <c r="BI146" s="13" t="str">
        <v>Por lanzar</v>
      </c>
      <c r="BJ146" s="13" t="str">
        <v>noviembre</v>
      </c>
      <c r="BK146" s="13" t="str">
        <v>Diseño e implementación de cursos de e-learning</v>
      </c>
      <c r="BL146" s="13" t="str">
        <v>GPG</v>
      </c>
      <c r="BM146" s="13">
        <v>4.3999999999999997E-2</v>
      </c>
      <c r="BN146" s="13" t="str">
        <v>Luis Aparicio</v>
      </c>
      <c r="BO146" s="13" t="str">
        <v>luis.aparicio@enel.com</v>
      </c>
      <c r="BP146" s="13" t="str">
        <v>Anny Leal</v>
      </c>
      <c r="BQ146" s="13" t="str">
        <v>anny.leal@enel.com</v>
      </c>
      <c r="BR146" s="13">
        <v>2026</v>
      </c>
      <c r="BS146" s="13">
        <v>11</v>
      </c>
      <c r="BT146" s="13">
        <v>46327</v>
      </c>
      <c r="BV146" s="13" t="str">
        <v>Servicio de Formación, Entrenamiento y Certificación para Trabajo Seguro en Espacios Confinados</v>
      </c>
      <c r="BW146" s="13" t="str">
        <v>SPFO01</v>
      </c>
      <c r="BX146" s="13" t="str">
        <v>Por lanzar</v>
      </c>
      <c r="BY146" s="13" t="str">
        <v>noviembre</v>
      </c>
      <c r="BZ146" s="13" t="str">
        <v>Diseño e implementación de cursos de e-learning</v>
      </c>
      <c r="CA146" s="13" t="str">
        <v>GPG</v>
      </c>
      <c r="CB146" s="13">
        <v>4.3999999999999997E-2</v>
      </c>
      <c r="CC146" s="13" t="str">
        <v>Luis Aparicio</v>
      </c>
      <c r="CD146" s="13" t="str">
        <v>luis.aparicio@enel.com</v>
      </c>
      <c r="CE146" s="13" t="str">
        <v>Anny Leal</v>
      </c>
      <c r="CF146" s="13" t="str">
        <v>anny.leal@enel.com</v>
      </c>
      <c r="CG146" s="13">
        <v>2026</v>
      </c>
      <c r="CH146" s="13">
        <v>11</v>
      </c>
      <c r="CI146" s="13">
        <v>46327</v>
      </c>
      <c r="CK146" s="13" t="str">
        <v>Servicio de Formación, Entrenamiento y Certificación para Trabajo Seguro en Espacios Confinados</v>
      </c>
      <c r="CL146" s="13" t="str">
        <v>SPFO01</v>
      </c>
      <c r="CM146" s="13" t="str">
        <v>Por lanzar</v>
      </c>
      <c r="CN146" s="13" t="str">
        <v>noviembre</v>
      </c>
      <c r="CO146" s="13" t="str">
        <v>Diseño e implementación de cursos de e-learning</v>
      </c>
      <c r="CP146" s="13" t="str">
        <v>GPG</v>
      </c>
      <c r="CQ146" s="13">
        <v>4.3999999999999997E-2</v>
      </c>
      <c r="CR146" s="13" t="str">
        <v>Luis Aparicio</v>
      </c>
      <c r="CS146" s="13" t="str">
        <v>luis.aparicio@enel.com</v>
      </c>
      <c r="CT146" s="13" t="str">
        <v>Anny Leal</v>
      </c>
      <c r="CU146" s="13" t="str">
        <v>anny.leal@enel.com</v>
      </c>
      <c r="CV146" s="13">
        <v>2026</v>
      </c>
      <c r="CW146" s="13">
        <v>11</v>
      </c>
      <c r="CX146" s="13">
        <v>46327</v>
      </c>
      <c r="CZ146" s="13" t="str">
        <v>SPPP20</v>
      </c>
      <c r="DC146" s="13" t="str">
        <v>Servicio de Formación, Entrenamiento y Certificación para Trabajo Seguro en Espacios Confinados</v>
      </c>
      <c r="DD146" s="13" t="str">
        <v>SPFO01</v>
      </c>
      <c r="DE146" s="13" t="str">
        <v>Por lanzar</v>
      </c>
      <c r="DF146" s="13" t="str">
        <v>noviembre</v>
      </c>
      <c r="DG146" s="13" t="str">
        <v>Diseño e implementación de cursos de e-learning</v>
      </c>
      <c r="DH146" s="13" t="str">
        <v>GPG</v>
      </c>
      <c r="DI146" s="13">
        <v>4.3999999999999997E-2</v>
      </c>
      <c r="DJ146" s="13" t="str">
        <v>Luis Aparicio</v>
      </c>
      <c r="DK146" s="13" t="str">
        <v>luis.aparicio@enel.com</v>
      </c>
      <c r="DL146" s="13" t="str">
        <v>Anny Leal</v>
      </c>
      <c r="DM146" s="13" t="str">
        <v>anny.leal@enel.com</v>
      </c>
      <c r="DN146" s="13">
        <v>2026</v>
      </c>
      <c r="DO146" s="13">
        <v>11</v>
      </c>
      <c r="DP146" s="19">
        <v>46327</v>
      </c>
      <c r="DS146" s="13" t="str">
        <v>SERVICIO DE FORMACION, ENTRENAMIENTO Y CERTIFICACION PARA TRABAJO SEGURO EN ESPACIOS CONFINADOS SPFO01 DISENO E IMPLEMENTACION DE CURSOS DE E-LEARNING</v>
      </c>
    </row>
    <row r="147" spans="5:123" ht="28" customHeight="1" x14ac:dyDescent="0.4">
      <c r="E147" s="15" t="str">
        <v>Suministro e instalacion de sistemas de monitoreo remoto de subestaciones</v>
      </c>
      <c r="F147" s="16" t="str">
        <v>LEII02</v>
      </c>
      <c r="G147" s="16" t="str">
        <v>Por lanzar</v>
      </c>
      <c r="H147" s="16" t="str">
        <v>abril</v>
      </c>
      <c r="I147" s="16" t="str">
        <v xml:space="preserve">Sistemas eléctricos industriales - creación y mantenimiento </v>
      </c>
      <c r="J147" s="16" t="str">
        <v>Enel Commercial</v>
      </c>
      <c r="K147" s="16">
        <v>0.40760869999999999</v>
      </c>
      <c r="L147" s="16" t="str">
        <v>Andrea Sarmiento</v>
      </c>
      <c r="M147" s="16" t="str">
        <v>andrea.sarmiento@enel.com</v>
      </c>
      <c r="N147" s="16" t="str">
        <v>Jennifer Rubio</v>
      </c>
      <c r="O147" s="16" t="str">
        <v>jennifer.rubio@enel.com</v>
      </c>
      <c r="P147" s="16">
        <v>2026</v>
      </c>
      <c r="Q147" s="16">
        <v>4</v>
      </c>
      <c r="R147" s="28" t="b">
        <v>0</v>
      </c>
      <c r="AC147" s="18" t="str">
        <v>Servicios especilizado para la gestión de riesgo mecanico e inspección tecnica de herramientas manuales, electricas, mecanicas_Enfoque SST</v>
      </c>
      <c r="AD147" s="13" t="str">
        <v>SPPT44</v>
      </c>
      <c r="AE147" s="13" t="str">
        <v>Por lanzar</v>
      </c>
      <c r="AF147" s="13" t="str">
        <v>mayo</v>
      </c>
      <c r="AG147" s="13" t="str">
        <v xml:space="preserve">Servicios de coordinación de la seguridad en el trabajo </v>
      </c>
      <c r="AH147" s="13" t="str">
        <v>GPG</v>
      </c>
      <c r="AI147" s="13">
        <v>6.5000000000000002E-2</v>
      </c>
      <c r="AJ147" s="13" t="str">
        <v>Luis Aparicio</v>
      </c>
      <c r="AK147" s="13" t="str">
        <v>luis.aparicio@enel.com</v>
      </c>
      <c r="AL147" s="13" t="str">
        <v>Anny Leal</v>
      </c>
      <c r="AM147" s="13" t="str">
        <v>anny.leal@enel.com</v>
      </c>
      <c r="AN147" s="13">
        <v>2026</v>
      </c>
      <c r="AO147" s="13">
        <v>5</v>
      </c>
      <c r="AP147" s="13">
        <v>46143</v>
      </c>
      <c r="AR147" s="18" t="str">
        <v>Servicios especilizado para la gestión de riesgo mecanico e inspección tecnica de herramientas manuales, electricas, mecanicas_Enfoque SST</v>
      </c>
      <c r="AS147" s="13" t="str">
        <v>SPPT44</v>
      </c>
      <c r="AT147" s="13" t="str">
        <v>Por lanzar</v>
      </c>
      <c r="AU147" s="13" t="str">
        <v>mayo</v>
      </c>
      <c r="AV147" s="13" t="str">
        <v xml:space="preserve">Servicios de coordinación de la seguridad en el trabajo </v>
      </c>
      <c r="AW147" s="13" t="str">
        <v>GPG</v>
      </c>
      <c r="AX147" s="13">
        <v>6.5000000000000002E-2</v>
      </c>
      <c r="AY147" s="13" t="str">
        <v>Luis Aparicio</v>
      </c>
      <c r="AZ147" s="13" t="str">
        <v>luis.aparicio@enel.com</v>
      </c>
      <c r="BA147" s="13" t="str">
        <v>Anny Leal</v>
      </c>
      <c r="BB147" s="13" t="str">
        <v>anny.leal@enel.com</v>
      </c>
      <c r="BC147" s="13">
        <v>2026</v>
      </c>
      <c r="BD147" s="13">
        <v>5</v>
      </c>
      <c r="BE147" s="13">
        <v>46143</v>
      </c>
      <c r="BG147" s="13" t="str">
        <v>Servicios especilizado para la gestión de riesgo mecanico e inspección tecnica de herramientas manuales, electricas, mecanicas_Enfoque SST</v>
      </c>
      <c r="BH147" s="13" t="str">
        <v>SPPT44</v>
      </c>
      <c r="BI147" s="13" t="str">
        <v>Por lanzar</v>
      </c>
      <c r="BJ147" s="13" t="str">
        <v>mayo</v>
      </c>
      <c r="BK147" s="13" t="str">
        <v xml:space="preserve">Servicios de coordinación de la seguridad en el trabajo </v>
      </c>
      <c r="BL147" s="13" t="str">
        <v>GPG</v>
      </c>
      <c r="BM147" s="13">
        <v>6.5000000000000002E-2</v>
      </c>
      <c r="BN147" s="13" t="str">
        <v>Luis Aparicio</v>
      </c>
      <c r="BO147" s="13" t="str">
        <v>luis.aparicio@enel.com</v>
      </c>
      <c r="BP147" s="13" t="str">
        <v>Anny Leal</v>
      </c>
      <c r="BQ147" s="13" t="str">
        <v>anny.leal@enel.com</v>
      </c>
      <c r="BR147" s="13">
        <v>2026</v>
      </c>
      <c r="BS147" s="13">
        <v>5</v>
      </c>
      <c r="BT147" s="13">
        <v>46143</v>
      </c>
      <c r="BV147" s="13" t="str">
        <v>Servicios especilizado para la gestión de riesgo mecanico e inspección tecnica de herramientas manuales, electricas, mecanicas_Enfoque SST</v>
      </c>
      <c r="BW147" s="13" t="str">
        <v>SPPT44</v>
      </c>
      <c r="BX147" s="13" t="str">
        <v>Por lanzar</v>
      </c>
      <c r="BY147" s="13" t="str">
        <v>mayo</v>
      </c>
      <c r="BZ147" s="13" t="str">
        <v xml:space="preserve">Servicios de coordinación de la seguridad en el trabajo </v>
      </c>
      <c r="CA147" s="13" t="str">
        <v>GPG</v>
      </c>
      <c r="CB147" s="13">
        <v>6.5000000000000002E-2</v>
      </c>
      <c r="CC147" s="13" t="str">
        <v>Luis Aparicio</v>
      </c>
      <c r="CD147" s="13" t="str">
        <v>luis.aparicio@enel.com</v>
      </c>
      <c r="CE147" s="13" t="str">
        <v>Anny Leal</v>
      </c>
      <c r="CF147" s="13" t="str">
        <v>anny.leal@enel.com</v>
      </c>
      <c r="CG147" s="13">
        <v>2026</v>
      </c>
      <c r="CH147" s="13">
        <v>5</v>
      </c>
      <c r="CI147" s="13">
        <v>46143</v>
      </c>
      <c r="CK147" s="13" t="str">
        <v>Servicios especilizado para la gestión de riesgo mecanico e inspección tecnica de herramientas manuales, electricas, mecanicas_Enfoque SST</v>
      </c>
      <c r="CL147" s="13" t="str">
        <v>SPPT44</v>
      </c>
      <c r="CM147" s="13" t="str">
        <v>Por lanzar</v>
      </c>
      <c r="CN147" s="13" t="str">
        <v>mayo</v>
      </c>
      <c r="CO147" s="13" t="str">
        <v xml:space="preserve">Servicios de coordinación de la seguridad en el trabajo </v>
      </c>
      <c r="CP147" s="13" t="str">
        <v>GPG</v>
      </c>
      <c r="CQ147" s="13">
        <v>6.5000000000000002E-2</v>
      </c>
      <c r="CR147" s="13" t="str">
        <v>Luis Aparicio</v>
      </c>
      <c r="CS147" s="13" t="str">
        <v>luis.aparicio@enel.com</v>
      </c>
      <c r="CT147" s="13" t="str">
        <v>Anny Leal</v>
      </c>
      <c r="CU147" s="13" t="str">
        <v>anny.leal@enel.com</v>
      </c>
      <c r="CV147" s="13">
        <v>2026</v>
      </c>
      <c r="CW147" s="13">
        <v>5</v>
      </c>
      <c r="CX147" s="13">
        <v>46143</v>
      </c>
      <c r="CZ147" s="13" t="str">
        <v>SPPR03</v>
      </c>
      <c r="DC147" s="13" t="str">
        <v>Servicios especilizado para la gestión de riesgo mecanico e inspección tecnica de herramientas manuales, electricas, mecanicas_Enfoque SST</v>
      </c>
      <c r="DD147" s="13" t="str">
        <v>SPPT44</v>
      </c>
      <c r="DE147" s="13" t="str">
        <v>Por lanzar</v>
      </c>
      <c r="DF147" s="13" t="str">
        <v>mayo</v>
      </c>
      <c r="DG147" s="13" t="str">
        <v xml:space="preserve">Servicios de coordinación de la seguridad en el trabajo </v>
      </c>
      <c r="DH147" s="13" t="str">
        <v>GPG</v>
      </c>
      <c r="DI147" s="13">
        <v>6.5000000000000002E-2</v>
      </c>
      <c r="DJ147" s="13" t="str">
        <v>Luis Aparicio</v>
      </c>
      <c r="DK147" s="13" t="str">
        <v>luis.aparicio@enel.com</v>
      </c>
      <c r="DL147" s="13" t="str">
        <v>Anny Leal</v>
      </c>
      <c r="DM147" s="13" t="str">
        <v>anny.leal@enel.com</v>
      </c>
      <c r="DN147" s="13">
        <v>2026</v>
      </c>
      <c r="DO147" s="13">
        <v>5</v>
      </c>
      <c r="DP147" s="19">
        <v>46143</v>
      </c>
      <c r="DS147" s="13" t="str">
        <v>SERVICIOS ESPECILIZADO PARA LA GESTION DE RIESGO MECANICO E INSPECCION TECNICA DE HERRAMIENTAS MANUALES, ELECTRICAS, MECANICAS_ENFOQUE SST SPPT44 SERVICIOS DE COORDINACION DE LA SEGURIDAD EN EL TRABAJO</v>
      </c>
    </row>
    <row r="148" spans="5:123" ht="28" customHeight="1" x14ac:dyDescent="0.4">
      <c r="E148" s="15" t="str">
        <v>Suministro de Generadores Eléctricos y Mantenimiento</v>
      </c>
      <c r="F148" s="16" t="str">
        <v>FMGE10</v>
      </c>
      <c r="G148" s="16" t="str">
        <v>Por lanzar</v>
      </c>
      <c r="H148" s="16" t="str">
        <v>enero</v>
      </c>
      <c r="I148" s="16" t="str">
        <v xml:space="preserve">Máquinas de combustión interna y generadores </v>
      </c>
      <c r="J148" s="16" t="str">
        <v>Enel Commercial</v>
      </c>
      <c r="K148" s="16">
        <v>0.95</v>
      </c>
      <c r="L148" s="16" t="str">
        <v>Andrea Sarmiento</v>
      </c>
      <c r="M148" s="16" t="str">
        <v>andrea.sarmiento@enel.com</v>
      </c>
      <c r="N148" s="16" t="str">
        <v>Jennifer Rubio</v>
      </c>
      <c r="O148" s="16" t="str">
        <v>jennifer.rubio@enel.com</v>
      </c>
      <c r="P148" s="16">
        <v>2026</v>
      </c>
      <c r="Q148" s="16">
        <v>1</v>
      </c>
      <c r="R148" s="28" t="b">
        <v>0</v>
      </c>
      <c r="AC148" s="18" t="str">
        <v>Servicio de FORMACIÓN CALIFICADA PARA ACTIVIDADES DE IZAJE DE CARGAS para las instalaciones Centrales de Generación Colombia y Proyectos.</v>
      </c>
      <c r="AD148" s="13" t="str">
        <v>SPPP01</v>
      </c>
      <c r="AE148" s="13" t="str">
        <v>Por lanzar</v>
      </c>
      <c r="AF148" s="13" t="str">
        <v>febrero</v>
      </c>
      <c r="AG148" s="13" t="str">
        <v xml:space="preserve">Diseño y creación de cursos de formación </v>
      </c>
      <c r="AH148" s="13" t="str">
        <v>GPG</v>
      </c>
      <c r="AI148" s="13">
        <v>6.5000000000000002E-2</v>
      </c>
      <c r="AJ148" s="13" t="str">
        <v>Luis Aparicio</v>
      </c>
      <c r="AK148" s="13" t="str">
        <v>luis.aparicio@enel.com</v>
      </c>
      <c r="AL148" s="13" t="str">
        <v>Anny Leal</v>
      </c>
      <c r="AM148" s="13" t="str">
        <v>anny.leal@enel.com</v>
      </c>
      <c r="AN148" s="13">
        <v>2026</v>
      </c>
      <c r="AO148" s="13">
        <v>2</v>
      </c>
      <c r="AP148" s="13">
        <v>46054</v>
      </c>
      <c r="AR148" s="18" t="str">
        <v>Servicio de FORMACIÓN CALIFICADA PARA ACTIVIDADES DE IZAJE DE CARGAS para las instalaciones Centrales de Generación Colombia y Proyectos.</v>
      </c>
      <c r="AS148" s="13" t="str">
        <v>SPPP01</v>
      </c>
      <c r="AT148" s="13" t="str">
        <v>Por lanzar</v>
      </c>
      <c r="AU148" s="13" t="str">
        <v>febrero</v>
      </c>
      <c r="AV148" s="13" t="str">
        <v xml:space="preserve">Diseño y creación de cursos de formación </v>
      </c>
      <c r="AW148" s="13" t="str">
        <v>GPG</v>
      </c>
      <c r="AX148" s="13">
        <v>6.5000000000000002E-2</v>
      </c>
      <c r="AY148" s="13" t="str">
        <v>Luis Aparicio</v>
      </c>
      <c r="AZ148" s="13" t="str">
        <v>luis.aparicio@enel.com</v>
      </c>
      <c r="BA148" s="13" t="str">
        <v>Anny Leal</v>
      </c>
      <c r="BB148" s="13" t="str">
        <v>anny.leal@enel.com</v>
      </c>
      <c r="BC148" s="13">
        <v>2026</v>
      </c>
      <c r="BD148" s="13">
        <v>2</v>
      </c>
      <c r="BE148" s="13">
        <v>46054</v>
      </c>
      <c r="BG148" s="13" t="str">
        <v>Servicio de FORMACIÓN CALIFICADA PARA ACTIVIDADES DE IZAJE DE CARGAS para las instalaciones Centrales de Generación Colombia y Proyectos.</v>
      </c>
      <c r="BH148" s="13" t="str">
        <v>SPPP01</v>
      </c>
      <c r="BI148" s="13" t="str">
        <v>Por lanzar</v>
      </c>
      <c r="BJ148" s="13" t="str">
        <v>febrero</v>
      </c>
      <c r="BK148" s="13" t="str">
        <v xml:space="preserve">Diseño y creación de cursos de formación </v>
      </c>
      <c r="BL148" s="13" t="str">
        <v>GPG</v>
      </c>
      <c r="BM148" s="13">
        <v>6.5000000000000002E-2</v>
      </c>
      <c r="BN148" s="13" t="str">
        <v>Luis Aparicio</v>
      </c>
      <c r="BO148" s="13" t="str">
        <v>luis.aparicio@enel.com</v>
      </c>
      <c r="BP148" s="13" t="str">
        <v>Anny Leal</v>
      </c>
      <c r="BQ148" s="13" t="str">
        <v>anny.leal@enel.com</v>
      </c>
      <c r="BR148" s="13">
        <v>2026</v>
      </c>
      <c r="BS148" s="13">
        <v>2</v>
      </c>
      <c r="BT148" s="13">
        <v>46054</v>
      </c>
      <c r="BV148" s="13" t="str">
        <v>Servicio de FORMACIÓN CALIFICADA PARA ACTIVIDADES DE IZAJE DE CARGAS para las instalaciones Centrales de Generación Colombia y Proyectos.</v>
      </c>
      <c r="BW148" s="13" t="str">
        <v>SPPP01</v>
      </c>
      <c r="BX148" s="13" t="str">
        <v>Por lanzar</v>
      </c>
      <c r="BY148" s="13" t="str">
        <v>febrero</v>
      </c>
      <c r="BZ148" s="13" t="str">
        <v xml:space="preserve">Diseño y creación de cursos de formación </v>
      </c>
      <c r="CA148" s="13" t="str">
        <v>GPG</v>
      </c>
      <c r="CB148" s="13">
        <v>6.5000000000000002E-2</v>
      </c>
      <c r="CC148" s="13" t="str">
        <v>Luis Aparicio</v>
      </c>
      <c r="CD148" s="13" t="str">
        <v>luis.aparicio@enel.com</v>
      </c>
      <c r="CE148" s="13" t="str">
        <v>Anny Leal</v>
      </c>
      <c r="CF148" s="13" t="str">
        <v>anny.leal@enel.com</v>
      </c>
      <c r="CG148" s="13">
        <v>2026</v>
      </c>
      <c r="CH148" s="13">
        <v>2</v>
      </c>
      <c r="CI148" s="13">
        <v>46054</v>
      </c>
      <c r="CK148" s="13" t="str">
        <v>Servicio de FORMACIÓN CALIFICADA PARA ACTIVIDADES DE IZAJE DE CARGAS para las instalaciones Centrales de Generación Colombia y Proyectos.</v>
      </c>
      <c r="CL148" s="13" t="str">
        <v>SPPP01</v>
      </c>
      <c r="CM148" s="13" t="str">
        <v>Por lanzar</v>
      </c>
      <c r="CN148" s="13" t="str">
        <v>febrero</v>
      </c>
      <c r="CO148" s="13" t="str">
        <v xml:space="preserve">Diseño y creación de cursos de formación </v>
      </c>
      <c r="CP148" s="13" t="str">
        <v>GPG</v>
      </c>
      <c r="CQ148" s="13">
        <v>6.5000000000000002E-2</v>
      </c>
      <c r="CR148" s="13" t="str">
        <v>Luis Aparicio</v>
      </c>
      <c r="CS148" s="13" t="str">
        <v>luis.aparicio@enel.com</v>
      </c>
      <c r="CT148" s="13" t="str">
        <v>Anny Leal</v>
      </c>
      <c r="CU148" s="13" t="str">
        <v>anny.leal@enel.com</v>
      </c>
      <c r="CV148" s="13">
        <v>2026</v>
      </c>
      <c r="CW148" s="13">
        <v>2</v>
      </c>
      <c r="CX148" s="13">
        <v>46054</v>
      </c>
      <c r="CZ148" s="13" t="str">
        <v>SPPR09</v>
      </c>
      <c r="DC148" s="13" t="str">
        <v>Servicio de FORMACIÓN CALIFICADA PARA ACTIVIDADES DE IZAJE DE CARGAS para las instalaciones Centrales de Generación Colombia y Proyectos.</v>
      </c>
      <c r="DD148" s="13" t="str">
        <v>SPPP01</v>
      </c>
      <c r="DE148" s="13" t="str">
        <v>Por lanzar</v>
      </c>
      <c r="DF148" s="13" t="str">
        <v>febrero</v>
      </c>
      <c r="DG148" s="13" t="str">
        <v xml:space="preserve">Diseño y creación de cursos de formación </v>
      </c>
      <c r="DH148" s="13" t="str">
        <v>GPG</v>
      </c>
      <c r="DI148" s="13">
        <v>6.5000000000000002E-2</v>
      </c>
      <c r="DJ148" s="13" t="str">
        <v>Luis Aparicio</v>
      </c>
      <c r="DK148" s="13" t="str">
        <v>luis.aparicio@enel.com</v>
      </c>
      <c r="DL148" s="13" t="str">
        <v>Anny Leal</v>
      </c>
      <c r="DM148" s="13" t="str">
        <v>anny.leal@enel.com</v>
      </c>
      <c r="DN148" s="13">
        <v>2026</v>
      </c>
      <c r="DO148" s="13">
        <v>2</v>
      </c>
      <c r="DP148" s="19">
        <v>46054</v>
      </c>
      <c r="DS148" s="13" t="str">
        <v>SERVICIO DE FORMACION CALIFICADA PARA ACTIVIDADES DE IZAJE DE CARGAS PARA LAS INSTALACIONES CENTRALES DE GENERACION COLOMBIA Y PROYECTOS. SPPP01 DISENO Y CREACION DE CURSOS DE FORMACION</v>
      </c>
    </row>
    <row r="149" spans="5:123" ht="28" customHeight="1" x14ac:dyDescent="0.4">
      <c r="E149" s="15" t="str">
        <v>Suministro de electro barras de diferentes de corrientes, junto a los accesorios de conexión y flexibarras</v>
      </c>
      <c r="F149" s="16" t="str">
        <v>FEII06</v>
      </c>
      <c r="G149" s="16" t="str">
        <v>Por lanzar</v>
      </c>
      <c r="H149" s="16" t="str">
        <v>marzo</v>
      </c>
      <c r="I149" s="16" t="str">
        <v xml:space="preserve">Suministros de productos innovadores y nuevos negocios. </v>
      </c>
      <c r="J149" s="16" t="str">
        <v>Enel Commercial</v>
      </c>
      <c r="K149" s="16">
        <v>0.5</v>
      </c>
      <c r="L149" s="16" t="str">
        <v>Andrea Sarmiento</v>
      </c>
      <c r="M149" s="16" t="str">
        <v>andrea.sarmiento@enel.com</v>
      </c>
      <c r="N149" s="16" t="str">
        <v>Jennifer Rubio</v>
      </c>
      <c r="O149" s="16" t="str">
        <v>jennifer.rubio@enel.com</v>
      </c>
      <c r="P149" s="16">
        <v>2026</v>
      </c>
      <c r="Q149" s="16">
        <v>3</v>
      </c>
      <c r="R149" s="28" t="b">
        <v>0</v>
      </c>
      <c r="AC149" s="18" t="str">
        <v>Servicio especializado para respuesta ante emergencias en tareas de alto riesgo</v>
      </c>
      <c r="AD149" s="13" t="str">
        <v>SPPT44</v>
      </c>
      <c r="AE149" s="13" t="str">
        <v>Por lanzar</v>
      </c>
      <c r="AF149" s="13" t="str">
        <v>junio</v>
      </c>
      <c r="AG149" s="13" t="str">
        <v xml:space="preserve">Servicios de coordinación de la seguridad en el trabajo </v>
      </c>
      <c r="AH149" s="13" t="str">
        <v>GPG</v>
      </c>
      <c r="AI149" s="13">
        <v>0.28000000000000003</v>
      </c>
      <c r="AJ149" s="13" t="str">
        <v>Luis Aparicio</v>
      </c>
      <c r="AK149" s="13" t="str">
        <v>luis.aparicio@enel.com</v>
      </c>
      <c r="AL149" s="13" t="str">
        <v>Anny Leal</v>
      </c>
      <c r="AM149" s="13" t="str">
        <v>anny.leal@enel.com</v>
      </c>
      <c r="AN149" s="13">
        <v>2026</v>
      </c>
      <c r="AO149" s="13">
        <v>6</v>
      </c>
      <c r="AP149" s="13">
        <v>46174</v>
      </c>
      <c r="AR149" s="18" t="str">
        <v>Servicio especializado para respuesta ante emergencias en tareas de alto riesgo</v>
      </c>
      <c r="AS149" s="13" t="str">
        <v>SPPT44</v>
      </c>
      <c r="AT149" s="13" t="str">
        <v>Por lanzar</v>
      </c>
      <c r="AU149" s="13" t="str">
        <v>junio</v>
      </c>
      <c r="AV149" s="13" t="str">
        <v xml:space="preserve">Servicios de coordinación de la seguridad en el trabajo </v>
      </c>
      <c r="AW149" s="13" t="str">
        <v>GPG</v>
      </c>
      <c r="AX149" s="13">
        <v>0.28000000000000003</v>
      </c>
      <c r="AY149" s="13" t="str">
        <v>Luis Aparicio</v>
      </c>
      <c r="AZ149" s="13" t="str">
        <v>luis.aparicio@enel.com</v>
      </c>
      <c r="BA149" s="13" t="str">
        <v>Anny Leal</v>
      </c>
      <c r="BB149" s="13" t="str">
        <v>anny.leal@enel.com</v>
      </c>
      <c r="BC149" s="13">
        <v>2026</v>
      </c>
      <c r="BD149" s="13">
        <v>6</v>
      </c>
      <c r="BE149" s="13">
        <v>46174</v>
      </c>
      <c r="BG149" s="13" t="str">
        <v>Servicio especializado para respuesta ante emergencias en tareas de alto riesgo</v>
      </c>
      <c r="BH149" s="13" t="str">
        <v>SPPT44</v>
      </c>
      <c r="BI149" s="13" t="str">
        <v>Por lanzar</v>
      </c>
      <c r="BJ149" s="13" t="str">
        <v>junio</v>
      </c>
      <c r="BK149" s="13" t="str">
        <v xml:space="preserve">Servicios de coordinación de la seguridad en el trabajo </v>
      </c>
      <c r="BL149" s="13" t="str">
        <v>GPG</v>
      </c>
      <c r="BM149" s="13">
        <v>0.28000000000000003</v>
      </c>
      <c r="BN149" s="13" t="str">
        <v>Luis Aparicio</v>
      </c>
      <c r="BO149" s="13" t="str">
        <v>luis.aparicio@enel.com</v>
      </c>
      <c r="BP149" s="13" t="str">
        <v>Anny Leal</v>
      </c>
      <c r="BQ149" s="13" t="str">
        <v>anny.leal@enel.com</v>
      </c>
      <c r="BR149" s="13">
        <v>2026</v>
      </c>
      <c r="BS149" s="13">
        <v>6</v>
      </c>
      <c r="BT149" s="13">
        <v>46174</v>
      </c>
      <c r="BV149" s="13" t="str">
        <v>Servicio especializado para respuesta ante emergencias en tareas de alto riesgo</v>
      </c>
      <c r="BW149" s="13" t="str">
        <v>SPPT44</v>
      </c>
      <c r="BX149" s="13" t="str">
        <v>Por lanzar</v>
      </c>
      <c r="BY149" s="13" t="str">
        <v>junio</v>
      </c>
      <c r="BZ149" s="13" t="str">
        <v xml:space="preserve">Servicios de coordinación de la seguridad en el trabajo </v>
      </c>
      <c r="CA149" s="13" t="str">
        <v>GPG</v>
      </c>
      <c r="CB149" s="13">
        <v>0.28000000000000003</v>
      </c>
      <c r="CC149" s="13" t="str">
        <v>Luis Aparicio</v>
      </c>
      <c r="CD149" s="13" t="str">
        <v>luis.aparicio@enel.com</v>
      </c>
      <c r="CE149" s="13" t="str">
        <v>Anny Leal</v>
      </c>
      <c r="CF149" s="13" t="str">
        <v>anny.leal@enel.com</v>
      </c>
      <c r="CG149" s="13">
        <v>2026</v>
      </c>
      <c r="CH149" s="13">
        <v>6</v>
      </c>
      <c r="CI149" s="13">
        <v>46174</v>
      </c>
      <c r="CK149" s="13" t="str">
        <v>Servicio especializado para respuesta ante emergencias en tareas de alto riesgo</v>
      </c>
      <c r="CL149" s="13" t="str">
        <v>SPPT44</v>
      </c>
      <c r="CM149" s="13" t="str">
        <v>Por lanzar</v>
      </c>
      <c r="CN149" s="13" t="str">
        <v>junio</v>
      </c>
      <c r="CO149" s="13" t="str">
        <v xml:space="preserve">Servicios de coordinación de la seguridad en el trabajo </v>
      </c>
      <c r="CP149" s="13" t="str">
        <v>GPG</v>
      </c>
      <c r="CQ149" s="13">
        <v>0.28000000000000003</v>
      </c>
      <c r="CR149" s="13" t="str">
        <v>Luis Aparicio</v>
      </c>
      <c r="CS149" s="13" t="str">
        <v>luis.aparicio@enel.com</v>
      </c>
      <c r="CT149" s="13" t="str">
        <v>Anny Leal</v>
      </c>
      <c r="CU149" s="13" t="str">
        <v>anny.leal@enel.com</v>
      </c>
      <c r="CV149" s="13">
        <v>2026</v>
      </c>
      <c r="CW149" s="13">
        <v>6</v>
      </c>
      <c r="CX149" s="13">
        <v>46174</v>
      </c>
      <c r="CZ149" s="13" t="str">
        <v>SPPT06</v>
      </c>
      <c r="DC149" s="13" t="str">
        <v>Servicio especializado para respuesta ante emergencias en tareas de alto riesgo</v>
      </c>
      <c r="DD149" s="13" t="str">
        <v>SPPT44</v>
      </c>
      <c r="DE149" s="13" t="str">
        <v>Por lanzar</v>
      </c>
      <c r="DF149" s="13" t="str">
        <v>junio</v>
      </c>
      <c r="DG149" s="13" t="str">
        <v xml:space="preserve">Servicios de coordinación de la seguridad en el trabajo </v>
      </c>
      <c r="DH149" s="13" t="str">
        <v>GPG</v>
      </c>
      <c r="DI149" s="13">
        <v>0.28000000000000003</v>
      </c>
      <c r="DJ149" s="13" t="str">
        <v>Luis Aparicio</v>
      </c>
      <c r="DK149" s="13" t="str">
        <v>luis.aparicio@enel.com</v>
      </c>
      <c r="DL149" s="13" t="str">
        <v>Anny Leal</v>
      </c>
      <c r="DM149" s="13" t="str">
        <v>anny.leal@enel.com</v>
      </c>
      <c r="DN149" s="13">
        <v>2026</v>
      </c>
      <c r="DO149" s="13">
        <v>6</v>
      </c>
      <c r="DP149" s="19">
        <v>46174</v>
      </c>
      <c r="DS149" s="13" t="str">
        <v>SERVICIO ESPECIALIZADO PARA RESPUESTA ANTE EMERGENCIAS EN TAREAS DE ALTO RIESGO SPPT44 SERVICIOS DE COORDINACION DE LA SEGURIDAD EN EL TRABAJO</v>
      </c>
    </row>
    <row r="150" spans="5:123" ht="28" customHeight="1" x14ac:dyDescent="0.4">
      <c r="E150" s="15" t="str">
        <v>Su. ministro de celdas MT. Suministro de celdas de media tension incluyendo soluciones a medida</v>
      </c>
      <c r="F150" s="16" t="str">
        <v>FEQE15</v>
      </c>
      <c r="G150" s="16" t="str">
        <v>Por lanzar</v>
      </c>
      <c r="H150" s="16" t="str">
        <v>febrero</v>
      </c>
      <c r="I150" s="16" t="str">
        <v xml:space="preserve">Cabinas de MT </v>
      </c>
      <c r="J150" s="16" t="str">
        <v>Enel Commercial</v>
      </c>
      <c r="K150" s="16">
        <v>2.2629280000000001</v>
      </c>
      <c r="L150" s="16" t="str">
        <v>Andrea Sarmiento</v>
      </c>
      <c r="M150" s="16" t="str">
        <v>andrea.sarmiento@enel.com</v>
      </c>
      <c r="N150" s="16" t="str">
        <v>Jennifer Rubio</v>
      </c>
      <c r="O150" s="16" t="str">
        <v>jennifer.rubio@enel.com</v>
      </c>
      <c r="P150" s="16">
        <v>2026</v>
      </c>
      <c r="Q150" s="16">
        <v>2</v>
      </c>
      <c r="R150" s="28" t="b">
        <v>0</v>
      </c>
      <c r="AC150" s="18" t="str">
        <v>Suministro de elementos para respuesta a emergencias integrales ( Salud, Incendios, Quimicos).</v>
      </c>
      <c r="AD150" s="13" t="str">
        <v>MCMO01</v>
      </c>
      <c r="AE150" s="13" t="str">
        <v>Por lanzar</v>
      </c>
      <c r="AF150" s="13" t="str">
        <v>octubre</v>
      </c>
      <c r="AG150" s="13" t="str">
        <v xml:space="preserve">Mantenimiento y recarga de extintores. </v>
      </c>
      <c r="AH150" s="13" t="str">
        <v>GPG</v>
      </c>
      <c r="AI150" s="13">
        <v>0.2</v>
      </c>
      <c r="AJ150" s="13" t="str">
        <v>Luis Aparicio</v>
      </c>
      <c r="AK150" s="13" t="str">
        <v>luis.aparicio@enel.com</v>
      </c>
      <c r="AL150" s="13" t="str">
        <v>Anny Leal</v>
      </c>
      <c r="AM150" s="13" t="str">
        <v>anny.leal@enel.com</v>
      </c>
      <c r="AN150" s="13">
        <v>2026</v>
      </c>
      <c r="AO150" s="13">
        <v>10</v>
      </c>
      <c r="AP150" s="13">
        <v>46296</v>
      </c>
      <c r="AR150" s="18" t="str">
        <v>Suministro de elementos para respuesta a emergencias integrales ( Salud, Incendios, Quimicos).</v>
      </c>
      <c r="AS150" s="13" t="str">
        <v>MCMO01</v>
      </c>
      <c r="AT150" s="13" t="str">
        <v>Por lanzar</v>
      </c>
      <c r="AU150" s="13" t="str">
        <v>octubre</v>
      </c>
      <c r="AV150" s="13" t="str">
        <v xml:space="preserve">Mantenimiento y recarga de extintores. </v>
      </c>
      <c r="AW150" s="13" t="str">
        <v>GPG</v>
      </c>
      <c r="AX150" s="13">
        <v>0.2</v>
      </c>
      <c r="AY150" s="13" t="str">
        <v>Luis Aparicio</v>
      </c>
      <c r="AZ150" s="13" t="str">
        <v>luis.aparicio@enel.com</v>
      </c>
      <c r="BA150" s="13" t="str">
        <v>Anny Leal</v>
      </c>
      <c r="BB150" s="13" t="str">
        <v>anny.leal@enel.com</v>
      </c>
      <c r="BC150" s="13">
        <v>2026</v>
      </c>
      <c r="BD150" s="13">
        <v>10</v>
      </c>
      <c r="BE150" s="13">
        <v>46296</v>
      </c>
      <c r="BG150" s="13" t="str">
        <v>Suministro de elementos para respuesta a emergencias integrales ( Salud, Incendios, Quimicos).</v>
      </c>
      <c r="BH150" s="13" t="str">
        <v>MCMO01</v>
      </c>
      <c r="BI150" s="13" t="str">
        <v>Por lanzar</v>
      </c>
      <c r="BJ150" s="13" t="str">
        <v>octubre</v>
      </c>
      <c r="BK150" s="13" t="str">
        <v xml:space="preserve">Mantenimiento y recarga de extintores. </v>
      </c>
      <c r="BL150" s="13" t="str">
        <v>GPG</v>
      </c>
      <c r="BM150" s="13">
        <v>0.2</v>
      </c>
      <c r="BN150" s="13" t="str">
        <v>Luis Aparicio</v>
      </c>
      <c r="BO150" s="13" t="str">
        <v>luis.aparicio@enel.com</v>
      </c>
      <c r="BP150" s="13" t="str">
        <v>Anny Leal</v>
      </c>
      <c r="BQ150" s="13" t="str">
        <v>anny.leal@enel.com</v>
      </c>
      <c r="BR150" s="13">
        <v>2026</v>
      </c>
      <c r="BS150" s="13">
        <v>10</v>
      </c>
      <c r="BT150" s="13">
        <v>46296</v>
      </c>
      <c r="BV150" s="13" t="str">
        <v>Suministro de elementos para respuesta a emergencias integrales ( Salud, Incendios, Quimicos).</v>
      </c>
      <c r="BW150" s="13" t="str">
        <v>MCMO01</v>
      </c>
      <c r="BX150" s="13" t="str">
        <v>Por lanzar</v>
      </c>
      <c r="BY150" s="13" t="str">
        <v>octubre</v>
      </c>
      <c r="BZ150" s="13" t="str">
        <v xml:space="preserve">Mantenimiento y recarga de extintores. </v>
      </c>
      <c r="CA150" s="13" t="str">
        <v>GPG</v>
      </c>
      <c r="CB150" s="13">
        <v>0.2</v>
      </c>
      <c r="CC150" s="13" t="str">
        <v>Luis Aparicio</v>
      </c>
      <c r="CD150" s="13" t="str">
        <v>luis.aparicio@enel.com</v>
      </c>
      <c r="CE150" s="13" t="str">
        <v>Anny Leal</v>
      </c>
      <c r="CF150" s="13" t="str">
        <v>anny.leal@enel.com</v>
      </c>
      <c r="CG150" s="13">
        <v>2026</v>
      </c>
      <c r="CH150" s="13">
        <v>10</v>
      </c>
      <c r="CI150" s="13">
        <v>46296</v>
      </c>
      <c r="CK150" s="13" t="str">
        <v>Suministro de elementos para respuesta a emergencias integrales ( Salud, Incendios, Quimicos).</v>
      </c>
      <c r="CL150" s="13" t="str">
        <v>MCMO01</v>
      </c>
      <c r="CM150" s="13" t="str">
        <v>Por lanzar</v>
      </c>
      <c r="CN150" s="13" t="str">
        <v>octubre</v>
      </c>
      <c r="CO150" s="13" t="str">
        <v xml:space="preserve">Mantenimiento y recarga de extintores. </v>
      </c>
      <c r="CP150" s="13" t="str">
        <v>GPG</v>
      </c>
      <c r="CQ150" s="13">
        <v>0.2</v>
      </c>
      <c r="CR150" s="13" t="str">
        <v>Luis Aparicio</v>
      </c>
      <c r="CS150" s="13" t="str">
        <v>luis.aparicio@enel.com</v>
      </c>
      <c r="CT150" s="13" t="str">
        <v>Anny Leal</v>
      </c>
      <c r="CU150" s="13" t="str">
        <v>anny.leal@enel.com</v>
      </c>
      <c r="CV150" s="13">
        <v>2026</v>
      </c>
      <c r="CW150" s="13">
        <v>10</v>
      </c>
      <c r="CX150" s="13">
        <v>46296</v>
      </c>
      <c r="CZ150" s="13" t="str">
        <v>SPPT08</v>
      </c>
      <c r="DC150" s="13" t="str">
        <v>Suministro de elementos para respuesta a emergencias integrales ( Salud, Incendios, Quimicos).</v>
      </c>
      <c r="DD150" s="13" t="str">
        <v>MCMO01</v>
      </c>
      <c r="DE150" s="13" t="str">
        <v>Por lanzar</v>
      </c>
      <c r="DF150" s="13" t="str">
        <v>octubre</v>
      </c>
      <c r="DG150" s="13" t="str">
        <v xml:space="preserve">Mantenimiento y recarga de extintores. </v>
      </c>
      <c r="DH150" s="13" t="str">
        <v>GPG</v>
      </c>
      <c r="DI150" s="13">
        <v>0.2</v>
      </c>
      <c r="DJ150" s="13" t="str">
        <v>Luis Aparicio</v>
      </c>
      <c r="DK150" s="13" t="str">
        <v>luis.aparicio@enel.com</v>
      </c>
      <c r="DL150" s="13" t="str">
        <v>Anny Leal</v>
      </c>
      <c r="DM150" s="13" t="str">
        <v>anny.leal@enel.com</v>
      </c>
      <c r="DN150" s="13">
        <v>2026</v>
      </c>
      <c r="DO150" s="13">
        <v>10</v>
      </c>
      <c r="DP150" s="19">
        <v>46296</v>
      </c>
      <c r="DS150" s="13" t="str">
        <v>SUMINISTRO DE ELEMENTOS PARA RESPUESTA A EMERGENCIAS INTEGRALES ( SALUD, INCENDIOS, QUIMICOS). MCMO01 MANTENIMIENTO Y RECARGA DE EXTINTORES.</v>
      </c>
    </row>
    <row r="151" spans="5:123" ht="28" customHeight="1" x14ac:dyDescent="0.4">
      <c r="E151" s="15" t="str">
        <v>Se requiere un contrato que habilite la incorporación de tecnologías emergentes y soluciones creativas avanzadas, tales como iluminación interactiva, sistemas con inteligencia artificial, experiencias inmersivas sensoriales, o materiales sostenibles.</v>
      </c>
      <c r="F151" s="16" t="str">
        <v>FEII05</v>
      </c>
      <c r="G151" s="16" t="str">
        <v>Por lanzar</v>
      </c>
      <c r="H151" s="16" t="str">
        <v>marzo</v>
      </c>
      <c r="I151" s="16" t="str">
        <v xml:space="preserve">Materiales de iluminación y accesorios </v>
      </c>
      <c r="J151" s="16" t="str">
        <v>Enel Commercial</v>
      </c>
      <c r="K151" s="16">
        <v>0.47086957000000002</v>
      </c>
      <c r="L151" s="16" t="str">
        <v>Andrea Sarmiento</v>
      </c>
      <c r="M151" s="16" t="str">
        <v>andrea.sarmiento@enel.com</v>
      </c>
      <c r="N151" s="16" t="str">
        <v>Jennifer Rubio</v>
      </c>
      <c r="O151" s="16" t="str">
        <v>jennifer.rubio@enel.com</v>
      </c>
      <c r="P151" s="16">
        <v>2026</v>
      </c>
      <c r="Q151" s="16">
        <v>3</v>
      </c>
      <c r="R151" s="28" t="b">
        <v>0</v>
      </c>
      <c r="AC151" s="18" t="str">
        <v>Suministro e instalación de plantas eléctricas de acuerdo con las especificaciones técnicas de las obras y los requerimientos necesarios de los clientes</v>
      </c>
      <c r="AD151" s="13" t="str">
        <v>FEGE02</v>
      </c>
      <c r="AE151" s="13" t="str">
        <v>Por lanzar</v>
      </c>
      <c r="AF151" s="13" t="str">
        <v>febrero</v>
      </c>
      <c r="AG151" s="13" t="str">
        <v xml:space="preserve">Alquiler de grupos electrógenos. </v>
      </c>
      <c r="AH151" s="13" t="str">
        <v>Enel Commercial</v>
      </c>
      <c r="AI151" s="13">
        <v>0.12991304000000001</v>
      </c>
      <c r="AJ151" s="13" t="str">
        <v>Andrea Sarmiento</v>
      </c>
      <c r="AK151" s="13" t="str">
        <v>andrea.sarmiento@enel.com</v>
      </c>
      <c r="AL151" s="13" t="str">
        <v>Jennifer Rubio</v>
      </c>
      <c r="AM151" s="13" t="str">
        <v>jennifer.rubio@enel.com</v>
      </c>
      <c r="AN151" s="13">
        <v>2026</v>
      </c>
      <c r="AO151" s="13">
        <v>2</v>
      </c>
      <c r="AP151" s="13">
        <v>46054</v>
      </c>
      <c r="AR151" s="18" t="str">
        <v>Suministro e instalación de plantas eléctricas de acuerdo con las especificaciones técnicas de las obras y los requerimientos necesarios de los clientes</v>
      </c>
      <c r="AS151" s="13" t="str">
        <v>FEGE02</v>
      </c>
      <c r="AT151" s="13" t="str">
        <v>Por lanzar</v>
      </c>
      <c r="AU151" s="13" t="str">
        <v>febrero</v>
      </c>
      <c r="AV151" s="13" t="str">
        <v xml:space="preserve">Alquiler de grupos electrógenos. </v>
      </c>
      <c r="AW151" s="13" t="str">
        <v>Enel Commercial</v>
      </c>
      <c r="AX151" s="13">
        <v>0.12991304000000001</v>
      </c>
      <c r="AY151" s="13" t="str">
        <v>Andrea Sarmiento</v>
      </c>
      <c r="AZ151" s="13" t="str">
        <v>andrea.sarmiento@enel.com</v>
      </c>
      <c r="BA151" s="13" t="str">
        <v>Jennifer Rubio</v>
      </c>
      <c r="BB151" s="13" t="str">
        <v>jennifer.rubio@enel.com</v>
      </c>
      <c r="BC151" s="13">
        <v>2026</v>
      </c>
      <c r="BD151" s="13">
        <v>2</v>
      </c>
      <c r="BE151" s="13">
        <v>46054</v>
      </c>
      <c r="BG151" s="13" t="str">
        <v>Suministro e instalación de plantas eléctricas de acuerdo con las especificaciones técnicas de las obras y los requerimientos necesarios de los clientes</v>
      </c>
      <c r="BH151" s="13" t="str">
        <v>FEGE02</v>
      </c>
      <c r="BI151" s="13" t="str">
        <v>Por lanzar</v>
      </c>
      <c r="BJ151" s="13" t="str">
        <v>febrero</v>
      </c>
      <c r="BK151" s="13" t="str">
        <v xml:space="preserve">Alquiler de grupos electrógenos. </v>
      </c>
      <c r="BL151" s="13" t="str">
        <v>Enel Commercial</v>
      </c>
      <c r="BM151" s="13">
        <v>0.12991304000000001</v>
      </c>
      <c r="BN151" s="13" t="str">
        <v>Andrea Sarmiento</v>
      </c>
      <c r="BO151" s="13" t="str">
        <v>andrea.sarmiento@enel.com</v>
      </c>
      <c r="BP151" s="13" t="str">
        <v>Jennifer Rubio</v>
      </c>
      <c r="BQ151" s="13" t="str">
        <v>jennifer.rubio@enel.com</v>
      </c>
      <c r="BR151" s="13">
        <v>2026</v>
      </c>
      <c r="BS151" s="13">
        <v>2</v>
      </c>
      <c r="BT151" s="13">
        <v>46054</v>
      </c>
      <c r="BV151" s="13" t="str">
        <v>Suministro e instalación de plantas eléctricas de acuerdo con las especificaciones técnicas de las obras y los requerimientos necesarios de los clientes</v>
      </c>
      <c r="BW151" s="13" t="str">
        <v>FEGE02</v>
      </c>
      <c r="BX151" s="13" t="str">
        <v>Por lanzar</v>
      </c>
      <c r="BY151" s="13" t="str">
        <v>febrero</v>
      </c>
      <c r="BZ151" s="13" t="str">
        <v xml:space="preserve">Alquiler de grupos electrógenos. </v>
      </c>
      <c r="CA151" s="13" t="str">
        <v>Enel Commercial</v>
      </c>
      <c r="CB151" s="13">
        <v>0.12991304000000001</v>
      </c>
      <c r="CC151" s="13" t="str">
        <v>Andrea Sarmiento</v>
      </c>
      <c r="CD151" s="13" t="str">
        <v>andrea.sarmiento@enel.com</v>
      </c>
      <c r="CE151" s="13" t="str">
        <v>Jennifer Rubio</v>
      </c>
      <c r="CF151" s="13" t="str">
        <v>jennifer.rubio@enel.com</v>
      </c>
      <c r="CG151" s="13">
        <v>2026</v>
      </c>
      <c r="CH151" s="13">
        <v>2</v>
      </c>
      <c r="CI151" s="13">
        <v>46054</v>
      </c>
      <c r="CK151" s="13" t="str">
        <v>Suministro e instalación de plantas eléctricas de acuerdo con las especificaciones técnicas de las obras y los requerimientos necesarios de los clientes</v>
      </c>
      <c r="CL151" s="13" t="str">
        <v>FEGE02</v>
      </c>
      <c r="CM151" s="13" t="str">
        <v>Por lanzar</v>
      </c>
      <c r="CN151" s="13" t="str">
        <v>febrero</v>
      </c>
      <c r="CO151" s="13" t="str">
        <v xml:space="preserve">Alquiler de grupos electrógenos. </v>
      </c>
      <c r="CP151" s="13" t="str">
        <v>Enel Commercial</v>
      </c>
      <c r="CQ151" s="13">
        <v>0.12991304000000001</v>
      </c>
      <c r="CR151" s="13" t="str">
        <v>Andrea Sarmiento</v>
      </c>
      <c r="CS151" s="13" t="str">
        <v>andrea.sarmiento@enel.com</v>
      </c>
      <c r="CT151" s="13" t="str">
        <v>Jennifer Rubio</v>
      </c>
      <c r="CU151" s="13" t="str">
        <v>jennifer.rubio@enel.com</v>
      </c>
      <c r="CV151" s="13">
        <v>2026</v>
      </c>
      <c r="CW151" s="13">
        <v>2</v>
      </c>
      <c r="CX151" s="13">
        <v>46054</v>
      </c>
      <c r="CZ151" s="13" t="str">
        <v>SPPT10</v>
      </c>
      <c r="DC151" s="13" t="str">
        <v>Suministro e instalación de plantas eléctricas de acuerdo con las especificaciones técnicas de las obras y los requerimientos necesarios de los clientes</v>
      </c>
      <c r="DD151" s="13" t="str">
        <v>FEGE02</v>
      </c>
      <c r="DE151" s="13" t="str">
        <v>Por lanzar</v>
      </c>
      <c r="DF151" s="13" t="str">
        <v>febrero</v>
      </c>
      <c r="DG151" s="13" t="str">
        <v xml:space="preserve">Alquiler de grupos electrógenos. </v>
      </c>
      <c r="DH151" s="13" t="str">
        <v>Enel Commercial</v>
      </c>
      <c r="DI151" s="13">
        <v>0.12991304000000001</v>
      </c>
      <c r="DJ151" s="13" t="str">
        <v>Andrea Sarmiento</v>
      </c>
      <c r="DK151" s="13" t="str">
        <v>andrea.sarmiento@enel.com</v>
      </c>
      <c r="DL151" s="13" t="str">
        <v>Jennifer Rubio</v>
      </c>
      <c r="DM151" s="13" t="str">
        <v>jennifer.rubio@enel.com</v>
      </c>
      <c r="DN151" s="13">
        <v>2026</v>
      </c>
      <c r="DO151" s="13">
        <v>2</v>
      </c>
      <c r="DP151" s="19">
        <v>46054</v>
      </c>
      <c r="DS151" s="13" t="str">
        <v>SUMINISTRO E INSTALACION DE PLANTAS ELECTRICAS DE ACUERDO CON LAS ESPECIFICACIONES TECNICAS DE LAS OBRAS Y LOS REQUERIMIENTOS NECESARIOS DE LOS CLIENTES FEGE02 ALQUILER DE GRUPOS ELECTROGENOS.</v>
      </c>
    </row>
    <row r="152" spans="5:123" ht="28" customHeight="1" x14ac:dyDescent="0.4">
      <c r="E152" s="15" t="str">
        <v>Servicio de Formación, Entrenamiento y Certificación para Trabajo Seguro en Espacios Confinados</v>
      </c>
      <c r="F152" s="16" t="str">
        <v>SPFO01</v>
      </c>
      <c r="G152" s="16" t="str">
        <v>Por lanzar</v>
      </c>
      <c r="H152" s="16" t="str">
        <v>noviembre</v>
      </c>
      <c r="I152" s="16" t="str">
        <v>Diseño e implementación de cursos de e-learning</v>
      </c>
      <c r="J152" s="16" t="str">
        <v>GPG</v>
      </c>
      <c r="K152" s="16">
        <v>4.3999999999999997E-2</v>
      </c>
      <c r="L152" s="16" t="str">
        <v>Luis Aparicio</v>
      </c>
      <c r="M152" s="16" t="str">
        <v>luis.aparicio@enel.com</v>
      </c>
      <c r="N152" s="16" t="str">
        <v>Anny Leal</v>
      </c>
      <c r="O152" s="16" t="str">
        <v>anny.leal@enel.com</v>
      </c>
      <c r="P152" s="16">
        <v>2026</v>
      </c>
      <c r="Q152" s="16">
        <v>11</v>
      </c>
      <c r="R152" s="28" t="b">
        <v>0</v>
      </c>
      <c r="AC152" s="18" t="str">
        <v>Servicio de soporte especializado para articulación y soporte en esquema de respuesta a emergencias para incendios forestales, incendios estructurales y de evento natural.</v>
      </c>
      <c r="AD152" s="13" t="str">
        <v>SPPT44</v>
      </c>
      <c r="AE152" s="13" t="str">
        <v>Por lanzar</v>
      </c>
      <c r="AF152" s="13" t="str">
        <v>agosto</v>
      </c>
      <c r="AG152" s="13" t="str">
        <v xml:space="preserve">Servicios de coordinación de la seguridad en el trabajo </v>
      </c>
      <c r="AH152" s="13" t="str">
        <v>GPG</v>
      </c>
      <c r="AI152" s="13">
        <v>0.1</v>
      </c>
      <c r="AJ152" s="13" t="str">
        <v>Luis Aparicio</v>
      </c>
      <c r="AK152" s="13" t="str">
        <v>luis.aparicio@enel.com</v>
      </c>
      <c r="AL152" s="13" t="str">
        <v>Anny Leal</v>
      </c>
      <c r="AM152" s="13" t="str">
        <v>anny.leal@enel.com</v>
      </c>
      <c r="AN152" s="13">
        <v>2026</v>
      </c>
      <c r="AO152" s="13">
        <v>8</v>
      </c>
      <c r="AP152" s="13">
        <v>46235</v>
      </c>
      <c r="AR152" s="18" t="str">
        <v>Servicio de soporte especializado para articulación y soporte en esquema de respuesta a emergencias para incendios forestales, incendios estructurales y de evento natural.</v>
      </c>
      <c r="AS152" s="13" t="str">
        <v>SPPT44</v>
      </c>
      <c r="AT152" s="13" t="str">
        <v>Por lanzar</v>
      </c>
      <c r="AU152" s="13" t="str">
        <v>agosto</v>
      </c>
      <c r="AV152" s="13" t="str">
        <v xml:space="preserve">Servicios de coordinación de la seguridad en el trabajo </v>
      </c>
      <c r="AW152" s="13" t="str">
        <v>GPG</v>
      </c>
      <c r="AX152" s="13">
        <v>0.1</v>
      </c>
      <c r="AY152" s="13" t="str">
        <v>Luis Aparicio</v>
      </c>
      <c r="AZ152" s="13" t="str">
        <v>luis.aparicio@enel.com</v>
      </c>
      <c r="BA152" s="13" t="str">
        <v>Anny Leal</v>
      </c>
      <c r="BB152" s="13" t="str">
        <v>anny.leal@enel.com</v>
      </c>
      <c r="BC152" s="13">
        <v>2026</v>
      </c>
      <c r="BD152" s="13">
        <v>8</v>
      </c>
      <c r="BE152" s="13">
        <v>46235</v>
      </c>
      <c r="BG152" s="13" t="str">
        <v>Servicio de soporte especializado para articulación y soporte en esquema de respuesta a emergencias para incendios forestales, incendios estructurales y de evento natural.</v>
      </c>
      <c r="BH152" s="13" t="str">
        <v>SPPT44</v>
      </c>
      <c r="BI152" s="13" t="str">
        <v>Por lanzar</v>
      </c>
      <c r="BJ152" s="13" t="str">
        <v>agosto</v>
      </c>
      <c r="BK152" s="13" t="str">
        <v xml:space="preserve">Servicios de coordinación de la seguridad en el trabajo </v>
      </c>
      <c r="BL152" s="13" t="str">
        <v>GPG</v>
      </c>
      <c r="BM152" s="13">
        <v>0.1</v>
      </c>
      <c r="BN152" s="13" t="str">
        <v>Luis Aparicio</v>
      </c>
      <c r="BO152" s="13" t="str">
        <v>luis.aparicio@enel.com</v>
      </c>
      <c r="BP152" s="13" t="str">
        <v>Anny Leal</v>
      </c>
      <c r="BQ152" s="13" t="str">
        <v>anny.leal@enel.com</v>
      </c>
      <c r="BR152" s="13">
        <v>2026</v>
      </c>
      <c r="BS152" s="13">
        <v>8</v>
      </c>
      <c r="BT152" s="13">
        <v>46235</v>
      </c>
      <c r="BV152" s="13" t="str">
        <v>Servicio de soporte especializado para articulación y soporte en esquema de respuesta a emergencias para incendios forestales, incendios estructurales y de evento natural.</v>
      </c>
      <c r="BW152" s="13" t="str">
        <v>SPPT44</v>
      </c>
      <c r="BX152" s="13" t="str">
        <v>Por lanzar</v>
      </c>
      <c r="BY152" s="13" t="str">
        <v>agosto</v>
      </c>
      <c r="BZ152" s="13" t="str">
        <v xml:space="preserve">Servicios de coordinación de la seguridad en el trabajo </v>
      </c>
      <c r="CA152" s="13" t="str">
        <v>GPG</v>
      </c>
      <c r="CB152" s="13">
        <v>0.1</v>
      </c>
      <c r="CC152" s="13" t="str">
        <v>Luis Aparicio</v>
      </c>
      <c r="CD152" s="13" t="str">
        <v>luis.aparicio@enel.com</v>
      </c>
      <c r="CE152" s="13" t="str">
        <v>Anny Leal</v>
      </c>
      <c r="CF152" s="13" t="str">
        <v>anny.leal@enel.com</v>
      </c>
      <c r="CG152" s="13">
        <v>2026</v>
      </c>
      <c r="CH152" s="13">
        <v>8</v>
      </c>
      <c r="CI152" s="13">
        <v>46235</v>
      </c>
      <c r="CK152" s="13" t="str">
        <v>Servicio de soporte especializado para articulación y soporte en esquema de respuesta a emergencias para incendios forestales, incendios estructurales y de evento natural.</v>
      </c>
      <c r="CL152" s="13" t="str">
        <v>SPPT44</v>
      </c>
      <c r="CM152" s="13" t="str">
        <v>Por lanzar</v>
      </c>
      <c r="CN152" s="13" t="str">
        <v>agosto</v>
      </c>
      <c r="CO152" s="13" t="str">
        <v xml:space="preserve">Servicios de coordinación de la seguridad en el trabajo </v>
      </c>
      <c r="CP152" s="13" t="str">
        <v>GPG</v>
      </c>
      <c r="CQ152" s="13">
        <v>0.1</v>
      </c>
      <c r="CR152" s="13" t="str">
        <v>Luis Aparicio</v>
      </c>
      <c r="CS152" s="13" t="str">
        <v>luis.aparicio@enel.com</v>
      </c>
      <c r="CT152" s="13" t="str">
        <v>Anny Leal</v>
      </c>
      <c r="CU152" s="13" t="str">
        <v>anny.leal@enel.com</v>
      </c>
      <c r="CV152" s="13">
        <v>2026</v>
      </c>
      <c r="CW152" s="13">
        <v>8</v>
      </c>
      <c r="CX152" s="13">
        <v>46235</v>
      </c>
      <c r="CZ152" s="13" t="str">
        <v>SPPT12</v>
      </c>
      <c r="DC152" s="13" t="str">
        <v>Servicio de soporte especializado para articulación y soporte en esquema de respuesta a emergencias para incendios forestales, incendios estructurales y de evento natural.</v>
      </c>
      <c r="DD152" s="13" t="str">
        <v>SPPT44</v>
      </c>
      <c r="DE152" s="13" t="str">
        <v>Por lanzar</v>
      </c>
      <c r="DF152" s="13" t="str">
        <v>agosto</v>
      </c>
      <c r="DG152" s="13" t="str">
        <v xml:space="preserve">Servicios de coordinación de la seguridad en el trabajo </v>
      </c>
      <c r="DH152" s="13" t="str">
        <v>GPG</v>
      </c>
      <c r="DI152" s="13">
        <v>0.1</v>
      </c>
      <c r="DJ152" s="13" t="str">
        <v>Luis Aparicio</v>
      </c>
      <c r="DK152" s="13" t="str">
        <v>luis.aparicio@enel.com</v>
      </c>
      <c r="DL152" s="13" t="str">
        <v>Anny Leal</v>
      </c>
      <c r="DM152" s="13" t="str">
        <v>anny.leal@enel.com</v>
      </c>
      <c r="DN152" s="13">
        <v>2026</v>
      </c>
      <c r="DO152" s="13">
        <v>8</v>
      </c>
      <c r="DP152" s="19">
        <v>46235</v>
      </c>
      <c r="DS152" s="13" t="str">
        <v>SERVICIO DE SOPORTE ESPECIALIZADO PARA ARTICULACION Y SOPORTE EN ESQUEMA DE RESPUESTA A EMERGENCIAS PARA INCENDIOS FORESTALES, INCENDIOS ESTRUCTURALES Y DE EVENTO NATURAL. SPPT44 SERVICIOS DE COORDINACION DE LA SEGURIDAD EN EL TRABAJO</v>
      </c>
    </row>
    <row r="153" spans="5:123" ht="28" customHeight="1" x14ac:dyDescent="0.4">
      <c r="E153" s="15" t="str">
        <v>Servicios especilizado para la gestión de riesgo mecanico e inspección tecnica de herramientas manuales, electricas, mecanicas_Enfoque SST</v>
      </c>
      <c r="F153" s="16" t="str">
        <v>SPPT44</v>
      </c>
      <c r="G153" s="16" t="str">
        <v>Por lanzar</v>
      </c>
      <c r="H153" s="16" t="str">
        <v>mayo</v>
      </c>
      <c r="I153" s="16" t="str">
        <v xml:space="preserve">Servicios de coordinación de la seguridad en el trabajo </v>
      </c>
      <c r="J153" s="16" t="str">
        <v>GPG</v>
      </c>
      <c r="K153" s="16">
        <v>6.5000000000000002E-2</v>
      </c>
      <c r="L153" s="16" t="str">
        <v>Luis Aparicio</v>
      </c>
      <c r="M153" s="16" t="str">
        <v>luis.aparicio@enel.com</v>
      </c>
      <c r="N153" s="16" t="str">
        <v>Anny Leal</v>
      </c>
      <c r="O153" s="16" t="str">
        <v>anny.leal@enel.com</v>
      </c>
      <c r="P153" s="16">
        <v>2026</v>
      </c>
      <c r="Q153" s="16">
        <v>5</v>
      </c>
      <c r="R153" s="28" t="b">
        <v>0</v>
      </c>
      <c r="AC153" s="18" t="str">
        <v>Suministro y reposición de los insumos de salud de los botiquines de emergencia médica necesarios en todas las centrales y proyectos.</v>
      </c>
      <c r="AD153" s="13" t="str">
        <v>FZDS02</v>
      </c>
      <c r="AE153" s="13" t="str">
        <v>Por lanzar</v>
      </c>
      <c r="AF153" s="13" t="str">
        <v>febrero</v>
      </c>
      <c r="AG153" s="13" t="str">
        <v xml:space="preserve">Materiales para protección de accidentes </v>
      </c>
      <c r="AH153" s="13" t="str">
        <v>GPG</v>
      </c>
      <c r="AI153" s="13">
        <v>0.14299999999999999</v>
      </c>
      <c r="AJ153" s="13" t="str">
        <v>Luis Aparicio</v>
      </c>
      <c r="AK153" s="13" t="str">
        <v>luis.aparicio@enel.com</v>
      </c>
      <c r="AL153" s="13" t="str">
        <v>Anny Leal</v>
      </c>
      <c r="AM153" s="13" t="str">
        <v>anny.leal@enel.com</v>
      </c>
      <c r="AN153" s="13">
        <v>2026</v>
      </c>
      <c r="AO153" s="13">
        <v>2</v>
      </c>
      <c r="AP153" s="13">
        <v>46054</v>
      </c>
      <c r="AR153" s="18" t="str">
        <v>Suministro y reposición de los insumos de salud de los botiquines de emergencia médica necesarios en todas las centrales y proyectos.</v>
      </c>
      <c r="AS153" s="13" t="str">
        <v>FZDS02</v>
      </c>
      <c r="AT153" s="13" t="str">
        <v>Por lanzar</v>
      </c>
      <c r="AU153" s="13" t="str">
        <v>febrero</v>
      </c>
      <c r="AV153" s="13" t="str">
        <v xml:space="preserve">Materiales para protección de accidentes </v>
      </c>
      <c r="AW153" s="13" t="str">
        <v>GPG</v>
      </c>
      <c r="AX153" s="13">
        <v>0.14299999999999999</v>
      </c>
      <c r="AY153" s="13" t="str">
        <v>Luis Aparicio</v>
      </c>
      <c r="AZ153" s="13" t="str">
        <v>luis.aparicio@enel.com</v>
      </c>
      <c r="BA153" s="13" t="str">
        <v>Anny Leal</v>
      </c>
      <c r="BB153" s="13" t="str">
        <v>anny.leal@enel.com</v>
      </c>
      <c r="BC153" s="13">
        <v>2026</v>
      </c>
      <c r="BD153" s="13">
        <v>2</v>
      </c>
      <c r="BE153" s="13">
        <v>46054</v>
      </c>
      <c r="BG153" s="13" t="str">
        <v>Suministro y reposición de los insumos de salud de los botiquines de emergencia médica necesarios en todas las centrales y proyectos.</v>
      </c>
      <c r="BH153" s="13" t="str">
        <v>FZDS02</v>
      </c>
      <c r="BI153" s="13" t="str">
        <v>Por lanzar</v>
      </c>
      <c r="BJ153" s="13" t="str">
        <v>febrero</v>
      </c>
      <c r="BK153" s="13" t="str">
        <v xml:space="preserve">Materiales para protección de accidentes </v>
      </c>
      <c r="BL153" s="13" t="str">
        <v>GPG</v>
      </c>
      <c r="BM153" s="13">
        <v>0.14299999999999999</v>
      </c>
      <c r="BN153" s="13" t="str">
        <v>Luis Aparicio</v>
      </c>
      <c r="BO153" s="13" t="str">
        <v>luis.aparicio@enel.com</v>
      </c>
      <c r="BP153" s="13" t="str">
        <v>Anny Leal</v>
      </c>
      <c r="BQ153" s="13" t="str">
        <v>anny.leal@enel.com</v>
      </c>
      <c r="BR153" s="13">
        <v>2026</v>
      </c>
      <c r="BS153" s="13">
        <v>2</v>
      </c>
      <c r="BT153" s="13">
        <v>46054</v>
      </c>
      <c r="BV153" s="13" t="str">
        <v>Suministro y reposición de los insumos de salud de los botiquines de emergencia médica necesarios en todas las centrales y proyectos.</v>
      </c>
      <c r="BW153" s="13" t="str">
        <v>FZDS02</v>
      </c>
      <c r="BX153" s="13" t="str">
        <v>Por lanzar</v>
      </c>
      <c r="BY153" s="13" t="str">
        <v>febrero</v>
      </c>
      <c r="BZ153" s="13" t="str">
        <v xml:space="preserve">Materiales para protección de accidentes </v>
      </c>
      <c r="CA153" s="13" t="str">
        <v>GPG</v>
      </c>
      <c r="CB153" s="13">
        <v>0.14299999999999999</v>
      </c>
      <c r="CC153" s="13" t="str">
        <v>Luis Aparicio</v>
      </c>
      <c r="CD153" s="13" t="str">
        <v>luis.aparicio@enel.com</v>
      </c>
      <c r="CE153" s="13" t="str">
        <v>Anny Leal</v>
      </c>
      <c r="CF153" s="13" t="str">
        <v>anny.leal@enel.com</v>
      </c>
      <c r="CG153" s="13">
        <v>2026</v>
      </c>
      <c r="CH153" s="13">
        <v>2</v>
      </c>
      <c r="CI153" s="13">
        <v>46054</v>
      </c>
      <c r="CK153" s="13" t="str">
        <v>Suministro y reposición de los insumos de salud de los botiquines de emergencia médica necesarios en todas las centrales y proyectos.</v>
      </c>
      <c r="CL153" s="13" t="str">
        <v>FZDS02</v>
      </c>
      <c r="CM153" s="13" t="str">
        <v>Por lanzar</v>
      </c>
      <c r="CN153" s="13" t="str">
        <v>febrero</v>
      </c>
      <c r="CO153" s="13" t="str">
        <v xml:space="preserve">Materiales para protección de accidentes </v>
      </c>
      <c r="CP153" s="13" t="str">
        <v>GPG</v>
      </c>
      <c r="CQ153" s="13">
        <v>0.14299999999999999</v>
      </c>
      <c r="CR153" s="13" t="str">
        <v>Luis Aparicio</v>
      </c>
      <c r="CS153" s="13" t="str">
        <v>luis.aparicio@enel.com</v>
      </c>
      <c r="CT153" s="13" t="str">
        <v>Anny Leal</v>
      </c>
      <c r="CU153" s="13" t="str">
        <v>anny.leal@enel.com</v>
      </c>
      <c r="CV153" s="13">
        <v>2026</v>
      </c>
      <c r="CW153" s="13">
        <v>2</v>
      </c>
      <c r="CX153" s="13">
        <v>46054</v>
      </c>
      <c r="CZ153" s="13" t="str">
        <v>SPPT13</v>
      </c>
      <c r="DC153" s="13" t="str">
        <v>Suministro y reposición de los insumos de salud de los botiquines de emergencia médica necesarios en todas las centrales y proyectos.</v>
      </c>
      <c r="DD153" s="13" t="str">
        <v>FZDS02</v>
      </c>
      <c r="DE153" s="13" t="str">
        <v>Por lanzar</v>
      </c>
      <c r="DF153" s="13" t="str">
        <v>febrero</v>
      </c>
      <c r="DG153" s="13" t="str">
        <v xml:space="preserve">Materiales para protección de accidentes </v>
      </c>
      <c r="DH153" s="13" t="str">
        <v>GPG</v>
      </c>
      <c r="DI153" s="13">
        <v>0.14299999999999999</v>
      </c>
      <c r="DJ153" s="13" t="str">
        <v>Luis Aparicio</v>
      </c>
      <c r="DK153" s="13" t="str">
        <v>luis.aparicio@enel.com</v>
      </c>
      <c r="DL153" s="13" t="str">
        <v>Anny Leal</v>
      </c>
      <c r="DM153" s="13" t="str">
        <v>anny.leal@enel.com</v>
      </c>
      <c r="DN153" s="13">
        <v>2026</v>
      </c>
      <c r="DO153" s="13">
        <v>2</v>
      </c>
      <c r="DP153" s="19">
        <v>46054</v>
      </c>
      <c r="DS153" s="13" t="str">
        <v>SUMINISTRO Y REPOSICION DE LOS INSUMOS DE SALUD DE LOS BOTIQUINES DE EMERGENCIA MEDICA NECESARIOS EN TODAS LAS CENTRALES Y PROYECTOS. FZDS02 MATERIALES PARA PROTECCION DE ACCIDENTES</v>
      </c>
    </row>
    <row r="154" spans="5:123" ht="28" customHeight="1" x14ac:dyDescent="0.4">
      <c r="E154" s="15" t="str">
        <v>Servicio de FORMACIÓN CALIFICADA PARA ACTIVIDADES DE IZAJE DE CARGAS para las instalaciones Centrales de Generación Colombia y Proyectos.</v>
      </c>
      <c r="F154" s="16" t="str">
        <v>SPPP01</v>
      </c>
      <c r="G154" s="16" t="str">
        <v>Por lanzar</v>
      </c>
      <c r="H154" s="16" t="str">
        <v>febrero</v>
      </c>
      <c r="I154" s="16" t="str">
        <v xml:space="preserve">Diseño y creación de cursos de formación </v>
      </c>
      <c r="J154" s="16" t="str">
        <v>GPG</v>
      </c>
      <c r="K154" s="16">
        <v>6.5000000000000002E-2</v>
      </c>
      <c r="L154" s="16" t="str">
        <v>Luis Aparicio</v>
      </c>
      <c r="M154" s="16" t="str">
        <v>luis.aparicio@enel.com</v>
      </c>
      <c r="N154" s="16" t="str">
        <v>Anny Leal</v>
      </c>
      <c r="O154" s="16" t="str">
        <v>anny.leal@enel.com</v>
      </c>
      <c r="P154" s="16">
        <v>2026</v>
      </c>
      <c r="Q154" s="16">
        <v>2</v>
      </c>
      <c r="R154" s="28" t="b">
        <v>0</v>
      </c>
      <c r="AC154" s="18" t="str">
        <v>servicio de Implementación de la estrategia de cultura, metodologia de la seguridad con enfoque hacia el cero absoluto en eventos de seguridad y salud en el trabajo para las instalaciones de las tecnologías Hidroeléctricas, térmicas, Wind &amp; Solar y proyectos de generación en construcción.</v>
      </c>
      <c r="AD154" s="13" t="str">
        <v>SPPT44</v>
      </c>
      <c r="AE154" s="13" t="str">
        <v>Por lanzar</v>
      </c>
      <c r="AF154" s="13" t="str">
        <v>febrero</v>
      </c>
      <c r="AG154" s="13" t="str">
        <v xml:space="preserve">Servicios de coordinación de la seguridad en el trabajo </v>
      </c>
      <c r="AH154" s="13" t="str">
        <v>GPG</v>
      </c>
      <c r="AI154" s="13">
        <v>0.164465</v>
      </c>
      <c r="AJ154" s="13" t="str">
        <v>Luis Aparicio</v>
      </c>
      <c r="AK154" s="13" t="str">
        <v>luis.aparicio@enel.com</v>
      </c>
      <c r="AL154" s="13" t="str">
        <v>Anny Leal</v>
      </c>
      <c r="AM154" s="13" t="str">
        <v>anny.leal@enel.com</v>
      </c>
      <c r="AN154" s="13">
        <v>2026</v>
      </c>
      <c r="AO154" s="13">
        <v>2</v>
      </c>
      <c r="AP154" s="13">
        <v>46054</v>
      </c>
      <c r="AR154" s="18" t="str">
        <v>servicio de Implementación de la estrategia de cultura, metodologia de la seguridad con enfoque hacia el cero absoluto en eventos de seguridad y salud en el trabajo para las instalaciones de las tecnologías Hidroeléctricas, térmicas, Wind &amp; Solar y proyectos de generación en construcción.</v>
      </c>
      <c r="AS154" s="13" t="str">
        <v>SPPT44</v>
      </c>
      <c r="AT154" s="13" t="str">
        <v>Por lanzar</v>
      </c>
      <c r="AU154" s="13" t="str">
        <v>febrero</v>
      </c>
      <c r="AV154" s="13" t="str">
        <v xml:space="preserve">Servicios de coordinación de la seguridad en el trabajo </v>
      </c>
      <c r="AW154" s="13" t="str">
        <v>GPG</v>
      </c>
      <c r="AX154" s="13">
        <v>0.164465</v>
      </c>
      <c r="AY154" s="13" t="str">
        <v>Luis Aparicio</v>
      </c>
      <c r="AZ154" s="13" t="str">
        <v>luis.aparicio@enel.com</v>
      </c>
      <c r="BA154" s="13" t="str">
        <v>Anny Leal</v>
      </c>
      <c r="BB154" s="13" t="str">
        <v>anny.leal@enel.com</v>
      </c>
      <c r="BC154" s="13">
        <v>2026</v>
      </c>
      <c r="BD154" s="13">
        <v>2</v>
      </c>
      <c r="BE154" s="13">
        <v>46054</v>
      </c>
      <c r="BG154" s="13" t="str">
        <v>servicio de Implementación de la estrategia de cultura, metodologia de la seguridad con enfoque hacia el cero absoluto en eventos de seguridad y salud en el trabajo para las instalaciones de las tecnologías Hidroeléctricas, térmicas, Wind &amp; Solar y proyectos de generación en construcción.</v>
      </c>
      <c r="BH154" s="13" t="str">
        <v>SPPT44</v>
      </c>
      <c r="BI154" s="13" t="str">
        <v>Por lanzar</v>
      </c>
      <c r="BJ154" s="13" t="str">
        <v>febrero</v>
      </c>
      <c r="BK154" s="13" t="str">
        <v xml:space="preserve">Servicios de coordinación de la seguridad en el trabajo </v>
      </c>
      <c r="BL154" s="13" t="str">
        <v>GPG</v>
      </c>
      <c r="BM154" s="13">
        <v>0.164465</v>
      </c>
      <c r="BN154" s="13" t="str">
        <v>Luis Aparicio</v>
      </c>
      <c r="BO154" s="13" t="str">
        <v>luis.aparicio@enel.com</v>
      </c>
      <c r="BP154" s="13" t="str">
        <v>Anny Leal</v>
      </c>
      <c r="BQ154" s="13" t="str">
        <v>anny.leal@enel.com</v>
      </c>
      <c r="BR154" s="13">
        <v>2026</v>
      </c>
      <c r="BS154" s="13">
        <v>2</v>
      </c>
      <c r="BT154" s="13">
        <v>46054</v>
      </c>
      <c r="BV154" s="13" t="str">
        <v>servicio de Implementación de la estrategia de cultura, metodologia de la seguridad con enfoque hacia el cero absoluto en eventos de seguridad y salud en el trabajo para las instalaciones de las tecnologías Hidroeléctricas, térmicas, Wind &amp; Solar y proyectos de generación en construcción.</v>
      </c>
      <c r="BW154" s="13" t="str">
        <v>SPPT44</v>
      </c>
      <c r="BX154" s="13" t="str">
        <v>Por lanzar</v>
      </c>
      <c r="BY154" s="13" t="str">
        <v>febrero</v>
      </c>
      <c r="BZ154" s="13" t="str">
        <v xml:space="preserve">Servicios de coordinación de la seguridad en el trabajo </v>
      </c>
      <c r="CA154" s="13" t="str">
        <v>GPG</v>
      </c>
      <c r="CB154" s="13">
        <v>0.164465</v>
      </c>
      <c r="CC154" s="13" t="str">
        <v>Luis Aparicio</v>
      </c>
      <c r="CD154" s="13" t="str">
        <v>luis.aparicio@enel.com</v>
      </c>
      <c r="CE154" s="13" t="str">
        <v>Anny Leal</v>
      </c>
      <c r="CF154" s="13" t="str">
        <v>anny.leal@enel.com</v>
      </c>
      <c r="CG154" s="13">
        <v>2026</v>
      </c>
      <c r="CH154" s="13">
        <v>2</v>
      </c>
      <c r="CI154" s="13">
        <v>46054</v>
      </c>
      <c r="CK154" s="13" t="str">
        <v>servicio de Implementación de la estrategia de cultura, metodologia de la seguridad con enfoque hacia el cero absoluto en eventos de seguridad y salud en el trabajo para las instalaciones de las tecnologías Hidroeléctricas, térmicas, Wind &amp; Solar y proyectos de generación en construcción.</v>
      </c>
      <c r="CL154" s="13" t="str">
        <v>SPPT44</v>
      </c>
      <c r="CM154" s="13" t="str">
        <v>Por lanzar</v>
      </c>
      <c r="CN154" s="13" t="str">
        <v>febrero</v>
      </c>
      <c r="CO154" s="13" t="str">
        <v xml:space="preserve">Servicios de coordinación de la seguridad en el trabajo </v>
      </c>
      <c r="CP154" s="13" t="str">
        <v>GPG</v>
      </c>
      <c r="CQ154" s="13">
        <v>0.164465</v>
      </c>
      <c r="CR154" s="13" t="str">
        <v>Luis Aparicio</v>
      </c>
      <c r="CS154" s="13" t="str">
        <v>luis.aparicio@enel.com</v>
      </c>
      <c r="CT154" s="13" t="str">
        <v>Anny Leal</v>
      </c>
      <c r="CU154" s="13" t="str">
        <v>anny.leal@enel.com</v>
      </c>
      <c r="CV154" s="13">
        <v>2026</v>
      </c>
      <c r="CW154" s="13">
        <v>2</v>
      </c>
      <c r="CX154" s="13">
        <v>46054</v>
      </c>
      <c r="CZ154" s="13" t="str">
        <v>SPPT22</v>
      </c>
      <c r="DC154" s="13" t="str">
        <v>servicio de Implementación de la estrategia de cultura, metodologia de la seguridad con enfoque hacia el cero absoluto en eventos de seguridad y salud en el trabajo para las instalaciones de las tecnologías Hidroeléctricas, térmicas, Wind &amp; Solar y proyectos de generación en construcción.</v>
      </c>
      <c r="DD154" s="13" t="str">
        <v>SPPT44</v>
      </c>
      <c r="DE154" s="13" t="str">
        <v>Por lanzar</v>
      </c>
      <c r="DF154" s="13" t="str">
        <v>febrero</v>
      </c>
      <c r="DG154" s="13" t="str">
        <v xml:space="preserve">Servicios de coordinación de la seguridad en el trabajo </v>
      </c>
      <c r="DH154" s="13" t="str">
        <v>GPG</v>
      </c>
      <c r="DI154" s="13">
        <v>0.164465</v>
      </c>
      <c r="DJ154" s="13" t="str">
        <v>Luis Aparicio</v>
      </c>
      <c r="DK154" s="13" t="str">
        <v>luis.aparicio@enel.com</v>
      </c>
      <c r="DL154" s="13" t="str">
        <v>Anny Leal</v>
      </c>
      <c r="DM154" s="13" t="str">
        <v>anny.leal@enel.com</v>
      </c>
      <c r="DN154" s="13">
        <v>2026</v>
      </c>
      <c r="DO154" s="13">
        <v>2</v>
      </c>
      <c r="DP154" s="19">
        <v>46054</v>
      </c>
      <c r="DS154" s="13" t="str">
        <v>SERVICIO DE IMPLEMENTACION DE LA ESTRATEGIA DE CULTURA, METODOLOGIA DE LA SEGURIDAD CON ENFOQUE HACIA EL CERO ABSOLUTO EN EVENTOS DE SEGURIDAD Y SALUD EN EL TRABAJO PARA LAS INSTALACIONES DE LAS TECNOLOGIAS HIDROELECTRICAS, TERMICAS, WIND &amp; SOLAR Y PROYECTOS DE GENERACION EN CONSTRUCCION. SPPT44 SERVICIOS DE COORDINACION DE LA SEGURIDAD EN EL TRABAJO</v>
      </c>
    </row>
    <row r="155" spans="5:123" ht="28" customHeight="1" x14ac:dyDescent="0.4">
      <c r="E155" s="15" t="str">
        <v>Servicio especializado para respuesta ante emergencias en tareas de alto riesgo</v>
      </c>
      <c r="F155" s="16" t="str">
        <v>SPPT44</v>
      </c>
      <c r="G155" s="16" t="str">
        <v>Por lanzar</v>
      </c>
      <c r="H155" s="16" t="str">
        <v>junio</v>
      </c>
      <c r="I155" s="16" t="str">
        <v xml:space="preserve">Servicios de coordinación de la seguridad en el trabajo </v>
      </c>
      <c r="J155" s="16" t="str">
        <v>GPG</v>
      </c>
      <c r="K155" s="16">
        <v>0.28000000000000003</v>
      </c>
      <c r="L155" s="16" t="str">
        <v>Luis Aparicio</v>
      </c>
      <c r="M155" s="16" t="str">
        <v>luis.aparicio@enel.com</v>
      </c>
      <c r="N155" s="16" t="str">
        <v>Anny Leal</v>
      </c>
      <c r="O155" s="16" t="str">
        <v>anny.leal@enel.com</v>
      </c>
      <c r="P155" s="16">
        <v>2026</v>
      </c>
      <c r="Q155" s="16">
        <v>6</v>
      </c>
      <c r="R155" s="28" t="b">
        <v>0</v>
      </c>
      <c r="AC155" s="18" t="str">
        <v>Elaboración de estudios hidrológicos y alternativas de solución</v>
      </c>
      <c r="AD155" s="13" t="str">
        <v>SPPT12</v>
      </c>
      <c r="AE155" s="13" t="str">
        <v>Por lanzar</v>
      </c>
      <c r="AF155" s="13" t="str">
        <v>marzo</v>
      </c>
      <c r="AG155" s="13" t="str">
        <v xml:space="preserve">Diseño civil </v>
      </c>
      <c r="AH155" s="13" t="str">
        <v>Enel Commercial</v>
      </c>
      <c r="AI155" s="13">
        <v>8.0434779999999997E-2</v>
      </c>
      <c r="AJ155" s="13" t="str">
        <v>Andrea Sarmiento</v>
      </c>
      <c r="AK155" s="13" t="str">
        <v>andrea.sarmiento@enel.com</v>
      </c>
      <c r="AL155" s="13" t="str">
        <v>Jennifer Rubio</v>
      </c>
      <c r="AM155" s="13" t="str">
        <v>jennifer.rubio@enel.com</v>
      </c>
      <c r="AN155" s="13">
        <v>2026</v>
      </c>
      <c r="AO155" s="13">
        <v>3</v>
      </c>
      <c r="AP155" s="13">
        <v>46082</v>
      </c>
      <c r="AR155" s="18" t="str">
        <v>Elaboración de estudios hidrológicos y alternativas de solución</v>
      </c>
      <c r="AS155" s="13" t="str">
        <v>SPPT12</v>
      </c>
      <c r="AT155" s="13" t="str">
        <v>Por lanzar</v>
      </c>
      <c r="AU155" s="13" t="str">
        <v>marzo</v>
      </c>
      <c r="AV155" s="13" t="str">
        <v xml:space="preserve">Diseño civil </v>
      </c>
      <c r="AW155" s="13" t="str">
        <v>Enel Commercial</v>
      </c>
      <c r="AX155" s="13">
        <v>8.0434779999999997E-2</v>
      </c>
      <c r="AY155" s="13" t="str">
        <v>Andrea Sarmiento</v>
      </c>
      <c r="AZ155" s="13" t="str">
        <v>andrea.sarmiento@enel.com</v>
      </c>
      <c r="BA155" s="13" t="str">
        <v>Jennifer Rubio</v>
      </c>
      <c r="BB155" s="13" t="str">
        <v>jennifer.rubio@enel.com</v>
      </c>
      <c r="BC155" s="13">
        <v>2026</v>
      </c>
      <c r="BD155" s="13">
        <v>3</v>
      </c>
      <c r="BE155" s="13">
        <v>46082</v>
      </c>
      <c r="BG155" s="13" t="str">
        <v>Elaboración de estudios hidrológicos y alternativas de solución</v>
      </c>
      <c r="BH155" s="13" t="str">
        <v>SPPT12</v>
      </c>
      <c r="BI155" s="13" t="str">
        <v>Por lanzar</v>
      </c>
      <c r="BJ155" s="13" t="str">
        <v>marzo</v>
      </c>
      <c r="BK155" s="13" t="str">
        <v xml:space="preserve">Diseño civil </v>
      </c>
      <c r="BL155" s="13" t="str">
        <v>Enel Commercial</v>
      </c>
      <c r="BM155" s="13">
        <v>8.0434779999999997E-2</v>
      </c>
      <c r="BN155" s="13" t="str">
        <v>Andrea Sarmiento</v>
      </c>
      <c r="BO155" s="13" t="str">
        <v>andrea.sarmiento@enel.com</v>
      </c>
      <c r="BP155" s="13" t="str">
        <v>Jennifer Rubio</v>
      </c>
      <c r="BQ155" s="13" t="str">
        <v>jennifer.rubio@enel.com</v>
      </c>
      <c r="BR155" s="13">
        <v>2026</v>
      </c>
      <c r="BS155" s="13">
        <v>3</v>
      </c>
      <c r="BT155" s="13">
        <v>46082</v>
      </c>
      <c r="BV155" s="13" t="str">
        <v>Elaboración de estudios hidrológicos y alternativas de solución</v>
      </c>
      <c r="BW155" s="13" t="str">
        <v>SPPT12</v>
      </c>
      <c r="BX155" s="13" t="str">
        <v>Por lanzar</v>
      </c>
      <c r="BY155" s="13" t="str">
        <v>marzo</v>
      </c>
      <c r="BZ155" s="13" t="str">
        <v xml:space="preserve">Diseño civil </v>
      </c>
      <c r="CA155" s="13" t="str">
        <v>Enel Commercial</v>
      </c>
      <c r="CB155" s="13">
        <v>8.0434779999999997E-2</v>
      </c>
      <c r="CC155" s="13" t="str">
        <v>Andrea Sarmiento</v>
      </c>
      <c r="CD155" s="13" t="str">
        <v>andrea.sarmiento@enel.com</v>
      </c>
      <c r="CE155" s="13" t="str">
        <v>Jennifer Rubio</v>
      </c>
      <c r="CF155" s="13" t="str">
        <v>jennifer.rubio@enel.com</v>
      </c>
      <c r="CG155" s="13">
        <v>2026</v>
      </c>
      <c r="CH155" s="13">
        <v>3</v>
      </c>
      <c r="CI155" s="13">
        <v>46082</v>
      </c>
      <c r="CK155" s="13" t="str">
        <v>Elaboración de estudios hidrológicos y alternativas de solución</v>
      </c>
      <c r="CL155" s="13" t="str">
        <v>SPPT12</v>
      </c>
      <c r="CM155" s="13" t="str">
        <v>Por lanzar</v>
      </c>
      <c r="CN155" s="13" t="str">
        <v>marzo</v>
      </c>
      <c r="CO155" s="13" t="str">
        <v xml:space="preserve">Diseño civil </v>
      </c>
      <c r="CP155" s="13" t="str">
        <v>Enel Commercial</v>
      </c>
      <c r="CQ155" s="13">
        <v>8.0434779999999997E-2</v>
      </c>
      <c r="CR155" s="13" t="str">
        <v>Andrea Sarmiento</v>
      </c>
      <c r="CS155" s="13" t="str">
        <v>andrea.sarmiento@enel.com</v>
      </c>
      <c r="CT155" s="13" t="str">
        <v>Jennifer Rubio</v>
      </c>
      <c r="CU155" s="13" t="str">
        <v>jennifer.rubio@enel.com</v>
      </c>
      <c r="CV155" s="13">
        <v>2026</v>
      </c>
      <c r="CW155" s="13">
        <v>3</v>
      </c>
      <c r="CX155" s="13">
        <v>46082</v>
      </c>
      <c r="CZ155" s="13" t="str">
        <v>SPPT24</v>
      </c>
      <c r="DC155" s="13" t="str">
        <v>Elaboración de estudios hidrológicos y alternativas de solución</v>
      </c>
      <c r="DD155" s="13" t="str">
        <v>SPPT12</v>
      </c>
      <c r="DE155" s="13" t="str">
        <v>Por lanzar</v>
      </c>
      <c r="DF155" s="13" t="str">
        <v>marzo</v>
      </c>
      <c r="DG155" s="13" t="str">
        <v xml:space="preserve">Diseño civil </v>
      </c>
      <c r="DH155" s="13" t="str">
        <v>Enel Commercial</v>
      </c>
      <c r="DI155" s="13">
        <v>8.0434779999999997E-2</v>
      </c>
      <c r="DJ155" s="13" t="str">
        <v>Andrea Sarmiento</v>
      </c>
      <c r="DK155" s="13" t="str">
        <v>andrea.sarmiento@enel.com</v>
      </c>
      <c r="DL155" s="13" t="str">
        <v>Jennifer Rubio</v>
      </c>
      <c r="DM155" s="13" t="str">
        <v>jennifer.rubio@enel.com</v>
      </c>
      <c r="DN155" s="13">
        <v>2026</v>
      </c>
      <c r="DO155" s="13">
        <v>3</v>
      </c>
      <c r="DP155" s="19">
        <v>46082</v>
      </c>
      <c r="DS155" s="13" t="str">
        <v>ELABORACION DE ESTUDIOS HIDROLOGICOS Y ALTERNATIVAS DE SOLUCION SPPT12 DISENO CIVIL</v>
      </c>
    </row>
    <row r="156" spans="5:123" ht="28" customHeight="1" x14ac:dyDescent="0.4">
      <c r="E156" s="15" t="str">
        <v>Suministro de elementos para respuesta a emergencias integrales ( Salud, Incendios, Quimicos).</v>
      </c>
      <c r="F156" s="16" t="str">
        <v>MCMO01</v>
      </c>
      <c r="G156" s="16" t="str">
        <v>Por lanzar</v>
      </c>
      <c r="H156" s="16" t="str">
        <v>octubre</v>
      </c>
      <c r="I156" s="16" t="str">
        <v xml:space="preserve">Mantenimiento y recarga de extintores. </v>
      </c>
      <c r="J156" s="16" t="str">
        <v>GPG</v>
      </c>
      <c r="K156" s="16">
        <v>0.2</v>
      </c>
      <c r="L156" s="16" t="str">
        <v>Luis Aparicio</v>
      </c>
      <c r="M156" s="16" t="str">
        <v>luis.aparicio@enel.com</v>
      </c>
      <c r="N156" s="16" t="str">
        <v>Anny Leal</v>
      </c>
      <c r="O156" s="16" t="str">
        <v>anny.leal@enel.com</v>
      </c>
      <c r="P156" s="16">
        <v>2026</v>
      </c>
      <c r="Q156" s="16">
        <v>10</v>
      </c>
      <c r="R156" s="28" t="b">
        <v>0</v>
      </c>
      <c r="AC156" s="18" t="str">
        <v>TS-CROSS Diseño para implementación de filtración fase 2</v>
      </c>
      <c r="AD156" s="13" t="str">
        <v>SPPT10</v>
      </c>
      <c r="AE156" s="13" t="str">
        <v>Por lanzar</v>
      </c>
      <c r="AF156" s="13" t="str">
        <v>octubre</v>
      </c>
      <c r="AG156" s="13" t="str">
        <v xml:space="preserve">Servicios profesionales de naturaleza técnica </v>
      </c>
      <c r="AH156" s="13" t="str">
        <v>GPG</v>
      </c>
      <c r="AI156" s="13">
        <v>0.3</v>
      </c>
      <c r="AJ156" s="13" t="str">
        <v>Luis Aparicio</v>
      </c>
      <c r="AK156" s="13" t="str">
        <v>luis.aparicio@enel.com</v>
      </c>
      <c r="AL156" s="13" t="str">
        <v>Anny Leal</v>
      </c>
      <c r="AM156" s="13" t="str">
        <v>anny.leal@enel.com</v>
      </c>
      <c r="AN156" s="13">
        <v>2026</v>
      </c>
      <c r="AO156" s="13">
        <v>10</v>
      </c>
      <c r="AP156" s="13">
        <v>46296</v>
      </c>
      <c r="AR156" s="18" t="str">
        <v>TS-CROSS Diseño para implementación de filtración fase 2</v>
      </c>
      <c r="AS156" s="13" t="str">
        <v>SPPT10</v>
      </c>
      <c r="AT156" s="13" t="str">
        <v>Por lanzar</v>
      </c>
      <c r="AU156" s="13" t="str">
        <v>octubre</v>
      </c>
      <c r="AV156" s="13" t="str">
        <v xml:space="preserve">Servicios profesionales de naturaleza técnica </v>
      </c>
      <c r="AW156" s="13" t="str">
        <v>GPG</v>
      </c>
      <c r="AX156" s="13">
        <v>0.3</v>
      </c>
      <c r="AY156" s="13" t="str">
        <v>Luis Aparicio</v>
      </c>
      <c r="AZ156" s="13" t="str">
        <v>luis.aparicio@enel.com</v>
      </c>
      <c r="BA156" s="13" t="str">
        <v>Anny Leal</v>
      </c>
      <c r="BB156" s="13" t="str">
        <v>anny.leal@enel.com</v>
      </c>
      <c r="BC156" s="13">
        <v>2026</v>
      </c>
      <c r="BD156" s="13">
        <v>10</v>
      </c>
      <c r="BE156" s="13">
        <v>46296</v>
      </c>
      <c r="BG156" s="13" t="str">
        <v>TS-CROSS Diseño para implementación de filtración fase 2</v>
      </c>
      <c r="BH156" s="13" t="str">
        <v>SPPT10</v>
      </c>
      <c r="BI156" s="13" t="str">
        <v>Por lanzar</v>
      </c>
      <c r="BJ156" s="13" t="str">
        <v>octubre</v>
      </c>
      <c r="BK156" s="13" t="str">
        <v xml:space="preserve">Servicios profesionales de naturaleza técnica </v>
      </c>
      <c r="BL156" s="13" t="str">
        <v>GPG</v>
      </c>
      <c r="BM156" s="13">
        <v>0.3</v>
      </c>
      <c r="BN156" s="13" t="str">
        <v>Luis Aparicio</v>
      </c>
      <c r="BO156" s="13" t="str">
        <v>luis.aparicio@enel.com</v>
      </c>
      <c r="BP156" s="13" t="str">
        <v>Anny Leal</v>
      </c>
      <c r="BQ156" s="13" t="str">
        <v>anny.leal@enel.com</v>
      </c>
      <c r="BR156" s="13">
        <v>2026</v>
      </c>
      <c r="BS156" s="13">
        <v>10</v>
      </c>
      <c r="BT156" s="13">
        <v>46296</v>
      </c>
      <c r="BV156" s="13" t="str">
        <v>TS-CROSS Diseño para implementación de filtración fase 2</v>
      </c>
      <c r="BW156" s="13" t="str">
        <v>SPPT10</v>
      </c>
      <c r="BX156" s="13" t="str">
        <v>Por lanzar</v>
      </c>
      <c r="BY156" s="13" t="str">
        <v>octubre</v>
      </c>
      <c r="BZ156" s="13" t="str">
        <v xml:space="preserve">Servicios profesionales de naturaleza técnica </v>
      </c>
      <c r="CA156" s="13" t="str">
        <v>GPG</v>
      </c>
      <c r="CB156" s="13">
        <v>0.3</v>
      </c>
      <c r="CC156" s="13" t="str">
        <v>Luis Aparicio</v>
      </c>
      <c r="CD156" s="13" t="str">
        <v>luis.aparicio@enel.com</v>
      </c>
      <c r="CE156" s="13" t="str">
        <v>Anny Leal</v>
      </c>
      <c r="CF156" s="13" t="str">
        <v>anny.leal@enel.com</v>
      </c>
      <c r="CG156" s="13">
        <v>2026</v>
      </c>
      <c r="CH156" s="13">
        <v>10</v>
      </c>
      <c r="CI156" s="13">
        <v>46296</v>
      </c>
      <c r="CK156" s="13" t="str">
        <v>TS-CROSS Diseño para implementación de filtración fase 2</v>
      </c>
      <c r="CL156" s="13" t="str">
        <v>SPPT10</v>
      </c>
      <c r="CM156" s="13" t="str">
        <v>Por lanzar</v>
      </c>
      <c r="CN156" s="13" t="str">
        <v>octubre</v>
      </c>
      <c r="CO156" s="13" t="str">
        <v xml:space="preserve">Servicios profesionales de naturaleza técnica </v>
      </c>
      <c r="CP156" s="13" t="str">
        <v>GPG</v>
      </c>
      <c r="CQ156" s="13">
        <v>0.3</v>
      </c>
      <c r="CR156" s="13" t="str">
        <v>Luis Aparicio</v>
      </c>
      <c r="CS156" s="13" t="str">
        <v>luis.aparicio@enel.com</v>
      </c>
      <c r="CT156" s="13" t="str">
        <v>Anny Leal</v>
      </c>
      <c r="CU156" s="13" t="str">
        <v>anny.leal@enel.com</v>
      </c>
      <c r="CV156" s="13">
        <v>2026</v>
      </c>
      <c r="CW156" s="13">
        <v>10</v>
      </c>
      <c r="CX156" s="13">
        <v>46296</v>
      </c>
      <c r="CZ156" s="13" t="str">
        <v>SPPT26</v>
      </c>
      <c r="DC156" s="13" t="str">
        <v>TS-CROSS Diseño para implementación de filtración fase 2</v>
      </c>
      <c r="DD156" s="13" t="str">
        <v>SPPT10</v>
      </c>
      <c r="DE156" s="13" t="str">
        <v>Por lanzar</v>
      </c>
      <c r="DF156" s="13" t="str">
        <v>octubre</v>
      </c>
      <c r="DG156" s="13" t="str">
        <v xml:space="preserve">Servicios profesionales de naturaleza técnica </v>
      </c>
      <c r="DH156" s="13" t="str">
        <v>GPG</v>
      </c>
      <c r="DI156" s="13">
        <v>0.3</v>
      </c>
      <c r="DJ156" s="13" t="str">
        <v>Luis Aparicio</v>
      </c>
      <c r="DK156" s="13" t="str">
        <v>luis.aparicio@enel.com</v>
      </c>
      <c r="DL156" s="13" t="str">
        <v>Anny Leal</v>
      </c>
      <c r="DM156" s="13" t="str">
        <v>anny.leal@enel.com</v>
      </c>
      <c r="DN156" s="13">
        <v>2026</v>
      </c>
      <c r="DO156" s="13">
        <v>10</v>
      </c>
      <c r="DP156" s="19">
        <v>46296</v>
      </c>
      <c r="DS156" s="13" t="str">
        <v>TS-CROSS DISENO PARA IMPLEMENTACION DE FILTRACION FASE 2 SPPT10 SERVICIOS PROFESIONALES DE NATURALEZA TECNICA</v>
      </c>
    </row>
    <row r="157" spans="5:123" ht="28" customHeight="1" x14ac:dyDescent="0.4">
      <c r="E157" s="15" t="str">
        <v>Suministro e instalación de plantas eléctricas de acuerdo con las especificaciones técnicas de las obras y los requerimientos necesarios de los clientes</v>
      </c>
      <c r="F157" s="16" t="str">
        <v>FEGE02</v>
      </c>
      <c r="G157" s="16" t="str">
        <v>Por lanzar</v>
      </c>
      <c r="H157" s="16" t="str">
        <v>febrero</v>
      </c>
      <c r="I157" s="16" t="str">
        <v xml:space="preserve">Alquiler de grupos electrógenos. </v>
      </c>
      <c r="J157" s="16" t="str">
        <v>Enel Commercial</v>
      </c>
      <c r="K157" s="16">
        <v>0.12991304000000001</v>
      </c>
      <c r="L157" s="16" t="str">
        <v>Andrea Sarmiento</v>
      </c>
      <c r="M157" s="16" t="str">
        <v>andrea.sarmiento@enel.com</v>
      </c>
      <c r="N157" s="16" t="str">
        <v>Jennifer Rubio</v>
      </c>
      <c r="O157" s="16" t="str">
        <v>jennifer.rubio@enel.com</v>
      </c>
      <c r="P157" s="16">
        <v>2026</v>
      </c>
      <c r="Q157" s="16">
        <v>2</v>
      </c>
      <c r="R157" s="28" t="b">
        <v>0</v>
      </c>
      <c r="AC157" s="18" t="str">
        <v>TS-CROSS Sistema de gestión para retiro y manejo Asbesto Estatores DVS</v>
      </c>
      <c r="AD157" s="13" t="str">
        <v>SRTS22</v>
      </c>
      <c r="AE157" s="13" t="str">
        <v>Por lanzar</v>
      </c>
      <c r="AF157" s="13" t="str">
        <v>junio</v>
      </c>
      <c r="AG157" s="13" t="str">
        <v xml:space="preserve">Transporte y Gestion de residuos peligrosos </v>
      </c>
      <c r="AH157" s="13" t="str">
        <v>GPG</v>
      </c>
      <c r="AI157" s="13">
        <v>0.3</v>
      </c>
      <c r="AJ157" s="13" t="str">
        <v>Luis Aparicio</v>
      </c>
      <c r="AK157" s="13" t="str">
        <v>luis.aparicio@enel.com</v>
      </c>
      <c r="AL157" s="13" t="str">
        <v>Anny Leal</v>
      </c>
      <c r="AM157" s="13" t="str">
        <v>anny.leal@enel.com</v>
      </c>
      <c r="AN157" s="13">
        <v>2026</v>
      </c>
      <c r="AO157" s="13">
        <v>6</v>
      </c>
      <c r="AP157" s="13">
        <v>46174</v>
      </c>
      <c r="AR157" s="18" t="str">
        <v>TS-CROSS Sistema de gestión para retiro y manejo Asbesto Estatores DVS</v>
      </c>
      <c r="AS157" s="13" t="str">
        <v>SRTS22</v>
      </c>
      <c r="AT157" s="13" t="str">
        <v>Por lanzar</v>
      </c>
      <c r="AU157" s="13" t="str">
        <v>junio</v>
      </c>
      <c r="AV157" s="13" t="str">
        <v xml:space="preserve">Transporte y Gestion de residuos peligrosos </v>
      </c>
      <c r="AW157" s="13" t="str">
        <v>GPG</v>
      </c>
      <c r="AX157" s="13">
        <v>0.3</v>
      </c>
      <c r="AY157" s="13" t="str">
        <v>Luis Aparicio</v>
      </c>
      <c r="AZ157" s="13" t="str">
        <v>luis.aparicio@enel.com</v>
      </c>
      <c r="BA157" s="13" t="str">
        <v>Anny Leal</v>
      </c>
      <c r="BB157" s="13" t="str">
        <v>anny.leal@enel.com</v>
      </c>
      <c r="BC157" s="13">
        <v>2026</v>
      </c>
      <c r="BD157" s="13">
        <v>6</v>
      </c>
      <c r="BE157" s="13">
        <v>46174</v>
      </c>
      <c r="BG157" s="13" t="str">
        <v>TS-CROSS Sistema de gestión para retiro y manejo Asbesto Estatores DVS</v>
      </c>
      <c r="BH157" s="13" t="str">
        <v>SRTS22</v>
      </c>
      <c r="BI157" s="13" t="str">
        <v>Por lanzar</v>
      </c>
      <c r="BJ157" s="13" t="str">
        <v>junio</v>
      </c>
      <c r="BK157" s="13" t="str">
        <v xml:space="preserve">Transporte y Gestion de residuos peligrosos </v>
      </c>
      <c r="BL157" s="13" t="str">
        <v>GPG</v>
      </c>
      <c r="BM157" s="13">
        <v>0.3</v>
      </c>
      <c r="BN157" s="13" t="str">
        <v>Luis Aparicio</v>
      </c>
      <c r="BO157" s="13" t="str">
        <v>luis.aparicio@enel.com</v>
      </c>
      <c r="BP157" s="13" t="str">
        <v>Anny Leal</v>
      </c>
      <c r="BQ157" s="13" t="str">
        <v>anny.leal@enel.com</v>
      </c>
      <c r="BR157" s="13">
        <v>2026</v>
      </c>
      <c r="BS157" s="13">
        <v>6</v>
      </c>
      <c r="BT157" s="13">
        <v>46174</v>
      </c>
      <c r="BV157" s="13" t="str">
        <v>TS-CROSS Sistema de gestión para retiro y manejo Asbesto Estatores DVS</v>
      </c>
      <c r="BW157" s="13" t="str">
        <v>SRTS22</v>
      </c>
      <c r="BX157" s="13" t="str">
        <v>Por lanzar</v>
      </c>
      <c r="BY157" s="13" t="str">
        <v>junio</v>
      </c>
      <c r="BZ157" s="13" t="str">
        <v xml:space="preserve">Transporte y Gestion de residuos peligrosos </v>
      </c>
      <c r="CA157" s="13" t="str">
        <v>GPG</v>
      </c>
      <c r="CB157" s="13">
        <v>0.3</v>
      </c>
      <c r="CC157" s="13" t="str">
        <v>Luis Aparicio</v>
      </c>
      <c r="CD157" s="13" t="str">
        <v>luis.aparicio@enel.com</v>
      </c>
      <c r="CE157" s="13" t="str">
        <v>Anny Leal</v>
      </c>
      <c r="CF157" s="13" t="str">
        <v>anny.leal@enel.com</v>
      </c>
      <c r="CG157" s="13">
        <v>2026</v>
      </c>
      <c r="CH157" s="13">
        <v>6</v>
      </c>
      <c r="CI157" s="13">
        <v>46174</v>
      </c>
      <c r="CK157" s="13" t="str">
        <v>TS-CROSS Sistema de gestión para retiro y manejo Asbesto Estatores DVS</v>
      </c>
      <c r="CL157" s="13" t="str">
        <v>SRTS22</v>
      </c>
      <c r="CM157" s="13" t="str">
        <v>Por lanzar</v>
      </c>
      <c r="CN157" s="13" t="str">
        <v>junio</v>
      </c>
      <c r="CO157" s="13" t="str">
        <v xml:space="preserve">Transporte y Gestion de residuos peligrosos </v>
      </c>
      <c r="CP157" s="13" t="str">
        <v>GPG</v>
      </c>
      <c r="CQ157" s="13">
        <v>0.3</v>
      </c>
      <c r="CR157" s="13" t="str">
        <v>Luis Aparicio</v>
      </c>
      <c r="CS157" s="13" t="str">
        <v>luis.aparicio@enel.com</v>
      </c>
      <c r="CT157" s="13" t="str">
        <v>Anny Leal</v>
      </c>
      <c r="CU157" s="13" t="str">
        <v>anny.leal@enel.com</v>
      </c>
      <c r="CV157" s="13">
        <v>2026</v>
      </c>
      <c r="CW157" s="13">
        <v>6</v>
      </c>
      <c r="CX157" s="13">
        <v>46174</v>
      </c>
      <c r="CZ157" s="13" t="str">
        <v>SPPT29</v>
      </c>
      <c r="DC157" s="13" t="str">
        <v>TS-CROSS Sistema de gestión para retiro y manejo Asbesto Estatores DVS</v>
      </c>
      <c r="DD157" s="13" t="str">
        <v>SRTS22</v>
      </c>
      <c r="DE157" s="13" t="str">
        <v>Por lanzar</v>
      </c>
      <c r="DF157" s="13" t="str">
        <v>junio</v>
      </c>
      <c r="DG157" s="13" t="str">
        <v xml:space="preserve">Transporte y Gestion de residuos peligrosos </v>
      </c>
      <c r="DH157" s="13" t="str">
        <v>GPG</v>
      </c>
      <c r="DI157" s="13">
        <v>0.3</v>
      </c>
      <c r="DJ157" s="13" t="str">
        <v>Luis Aparicio</v>
      </c>
      <c r="DK157" s="13" t="str">
        <v>luis.aparicio@enel.com</v>
      </c>
      <c r="DL157" s="13" t="str">
        <v>Anny Leal</v>
      </c>
      <c r="DM157" s="13" t="str">
        <v>anny.leal@enel.com</v>
      </c>
      <c r="DN157" s="13">
        <v>2026</v>
      </c>
      <c r="DO157" s="13">
        <v>6</v>
      </c>
      <c r="DP157" s="19">
        <v>46174</v>
      </c>
      <c r="DS157" s="13" t="str">
        <v>TS-CROSS SISTEMA DE GESTION PARA RETIRO Y MANEJO ASBESTO ESTATORES DVS SRTS22 TRANSPORTE Y GESTION DE RESIDUOS PELIGROSOS</v>
      </c>
    </row>
    <row r="158" spans="5:123" ht="28" customHeight="1" x14ac:dyDescent="0.4">
      <c r="E158" s="15" t="str">
        <v>Servicio de soporte especializado para articulación y soporte en esquema de respuesta a emergencias para incendios forestales, incendios estructurales y de evento natural.</v>
      </c>
      <c r="F158" s="16" t="str">
        <v>SPPT44</v>
      </c>
      <c r="G158" s="16" t="str">
        <v>Por lanzar</v>
      </c>
      <c r="H158" s="16" t="str">
        <v>agosto</v>
      </c>
      <c r="I158" s="16" t="str">
        <v xml:space="preserve">Servicios de coordinación de la seguridad en el trabajo </v>
      </c>
      <c r="J158" s="16" t="str">
        <v>GPG</v>
      </c>
      <c r="K158" s="16">
        <v>0.1</v>
      </c>
      <c r="L158" s="16" t="str">
        <v>Luis Aparicio</v>
      </c>
      <c r="M158" s="16" t="str">
        <v>luis.aparicio@enel.com</v>
      </c>
      <c r="N158" s="16" t="str">
        <v>Anny Leal</v>
      </c>
      <c r="O158" s="16" t="str">
        <v>anny.leal@enel.com</v>
      </c>
      <c r="P158" s="16">
        <v>2026</v>
      </c>
      <c r="Q158" s="16">
        <v>8</v>
      </c>
      <c r="R158" s="28" t="b">
        <v>0</v>
      </c>
      <c r="AC158" s="18" t="str">
        <v>TS-CROSS Adecuaciones civiles para montaje de estatores DVS</v>
      </c>
      <c r="AD158" s="13" t="str">
        <v>LCCC12</v>
      </c>
      <c r="AE158" s="13" t="str">
        <v>Por lanzar</v>
      </c>
      <c r="AF158" s="13" t="str">
        <v>junio</v>
      </c>
      <c r="AG158" s="13" t="str">
        <v>Construcciòn y/ò Mantenimiento de Obras civiles para Centrales Elèctricas y Edificios industriales</v>
      </c>
      <c r="AH158" s="13" t="str">
        <v>GPG</v>
      </c>
      <c r="AI158" s="13">
        <v>0.3</v>
      </c>
      <c r="AJ158" s="13" t="str">
        <v>Luis Aparicio</v>
      </c>
      <c r="AK158" s="13" t="str">
        <v>luis.aparicio@enel.com</v>
      </c>
      <c r="AL158" s="13" t="str">
        <v>Anny Leal</v>
      </c>
      <c r="AM158" s="13" t="str">
        <v>anny.leal@enel.com</v>
      </c>
      <c r="AN158" s="13">
        <v>2026</v>
      </c>
      <c r="AO158" s="13">
        <v>6</v>
      </c>
      <c r="AP158" s="13">
        <v>46174</v>
      </c>
      <c r="AR158" s="18" t="str">
        <v>TS-CROSS Adecuaciones civiles para montaje de estatores DVS</v>
      </c>
      <c r="AS158" s="13" t="str">
        <v>LCCC12</v>
      </c>
      <c r="AT158" s="13" t="str">
        <v>Por lanzar</v>
      </c>
      <c r="AU158" s="13" t="str">
        <v>junio</v>
      </c>
      <c r="AV158" s="13" t="str">
        <v>Construcciòn y/ò Mantenimiento de Obras civiles para Centrales Elèctricas y Edificios industriales</v>
      </c>
      <c r="AW158" s="13" t="str">
        <v>GPG</v>
      </c>
      <c r="AX158" s="13">
        <v>0.3</v>
      </c>
      <c r="AY158" s="13" t="str">
        <v>Luis Aparicio</v>
      </c>
      <c r="AZ158" s="13" t="str">
        <v>luis.aparicio@enel.com</v>
      </c>
      <c r="BA158" s="13" t="str">
        <v>Anny Leal</v>
      </c>
      <c r="BB158" s="13" t="str">
        <v>anny.leal@enel.com</v>
      </c>
      <c r="BC158" s="13">
        <v>2026</v>
      </c>
      <c r="BD158" s="13">
        <v>6</v>
      </c>
      <c r="BE158" s="13">
        <v>46174</v>
      </c>
      <c r="BG158" s="13" t="str">
        <v>TS-CROSS Adecuaciones civiles para montaje de estatores DVS</v>
      </c>
      <c r="BH158" s="13" t="str">
        <v>LCCC12</v>
      </c>
      <c r="BI158" s="13" t="str">
        <v>Por lanzar</v>
      </c>
      <c r="BJ158" s="13" t="str">
        <v>junio</v>
      </c>
      <c r="BK158" s="13" t="str">
        <v>Construcciòn y/ò Mantenimiento de Obras civiles para Centrales Elèctricas y Edificios industriales</v>
      </c>
      <c r="BL158" s="13" t="str">
        <v>GPG</v>
      </c>
      <c r="BM158" s="13">
        <v>0.3</v>
      </c>
      <c r="BN158" s="13" t="str">
        <v>Luis Aparicio</v>
      </c>
      <c r="BO158" s="13" t="str">
        <v>luis.aparicio@enel.com</v>
      </c>
      <c r="BP158" s="13" t="str">
        <v>Anny Leal</v>
      </c>
      <c r="BQ158" s="13" t="str">
        <v>anny.leal@enel.com</v>
      </c>
      <c r="BR158" s="13">
        <v>2026</v>
      </c>
      <c r="BS158" s="13">
        <v>6</v>
      </c>
      <c r="BT158" s="13">
        <v>46174</v>
      </c>
      <c r="BV158" s="13" t="str">
        <v>TS-CROSS Adecuaciones civiles para montaje de estatores DVS</v>
      </c>
      <c r="BW158" s="13" t="str">
        <v>LCCC12</v>
      </c>
      <c r="BX158" s="13" t="str">
        <v>Por lanzar</v>
      </c>
      <c r="BY158" s="13" t="str">
        <v>junio</v>
      </c>
      <c r="BZ158" s="13" t="str">
        <v>Construcciòn y/ò Mantenimiento de Obras civiles para Centrales Elèctricas y Edificios industriales</v>
      </c>
      <c r="CA158" s="13" t="str">
        <v>GPG</v>
      </c>
      <c r="CB158" s="13">
        <v>0.3</v>
      </c>
      <c r="CC158" s="13" t="str">
        <v>Luis Aparicio</v>
      </c>
      <c r="CD158" s="13" t="str">
        <v>luis.aparicio@enel.com</v>
      </c>
      <c r="CE158" s="13" t="str">
        <v>Anny Leal</v>
      </c>
      <c r="CF158" s="13" t="str">
        <v>anny.leal@enel.com</v>
      </c>
      <c r="CG158" s="13">
        <v>2026</v>
      </c>
      <c r="CH158" s="13">
        <v>6</v>
      </c>
      <c r="CI158" s="13">
        <v>46174</v>
      </c>
      <c r="CK158" s="13" t="str">
        <v>TS-CROSS Adecuaciones civiles para montaje de estatores DVS</v>
      </c>
      <c r="CL158" s="13" t="str">
        <v>LCCC12</v>
      </c>
      <c r="CM158" s="13" t="str">
        <v>Por lanzar</v>
      </c>
      <c r="CN158" s="13" t="str">
        <v>junio</v>
      </c>
      <c r="CO158" s="13" t="str">
        <v>Construcciòn y/ò Mantenimiento de Obras civiles para Centrales Elèctricas y Edificios industriales</v>
      </c>
      <c r="CP158" s="13" t="str">
        <v>GPG</v>
      </c>
      <c r="CQ158" s="13">
        <v>0.3</v>
      </c>
      <c r="CR158" s="13" t="str">
        <v>Luis Aparicio</v>
      </c>
      <c r="CS158" s="13" t="str">
        <v>luis.aparicio@enel.com</v>
      </c>
      <c r="CT158" s="13" t="str">
        <v>Anny Leal</v>
      </c>
      <c r="CU158" s="13" t="str">
        <v>anny.leal@enel.com</v>
      </c>
      <c r="CV158" s="13">
        <v>2026</v>
      </c>
      <c r="CW158" s="13">
        <v>6</v>
      </c>
      <c r="CX158" s="13">
        <v>46174</v>
      </c>
      <c r="CZ158" s="13" t="str">
        <v>SPPT35</v>
      </c>
      <c r="DC158" s="13" t="str">
        <v>TS-CROSS Adecuaciones civiles para montaje de estatores DVS</v>
      </c>
      <c r="DD158" s="13" t="str">
        <v>LCCC12</v>
      </c>
      <c r="DE158" s="13" t="str">
        <v>Por lanzar</v>
      </c>
      <c r="DF158" s="13" t="str">
        <v>junio</v>
      </c>
      <c r="DG158" s="13" t="str">
        <v>Construcciòn y/ò Mantenimiento de Obras civiles para Centrales Elèctricas y Edificios industriales</v>
      </c>
      <c r="DH158" s="13" t="str">
        <v>GPG</v>
      </c>
      <c r="DI158" s="13">
        <v>0.3</v>
      </c>
      <c r="DJ158" s="13" t="str">
        <v>Luis Aparicio</v>
      </c>
      <c r="DK158" s="13" t="str">
        <v>luis.aparicio@enel.com</v>
      </c>
      <c r="DL158" s="13" t="str">
        <v>Anny Leal</v>
      </c>
      <c r="DM158" s="13" t="str">
        <v>anny.leal@enel.com</v>
      </c>
      <c r="DN158" s="13">
        <v>2026</v>
      </c>
      <c r="DO158" s="13">
        <v>6</v>
      </c>
      <c r="DP158" s="19">
        <v>46174</v>
      </c>
      <c r="DS158" s="13" t="str">
        <v>TS-CROSS ADECUACIONES CIVILES PARA MONTAJE DE ESTATORES DVS LCCC12 CONSTRUCCIÒN Y/Ò MANTENIMIENTO DE OBRAS CIVILES PARA CENTRALES ELÈCTRICAS Y EDIFICIOS INDUSTRIALES</v>
      </c>
    </row>
    <row r="159" spans="5:123" ht="28" customHeight="1" x14ac:dyDescent="0.4">
      <c r="E159" s="15" t="str">
        <v>Suministro y reposición de los insumos de salud de los botiquines de emergencia médica necesarios en todas las centrales y proyectos.</v>
      </c>
      <c r="F159" s="16" t="str">
        <v>FZDS02</v>
      </c>
      <c r="G159" s="16" t="str">
        <v>Por lanzar</v>
      </c>
      <c r="H159" s="16" t="str">
        <v>febrero</v>
      </c>
      <c r="I159" s="16" t="str">
        <v xml:space="preserve">Materiales para protección de accidentes </v>
      </c>
      <c r="J159" s="16" t="str">
        <v>GPG</v>
      </c>
      <c r="K159" s="16">
        <v>0.14299999999999999</v>
      </c>
      <c r="L159" s="16" t="str">
        <v>Luis Aparicio</v>
      </c>
      <c r="M159" s="16" t="str">
        <v>luis.aparicio@enel.com</v>
      </c>
      <c r="N159" s="16" t="str">
        <v>Anny Leal</v>
      </c>
      <c r="O159" s="16" t="str">
        <v>anny.leal@enel.com</v>
      </c>
      <c r="P159" s="16">
        <v>2026</v>
      </c>
      <c r="Q159" s="16">
        <v>2</v>
      </c>
      <c r="R159" s="28" t="b">
        <v>0</v>
      </c>
      <c r="AC159" s="18" t="str">
        <v>TS-CROSS Adecuacion sistema de extracción central Paraiso Biofiltro</v>
      </c>
      <c r="AD159" s="13" t="str">
        <v>MMIM06</v>
      </c>
      <c r="AE159" s="13" t="str">
        <v>Por lanzar</v>
      </c>
      <c r="AF159" s="13" t="str">
        <v>junio</v>
      </c>
      <c r="AG159" s="13" t="str">
        <v>Mantenimiento mecanico en centrales hidroeléctricas</v>
      </c>
      <c r="AH159" s="13" t="str">
        <v>GPG</v>
      </c>
      <c r="AI159" s="13">
        <v>0.25</v>
      </c>
      <c r="AJ159" s="13" t="str">
        <v>Luis Aparicio</v>
      </c>
      <c r="AK159" s="13" t="str">
        <v>luis.aparicio@enel.com</v>
      </c>
      <c r="AL159" s="13" t="str">
        <v>Anny Leal</v>
      </c>
      <c r="AM159" s="13" t="str">
        <v>anny.leal@enel.com</v>
      </c>
      <c r="AN159" s="13">
        <v>2026</v>
      </c>
      <c r="AO159" s="13">
        <v>6</v>
      </c>
      <c r="AP159" s="13">
        <v>46174</v>
      </c>
      <c r="AR159" s="18" t="str">
        <v>TS-CROSS Adecuacion sistema de extracción central Paraiso Biofiltro</v>
      </c>
      <c r="AS159" s="13" t="str">
        <v>MMIM06</v>
      </c>
      <c r="AT159" s="13" t="str">
        <v>Por lanzar</v>
      </c>
      <c r="AU159" s="13" t="str">
        <v>junio</v>
      </c>
      <c r="AV159" s="13" t="str">
        <v>Mantenimiento mecanico en centrales hidroeléctricas</v>
      </c>
      <c r="AW159" s="13" t="str">
        <v>GPG</v>
      </c>
      <c r="AX159" s="13">
        <v>0.25</v>
      </c>
      <c r="AY159" s="13" t="str">
        <v>Luis Aparicio</v>
      </c>
      <c r="AZ159" s="13" t="str">
        <v>luis.aparicio@enel.com</v>
      </c>
      <c r="BA159" s="13" t="str">
        <v>Anny Leal</v>
      </c>
      <c r="BB159" s="13" t="str">
        <v>anny.leal@enel.com</v>
      </c>
      <c r="BC159" s="13">
        <v>2026</v>
      </c>
      <c r="BD159" s="13">
        <v>6</v>
      </c>
      <c r="BE159" s="13">
        <v>46174</v>
      </c>
      <c r="BG159" s="13" t="str">
        <v>TS-CROSS Adecuacion sistema de extracción central Paraiso Biofiltro</v>
      </c>
      <c r="BH159" s="13" t="str">
        <v>MMIM06</v>
      </c>
      <c r="BI159" s="13" t="str">
        <v>Por lanzar</v>
      </c>
      <c r="BJ159" s="13" t="str">
        <v>junio</v>
      </c>
      <c r="BK159" s="13" t="str">
        <v>Mantenimiento mecanico en centrales hidroeléctricas</v>
      </c>
      <c r="BL159" s="13" t="str">
        <v>GPG</v>
      </c>
      <c r="BM159" s="13">
        <v>0.25</v>
      </c>
      <c r="BN159" s="13" t="str">
        <v>Luis Aparicio</v>
      </c>
      <c r="BO159" s="13" t="str">
        <v>luis.aparicio@enel.com</v>
      </c>
      <c r="BP159" s="13" t="str">
        <v>Anny Leal</v>
      </c>
      <c r="BQ159" s="13" t="str">
        <v>anny.leal@enel.com</v>
      </c>
      <c r="BR159" s="13">
        <v>2026</v>
      </c>
      <c r="BS159" s="13">
        <v>6</v>
      </c>
      <c r="BT159" s="13">
        <v>46174</v>
      </c>
      <c r="BV159" s="13" t="str">
        <v>TS-CROSS Adecuacion sistema de extracción central Paraiso Biofiltro</v>
      </c>
      <c r="BW159" s="13" t="str">
        <v>MMIM06</v>
      </c>
      <c r="BX159" s="13" t="str">
        <v>Por lanzar</v>
      </c>
      <c r="BY159" s="13" t="str">
        <v>junio</v>
      </c>
      <c r="BZ159" s="13" t="str">
        <v>Mantenimiento mecanico en centrales hidroeléctricas</v>
      </c>
      <c r="CA159" s="13" t="str">
        <v>GPG</v>
      </c>
      <c r="CB159" s="13">
        <v>0.25</v>
      </c>
      <c r="CC159" s="13" t="str">
        <v>Luis Aparicio</v>
      </c>
      <c r="CD159" s="13" t="str">
        <v>luis.aparicio@enel.com</v>
      </c>
      <c r="CE159" s="13" t="str">
        <v>Anny Leal</v>
      </c>
      <c r="CF159" s="13" t="str">
        <v>anny.leal@enel.com</v>
      </c>
      <c r="CG159" s="13">
        <v>2026</v>
      </c>
      <c r="CH159" s="13">
        <v>6</v>
      </c>
      <c r="CI159" s="13">
        <v>46174</v>
      </c>
      <c r="CK159" s="13" t="str">
        <v>TS-CROSS Adecuacion sistema de extracción central Paraiso Biofiltro</v>
      </c>
      <c r="CL159" s="13" t="str">
        <v>MMIM06</v>
      </c>
      <c r="CM159" s="13" t="str">
        <v>Por lanzar</v>
      </c>
      <c r="CN159" s="13" t="str">
        <v>junio</v>
      </c>
      <c r="CO159" s="13" t="str">
        <v>Mantenimiento mecanico en centrales hidroeléctricas</v>
      </c>
      <c r="CP159" s="13" t="str">
        <v>GPG</v>
      </c>
      <c r="CQ159" s="13">
        <v>0.25</v>
      </c>
      <c r="CR159" s="13" t="str">
        <v>Luis Aparicio</v>
      </c>
      <c r="CS159" s="13" t="str">
        <v>luis.aparicio@enel.com</v>
      </c>
      <c r="CT159" s="13" t="str">
        <v>Anny Leal</v>
      </c>
      <c r="CU159" s="13" t="str">
        <v>anny.leal@enel.com</v>
      </c>
      <c r="CV159" s="13">
        <v>2026</v>
      </c>
      <c r="CW159" s="13">
        <v>6</v>
      </c>
      <c r="CX159" s="13">
        <v>46174</v>
      </c>
      <c r="CZ159" s="13" t="str">
        <v>SPPT40</v>
      </c>
      <c r="DC159" s="13" t="str">
        <v>TS-CROSS Adecuacion sistema de extracción central Paraiso Biofiltro</v>
      </c>
      <c r="DD159" s="13" t="str">
        <v>MMIM06</v>
      </c>
      <c r="DE159" s="13" t="str">
        <v>Por lanzar</v>
      </c>
      <c r="DF159" s="13" t="str">
        <v>junio</v>
      </c>
      <c r="DG159" s="13" t="str">
        <v>Mantenimiento mecanico en centrales hidroeléctricas</v>
      </c>
      <c r="DH159" s="13" t="str">
        <v>GPG</v>
      </c>
      <c r="DI159" s="13">
        <v>0.25</v>
      </c>
      <c r="DJ159" s="13" t="str">
        <v>Luis Aparicio</v>
      </c>
      <c r="DK159" s="13" t="str">
        <v>luis.aparicio@enel.com</v>
      </c>
      <c r="DL159" s="13" t="str">
        <v>Anny Leal</v>
      </c>
      <c r="DM159" s="13" t="str">
        <v>anny.leal@enel.com</v>
      </c>
      <c r="DN159" s="13">
        <v>2026</v>
      </c>
      <c r="DO159" s="13">
        <v>6</v>
      </c>
      <c r="DP159" s="19">
        <v>46174</v>
      </c>
      <c r="DS159" s="13" t="str">
        <v>TS-CROSS ADECUACION SISTEMA DE EXTRACCION CENTRAL PARAISO BIOFILTRO MMIM06 MANTENIMIENTO MECANICO EN CENTRALES HIDROELECTRICAS</v>
      </c>
    </row>
    <row r="160" spans="5:123" ht="28" customHeight="1" x14ac:dyDescent="0.4">
      <c r="E160" s="15" t="str">
        <v>servicio de Implementación de la estrategia de cultura, metodologia de la seguridad con enfoque hacia el cero absoluto en eventos de seguridad y salud en el trabajo para las instalaciones de las tecnologías Hidroeléctricas, térmicas, Wind &amp; Solar y proyectos de generación en construcción.</v>
      </c>
      <c r="F160" s="16" t="str">
        <v>SPPT44</v>
      </c>
      <c r="G160" s="16" t="str">
        <v>Por lanzar</v>
      </c>
      <c r="H160" s="16" t="str">
        <v>febrero</v>
      </c>
      <c r="I160" s="16" t="str">
        <v xml:space="preserve">Servicios de coordinación de la seguridad en el trabajo </v>
      </c>
      <c r="J160" s="16" t="str">
        <v>GPG</v>
      </c>
      <c r="K160" s="16">
        <v>0.164465</v>
      </c>
      <c r="L160" s="16" t="str">
        <v>Luis Aparicio</v>
      </c>
      <c r="M160" s="16" t="str">
        <v>luis.aparicio@enel.com</v>
      </c>
      <c r="N160" s="16" t="str">
        <v>Anny Leal</v>
      </c>
      <c r="O160" s="16" t="str">
        <v>anny.leal@enel.com</v>
      </c>
      <c r="P160" s="16">
        <v>2026</v>
      </c>
      <c r="Q160" s="16">
        <v>2</v>
      </c>
      <c r="R160" s="28" t="b">
        <v>0</v>
      </c>
      <c r="AC160" s="18" t="str">
        <v>Unificacion Salitre -Fontibón</v>
      </c>
      <c r="AD160" s="13" t="str">
        <v>LCRI01</v>
      </c>
      <c r="AE160" s="13" t="str">
        <v>Por lanzar</v>
      </c>
      <c r="AF160" s="13" t="str">
        <v>marzo</v>
      </c>
      <c r="AG160" s="13" t="str">
        <v xml:space="preserve">Rehabilitación de edificios civiles y trabajos extraordinarios de mantenimieno </v>
      </c>
      <c r="AH160" s="13" t="str">
        <v>Staff &amp; Services</v>
      </c>
      <c r="AI160" s="13">
        <v>2.2788170000000001</v>
      </c>
      <c r="AJ160" s="13" t="str">
        <v>Monica Mesa</v>
      </c>
      <c r="AK160" s="13" t="str">
        <v>monica.mesa@enel.com</v>
      </c>
      <c r="AL160" s="13" t="str">
        <v>Jorge Jamaica</v>
      </c>
      <c r="AM160" s="13" t="str">
        <v>jorge.jamaica@enel.com</v>
      </c>
      <c r="AN160" s="13">
        <v>2026</v>
      </c>
      <c r="AO160" s="13">
        <v>3</v>
      </c>
      <c r="AP160" s="13">
        <v>46082</v>
      </c>
      <c r="AR160" s="18" t="str">
        <v>Unificacion Salitre -Fontibón</v>
      </c>
      <c r="AS160" s="13" t="str">
        <v>LCRI01</v>
      </c>
      <c r="AT160" s="13" t="str">
        <v>Por lanzar</v>
      </c>
      <c r="AU160" s="13" t="str">
        <v>marzo</v>
      </c>
      <c r="AV160" s="13" t="str">
        <v xml:space="preserve">Rehabilitación de edificios civiles y trabajos extraordinarios de mantenimieno </v>
      </c>
      <c r="AW160" s="13" t="str">
        <v>Staff &amp; Services</v>
      </c>
      <c r="AX160" s="13">
        <v>2.2788170000000001</v>
      </c>
      <c r="AY160" s="13" t="str">
        <v>Monica Mesa</v>
      </c>
      <c r="AZ160" s="13" t="str">
        <v>monica.mesa@enel.com</v>
      </c>
      <c r="BA160" s="13" t="str">
        <v>Jorge Jamaica</v>
      </c>
      <c r="BB160" s="13" t="str">
        <v>jorge.jamaica@enel.com</v>
      </c>
      <c r="BC160" s="13">
        <v>2026</v>
      </c>
      <c r="BD160" s="13">
        <v>3</v>
      </c>
      <c r="BE160" s="13">
        <v>46082</v>
      </c>
      <c r="BG160" s="13" t="str">
        <v>Unificacion Salitre -Fontibón</v>
      </c>
      <c r="BH160" s="13" t="str">
        <v>LCRI01</v>
      </c>
      <c r="BI160" s="13" t="str">
        <v>Por lanzar</v>
      </c>
      <c r="BJ160" s="13" t="str">
        <v>marzo</v>
      </c>
      <c r="BK160" s="13" t="str">
        <v xml:space="preserve">Rehabilitación de edificios civiles y trabajos extraordinarios de mantenimieno </v>
      </c>
      <c r="BL160" s="13" t="str">
        <v>Staff &amp; Services</v>
      </c>
      <c r="BM160" s="13">
        <v>2.2788170000000001</v>
      </c>
      <c r="BN160" s="13" t="str">
        <v>Monica Mesa</v>
      </c>
      <c r="BO160" s="13" t="str">
        <v>monica.mesa@enel.com</v>
      </c>
      <c r="BP160" s="13" t="str">
        <v>Jorge Jamaica</v>
      </c>
      <c r="BQ160" s="13" t="str">
        <v>jorge.jamaica@enel.com</v>
      </c>
      <c r="BR160" s="13">
        <v>2026</v>
      </c>
      <c r="BS160" s="13">
        <v>3</v>
      </c>
      <c r="BT160" s="13">
        <v>46082</v>
      </c>
      <c r="BV160" s="13" t="str">
        <v>Unificacion Salitre -Fontibón</v>
      </c>
      <c r="BW160" s="13" t="str">
        <v>LCRI01</v>
      </c>
      <c r="BX160" s="13" t="str">
        <v>Por lanzar</v>
      </c>
      <c r="BY160" s="13" t="str">
        <v>marzo</v>
      </c>
      <c r="BZ160" s="13" t="str">
        <v xml:space="preserve">Rehabilitación de edificios civiles y trabajos extraordinarios de mantenimieno </v>
      </c>
      <c r="CA160" s="13" t="str">
        <v>Staff &amp; Services</v>
      </c>
      <c r="CB160" s="13">
        <v>2.2788170000000001</v>
      </c>
      <c r="CC160" s="13" t="str">
        <v>Monica Mesa</v>
      </c>
      <c r="CD160" s="13" t="str">
        <v>monica.mesa@enel.com</v>
      </c>
      <c r="CE160" s="13" t="str">
        <v>Jorge Jamaica</v>
      </c>
      <c r="CF160" s="13" t="str">
        <v>jorge.jamaica@enel.com</v>
      </c>
      <c r="CG160" s="13">
        <v>2026</v>
      </c>
      <c r="CH160" s="13">
        <v>3</v>
      </c>
      <c r="CI160" s="13">
        <v>46082</v>
      </c>
      <c r="CK160" s="13" t="str">
        <v>Unificacion Salitre -Fontibón</v>
      </c>
      <c r="CL160" s="13" t="str">
        <v>LCRI01</v>
      </c>
      <c r="CM160" s="13" t="str">
        <v>Por lanzar</v>
      </c>
      <c r="CN160" s="13" t="str">
        <v>marzo</v>
      </c>
      <c r="CO160" s="13" t="str">
        <v xml:space="preserve">Rehabilitación de edificios civiles y trabajos extraordinarios de mantenimieno </v>
      </c>
      <c r="CP160" s="13" t="str">
        <v>Staff &amp; Services</v>
      </c>
      <c r="CQ160" s="13">
        <v>2.2788170000000001</v>
      </c>
      <c r="CR160" s="13" t="str">
        <v>Monica Mesa</v>
      </c>
      <c r="CS160" s="13" t="str">
        <v>monica.mesa@enel.com</v>
      </c>
      <c r="CT160" s="13" t="str">
        <v>Jorge Jamaica</v>
      </c>
      <c r="CU160" s="13" t="str">
        <v>jorge.jamaica@enel.com</v>
      </c>
      <c r="CV160" s="13">
        <v>2026</v>
      </c>
      <c r="CW160" s="13">
        <v>3</v>
      </c>
      <c r="CX160" s="13">
        <v>46082</v>
      </c>
      <c r="CZ160" s="13" t="str">
        <v>SPPT43</v>
      </c>
      <c r="DC160" s="13" t="str">
        <v>Unificacion Salitre -Fontibón</v>
      </c>
      <c r="DD160" s="13" t="str">
        <v>LCRI01</v>
      </c>
      <c r="DE160" s="13" t="str">
        <v>Por lanzar</v>
      </c>
      <c r="DF160" s="13" t="str">
        <v>marzo</v>
      </c>
      <c r="DG160" s="13" t="str">
        <v xml:space="preserve">Rehabilitación de edificios civiles y trabajos extraordinarios de mantenimieno </v>
      </c>
      <c r="DH160" s="13" t="str">
        <v>Staff &amp; Services</v>
      </c>
      <c r="DI160" s="13">
        <v>2.2788170000000001</v>
      </c>
      <c r="DJ160" s="13" t="str">
        <v>Monica Mesa</v>
      </c>
      <c r="DK160" s="13" t="str">
        <v>monica.mesa@enel.com</v>
      </c>
      <c r="DL160" s="13" t="str">
        <v>Jorge Jamaica</v>
      </c>
      <c r="DM160" s="13" t="str">
        <v>jorge.jamaica@enel.com</v>
      </c>
      <c r="DN160" s="13">
        <v>2026</v>
      </c>
      <c r="DO160" s="13">
        <v>3</v>
      </c>
      <c r="DP160" s="19">
        <v>46082</v>
      </c>
      <c r="DS160" s="13" t="str">
        <v>UNIFICACION SALITRE -FONTIBON LCRI01 REHABILITACION DE EDIFICIOS CIVILES Y TRABAJOS EXTRAORDINARIOS DE MANTENIMIENO</v>
      </c>
    </row>
    <row r="161" spans="5:123" ht="28" customHeight="1" x14ac:dyDescent="0.4">
      <c r="E161" s="15" t="str">
        <v>Elaboración de estudios hidrológicos y alternativas de solución</v>
      </c>
      <c r="F161" s="16" t="str">
        <v>SPPT12</v>
      </c>
      <c r="G161" s="16" t="str">
        <v>Por lanzar</v>
      </c>
      <c r="H161" s="16" t="str">
        <v>marzo</v>
      </c>
      <c r="I161" s="16" t="str">
        <v xml:space="preserve">Diseño civil </v>
      </c>
      <c r="J161" s="16" t="str">
        <v>Enel Commercial</v>
      </c>
      <c r="K161" s="16">
        <v>8.0434779999999997E-2</v>
      </c>
      <c r="L161" s="16" t="str">
        <v>Andrea Sarmiento</v>
      </c>
      <c r="M161" s="16" t="str">
        <v>andrea.sarmiento@enel.com</v>
      </c>
      <c r="N161" s="16" t="str">
        <v>Jennifer Rubio</v>
      </c>
      <c r="O161" s="16" t="str">
        <v>jennifer.rubio@enel.com</v>
      </c>
      <c r="P161" s="16">
        <v>2026</v>
      </c>
      <c r="Q161" s="16">
        <v>3</v>
      </c>
      <c r="R161" s="28" t="b">
        <v>0</v>
      </c>
      <c r="AC161" s="18" t="str">
        <v>Renovación de5 licencias del software ETL Knime.</v>
      </c>
      <c r="AD161" s="13" t="str">
        <v>SPED02</v>
      </c>
      <c r="AE161" s="13" t="str">
        <v>Por lanzar</v>
      </c>
      <c r="AF161" s="13" t="str">
        <v>marzo</v>
      </c>
      <c r="AG161" s="13" t="str">
        <v xml:space="preserve">Servicios Cloud en ambito IaaS PaaS e SaaS </v>
      </c>
      <c r="AH161" s="13" t="str">
        <v>ICT</v>
      </c>
      <c r="AI161" s="13">
        <v>0.09</v>
      </c>
      <c r="AJ161" s="13" t="str">
        <v>Marcela Maldonado</v>
      </c>
      <c r="AK161" s="13" t="str">
        <v>marcela.maldonado@enel.com</v>
      </c>
      <c r="AL161" s="13" t="str">
        <v>Jennifer Rubio</v>
      </c>
      <c r="AM161" s="13" t="str">
        <v>jennifer.rubio@enel.com</v>
      </c>
      <c r="AN161" s="13">
        <v>2026</v>
      </c>
      <c r="AO161" s="13">
        <v>3</v>
      </c>
      <c r="AP161" s="13">
        <v>46082</v>
      </c>
      <c r="AR161" s="18" t="str">
        <v>Renovación de5 licencias del software ETL Knime.</v>
      </c>
      <c r="AS161" s="13" t="str">
        <v>SPED02</v>
      </c>
      <c r="AT161" s="13" t="str">
        <v>Por lanzar</v>
      </c>
      <c r="AU161" s="13" t="str">
        <v>marzo</v>
      </c>
      <c r="AV161" s="13" t="str">
        <v xml:space="preserve">Servicios Cloud en ambito IaaS PaaS e SaaS </v>
      </c>
      <c r="AW161" s="13" t="str">
        <v>ICT</v>
      </c>
      <c r="AX161" s="13">
        <v>0.09</v>
      </c>
      <c r="AY161" s="13" t="str">
        <v>Marcela Maldonado</v>
      </c>
      <c r="AZ161" s="13" t="str">
        <v>marcela.maldonado@enel.com</v>
      </c>
      <c r="BA161" s="13" t="str">
        <v>Jennifer Rubio</v>
      </c>
      <c r="BB161" s="13" t="str">
        <v>jennifer.rubio@enel.com</v>
      </c>
      <c r="BC161" s="13">
        <v>2026</v>
      </c>
      <c r="BD161" s="13">
        <v>3</v>
      </c>
      <c r="BE161" s="13">
        <v>46082</v>
      </c>
      <c r="BG161" s="13" t="str">
        <v>Renovación de5 licencias del software ETL Knime.</v>
      </c>
      <c r="BH161" s="13" t="str">
        <v>SPED02</v>
      </c>
      <c r="BI161" s="13" t="str">
        <v>Por lanzar</v>
      </c>
      <c r="BJ161" s="13" t="str">
        <v>marzo</v>
      </c>
      <c r="BK161" s="13" t="str">
        <v xml:space="preserve">Servicios Cloud en ambito IaaS PaaS e SaaS </v>
      </c>
      <c r="BL161" s="13" t="str">
        <v>ICT</v>
      </c>
      <c r="BM161" s="13">
        <v>0.09</v>
      </c>
      <c r="BN161" s="13" t="str">
        <v>Marcela Maldonado</v>
      </c>
      <c r="BO161" s="13" t="str">
        <v>marcela.maldonado@enel.com</v>
      </c>
      <c r="BP161" s="13" t="str">
        <v>Jennifer Rubio</v>
      </c>
      <c r="BQ161" s="13" t="str">
        <v>jennifer.rubio@enel.com</v>
      </c>
      <c r="BR161" s="13">
        <v>2026</v>
      </c>
      <c r="BS161" s="13">
        <v>3</v>
      </c>
      <c r="BT161" s="13">
        <v>46082</v>
      </c>
      <c r="BV161" s="13" t="str">
        <v>Renovación de5 licencias del software ETL Knime.</v>
      </c>
      <c r="BW161" s="13" t="str">
        <v>SPED02</v>
      </c>
      <c r="BX161" s="13" t="str">
        <v>Por lanzar</v>
      </c>
      <c r="BY161" s="13" t="str">
        <v>marzo</v>
      </c>
      <c r="BZ161" s="13" t="str">
        <v xml:space="preserve">Servicios Cloud en ambito IaaS PaaS e SaaS </v>
      </c>
      <c r="CA161" s="13" t="str">
        <v>ICT</v>
      </c>
      <c r="CB161" s="13">
        <v>0.09</v>
      </c>
      <c r="CC161" s="13" t="str">
        <v>Marcela Maldonado</v>
      </c>
      <c r="CD161" s="13" t="str">
        <v>marcela.maldonado@enel.com</v>
      </c>
      <c r="CE161" s="13" t="str">
        <v>Jennifer Rubio</v>
      </c>
      <c r="CF161" s="13" t="str">
        <v>jennifer.rubio@enel.com</v>
      </c>
      <c r="CG161" s="13">
        <v>2026</v>
      </c>
      <c r="CH161" s="13">
        <v>3</v>
      </c>
      <c r="CI161" s="13">
        <v>46082</v>
      </c>
      <c r="CK161" s="13" t="str">
        <v>Renovación de5 licencias del software ETL Knime.</v>
      </c>
      <c r="CL161" s="13" t="str">
        <v>SPED02</v>
      </c>
      <c r="CM161" s="13" t="str">
        <v>Por lanzar</v>
      </c>
      <c r="CN161" s="13" t="str">
        <v>marzo</v>
      </c>
      <c r="CO161" s="13" t="str">
        <v xml:space="preserve">Servicios Cloud en ambito IaaS PaaS e SaaS </v>
      </c>
      <c r="CP161" s="13" t="str">
        <v>ICT</v>
      </c>
      <c r="CQ161" s="13">
        <v>0.09</v>
      </c>
      <c r="CR161" s="13" t="str">
        <v>Marcela Maldonado</v>
      </c>
      <c r="CS161" s="13" t="str">
        <v>marcela.maldonado@enel.com</v>
      </c>
      <c r="CT161" s="13" t="str">
        <v>Jennifer Rubio</v>
      </c>
      <c r="CU161" s="13" t="str">
        <v>jennifer.rubio@enel.com</v>
      </c>
      <c r="CV161" s="13">
        <v>2026</v>
      </c>
      <c r="CW161" s="13">
        <v>3</v>
      </c>
      <c r="CX161" s="13">
        <v>46082</v>
      </c>
      <c r="CZ161" s="13" t="str">
        <v>SPPT44</v>
      </c>
      <c r="DC161" s="13" t="str">
        <v>Renovación de5 licencias del software ETL Knime.</v>
      </c>
      <c r="DD161" s="13" t="str">
        <v>SPED02</v>
      </c>
      <c r="DE161" s="13" t="str">
        <v>Por lanzar</v>
      </c>
      <c r="DF161" s="13" t="str">
        <v>marzo</v>
      </c>
      <c r="DG161" s="13" t="str">
        <v xml:space="preserve">Servicios Cloud en ambito IaaS PaaS e SaaS </v>
      </c>
      <c r="DH161" s="13" t="str">
        <v>ICT</v>
      </c>
      <c r="DI161" s="13">
        <v>0.09</v>
      </c>
      <c r="DJ161" s="13" t="str">
        <v>Marcela Maldonado</v>
      </c>
      <c r="DK161" s="13" t="str">
        <v>marcela.maldonado@enel.com</v>
      </c>
      <c r="DL161" s="13" t="str">
        <v>Jennifer Rubio</v>
      </c>
      <c r="DM161" s="13" t="str">
        <v>jennifer.rubio@enel.com</v>
      </c>
      <c r="DN161" s="13">
        <v>2026</v>
      </c>
      <c r="DO161" s="13">
        <v>3</v>
      </c>
      <c r="DP161" s="19">
        <v>46082</v>
      </c>
      <c r="DS161" s="13" t="str">
        <v>RENOVACION DE5 LICENCIAS DEL SOFTWARE ETL KNIME. SPED02 SERVICIOS CLOUD EN AMBITO IAAS PAAS E SAAS</v>
      </c>
    </row>
    <row r="162" spans="5:123" ht="28" customHeight="1" x14ac:dyDescent="0.4">
      <c r="E162" s="15" t="str">
        <v>TS-CROSS Diseño para implementación de filtración fase 2</v>
      </c>
      <c r="F162" s="16" t="str">
        <v>SPPT10</v>
      </c>
      <c r="G162" s="16" t="str">
        <v>Por lanzar</v>
      </c>
      <c r="H162" s="16" t="str">
        <v>octubre</v>
      </c>
      <c r="I162" s="16" t="str">
        <v xml:space="preserve">Servicios profesionales de naturaleza técnica </v>
      </c>
      <c r="J162" s="16" t="str">
        <v>GPG</v>
      </c>
      <c r="K162" s="16">
        <v>0.3</v>
      </c>
      <c r="L162" s="16" t="str">
        <v>Luis Aparicio</v>
      </c>
      <c r="M162" s="16" t="str">
        <v>luis.aparicio@enel.com</v>
      </c>
      <c r="N162" s="16" t="str">
        <v>Anny Leal</v>
      </c>
      <c r="O162" s="16" t="str">
        <v>anny.leal@enel.com</v>
      </c>
      <c r="P162" s="16">
        <v>2026</v>
      </c>
      <c r="Q162" s="16">
        <v>10</v>
      </c>
      <c r="R162" s="28" t="b">
        <v>0</v>
      </c>
      <c r="AC162" s="18" t="str">
        <v>Renovación Licencias Risk</v>
      </c>
      <c r="AD162" s="13" t="str">
        <v>FIPS03</v>
      </c>
      <c r="AE162" s="13" t="str">
        <v>Por lanzar</v>
      </c>
      <c r="AF162" s="13" t="str">
        <v>julio</v>
      </c>
      <c r="AG162" s="13" t="str">
        <v xml:space="preserve">Productos de software </v>
      </c>
      <c r="AH162" s="13" t="str">
        <v>ICT</v>
      </c>
      <c r="AI162" s="13">
        <v>0.02</v>
      </c>
      <c r="AJ162" s="13" t="str">
        <v>Marcela Maldonado</v>
      </c>
      <c r="AK162" s="13" t="str">
        <v>marcela.maldonado@enel.com</v>
      </c>
      <c r="AL162" s="13" t="str">
        <v>Jennifer Rubio</v>
      </c>
      <c r="AM162" s="13" t="str">
        <v>jennifer.rubio@enel.com</v>
      </c>
      <c r="AN162" s="13">
        <v>2026</v>
      </c>
      <c r="AO162" s="13">
        <v>7</v>
      </c>
      <c r="AP162" s="13">
        <v>46204</v>
      </c>
      <c r="AR162" s="18" t="str">
        <v>Renovación Licencias Risk</v>
      </c>
      <c r="AS162" s="13" t="str">
        <v>FIPS03</v>
      </c>
      <c r="AT162" s="13" t="str">
        <v>Por lanzar</v>
      </c>
      <c r="AU162" s="13" t="str">
        <v>julio</v>
      </c>
      <c r="AV162" s="13" t="str">
        <v xml:space="preserve">Productos de software </v>
      </c>
      <c r="AW162" s="13" t="str">
        <v>ICT</v>
      </c>
      <c r="AX162" s="13">
        <v>0.02</v>
      </c>
      <c r="AY162" s="13" t="str">
        <v>Marcela Maldonado</v>
      </c>
      <c r="AZ162" s="13" t="str">
        <v>marcela.maldonado@enel.com</v>
      </c>
      <c r="BA162" s="13" t="str">
        <v>Jennifer Rubio</v>
      </c>
      <c r="BB162" s="13" t="str">
        <v>jennifer.rubio@enel.com</v>
      </c>
      <c r="BC162" s="13">
        <v>2026</v>
      </c>
      <c r="BD162" s="13">
        <v>7</v>
      </c>
      <c r="BE162" s="13">
        <v>46204</v>
      </c>
      <c r="BG162" s="13" t="str">
        <v>Renovación Licencias Risk</v>
      </c>
      <c r="BH162" s="13" t="str">
        <v>FIPS03</v>
      </c>
      <c r="BI162" s="13" t="str">
        <v>Por lanzar</v>
      </c>
      <c r="BJ162" s="13" t="str">
        <v>julio</v>
      </c>
      <c r="BK162" s="13" t="str">
        <v xml:space="preserve">Productos de software </v>
      </c>
      <c r="BL162" s="13" t="str">
        <v>ICT</v>
      </c>
      <c r="BM162" s="13">
        <v>0.02</v>
      </c>
      <c r="BN162" s="13" t="str">
        <v>Marcela Maldonado</v>
      </c>
      <c r="BO162" s="13" t="str">
        <v>marcela.maldonado@enel.com</v>
      </c>
      <c r="BP162" s="13" t="str">
        <v>Jennifer Rubio</v>
      </c>
      <c r="BQ162" s="13" t="str">
        <v>jennifer.rubio@enel.com</v>
      </c>
      <c r="BR162" s="13">
        <v>2026</v>
      </c>
      <c r="BS162" s="13">
        <v>7</v>
      </c>
      <c r="BT162" s="13">
        <v>46204</v>
      </c>
      <c r="BV162" s="13" t="str">
        <v>Renovación Licencias Risk</v>
      </c>
      <c r="BW162" s="13" t="str">
        <v>FIPS03</v>
      </c>
      <c r="BX162" s="13" t="str">
        <v>Por lanzar</v>
      </c>
      <c r="BY162" s="13" t="str">
        <v>julio</v>
      </c>
      <c r="BZ162" s="13" t="str">
        <v xml:space="preserve">Productos de software </v>
      </c>
      <c r="CA162" s="13" t="str">
        <v>ICT</v>
      </c>
      <c r="CB162" s="13">
        <v>0.02</v>
      </c>
      <c r="CC162" s="13" t="str">
        <v>Marcela Maldonado</v>
      </c>
      <c r="CD162" s="13" t="str">
        <v>marcela.maldonado@enel.com</v>
      </c>
      <c r="CE162" s="13" t="str">
        <v>Jennifer Rubio</v>
      </c>
      <c r="CF162" s="13" t="str">
        <v>jennifer.rubio@enel.com</v>
      </c>
      <c r="CG162" s="13">
        <v>2026</v>
      </c>
      <c r="CH162" s="13">
        <v>7</v>
      </c>
      <c r="CI162" s="13">
        <v>46204</v>
      </c>
      <c r="CK162" s="13" t="str">
        <v>Renovación Licencias Risk</v>
      </c>
      <c r="CL162" s="13" t="str">
        <v>FIPS03</v>
      </c>
      <c r="CM162" s="13" t="str">
        <v>Por lanzar</v>
      </c>
      <c r="CN162" s="13" t="str">
        <v>julio</v>
      </c>
      <c r="CO162" s="13" t="str">
        <v xml:space="preserve">Productos de software </v>
      </c>
      <c r="CP162" s="13" t="str">
        <v>ICT</v>
      </c>
      <c r="CQ162" s="13">
        <v>0.02</v>
      </c>
      <c r="CR162" s="13" t="str">
        <v>Marcela Maldonado</v>
      </c>
      <c r="CS162" s="13" t="str">
        <v>marcela.maldonado@enel.com</v>
      </c>
      <c r="CT162" s="13" t="str">
        <v>Jennifer Rubio</v>
      </c>
      <c r="CU162" s="13" t="str">
        <v>jennifer.rubio@enel.com</v>
      </c>
      <c r="CV162" s="13">
        <v>2026</v>
      </c>
      <c r="CW162" s="13">
        <v>7</v>
      </c>
      <c r="CX162" s="13">
        <v>46204</v>
      </c>
      <c r="CZ162" s="13" t="str">
        <v>SPPT47</v>
      </c>
      <c r="DC162" s="13" t="str">
        <v>Renovación Licencias Risk</v>
      </c>
      <c r="DD162" s="13" t="str">
        <v>FIPS03</v>
      </c>
      <c r="DE162" s="13" t="str">
        <v>Por lanzar</v>
      </c>
      <c r="DF162" s="13" t="str">
        <v>julio</v>
      </c>
      <c r="DG162" s="13" t="str">
        <v xml:space="preserve">Productos de software </v>
      </c>
      <c r="DH162" s="13" t="str">
        <v>ICT</v>
      </c>
      <c r="DI162" s="13">
        <v>0.02</v>
      </c>
      <c r="DJ162" s="13" t="str">
        <v>Marcela Maldonado</v>
      </c>
      <c r="DK162" s="13" t="str">
        <v>marcela.maldonado@enel.com</v>
      </c>
      <c r="DL162" s="13" t="str">
        <v>Jennifer Rubio</v>
      </c>
      <c r="DM162" s="13" t="str">
        <v>jennifer.rubio@enel.com</v>
      </c>
      <c r="DN162" s="13">
        <v>2026</v>
      </c>
      <c r="DO162" s="13">
        <v>7</v>
      </c>
      <c r="DP162" s="19">
        <v>46204</v>
      </c>
      <c r="DS162" s="13" t="str">
        <v>RENOVACION LICENCIAS RISK FIPS03 PRODUCTOS DE SOFTWARE</v>
      </c>
    </row>
    <row r="163" spans="5:123" ht="28" customHeight="1" x14ac:dyDescent="0.4">
      <c r="E163" s="15" t="str">
        <v>TS-CROSS Sistema de gestión para retiro y manejo Asbesto Estatores DVS</v>
      </c>
      <c r="F163" s="16" t="str">
        <v>SRTS22</v>
      </c>
      <c r="G163" s="16" t="str">
        <v>Por lanzar</v>
      </c>
      <c r="H163" s="16" t="str">
        <v>junio</v>
      </c>
      <c r="I163" s="16" t="str">
        <v xml:space="preserve">Transporte y Gestion de residuos peligrosos </v>
      </c>
      <c r="J163" s="16" t="str">
        <v>GPG</v>
      </c>
      <c r="K163" s="16">
        <v>0.3</v>
      </c>
      <c r="L163" s="16" t="str">
        <v>Luis Aparicio</v>
      </c>
      <c r="M163" s="16" t="str">
        <v>luis.aparicio@enel.com</v>
      </c>
      <c r="N163" s="16" t="str">
        <v>Anny Leal</v>
      </c>
      <c r="O163" s="16" t="str">
        <v>anny.leal@enel.com</v>
      </c>
      <c r="P163" s="16">
        <v>2026</v>
      </c>
      <c r="Q163" s="16">
        <v>6</v>
      </c>
      <c r="R163" s="28" t="b">
        <v>0</v>
      </c>
      <c r="AC163" s="18" t="str">
        <v>Equipos de Telecontrol AT</v>
      </c>
      <c r="AD163" s="13" t="str">
        <v>FTTE08</v>
      </c>
      <c r="AE163" s="13" t="str">
        <v>Por lanzar</v>
      </c>
      <c r="AF163" s="13" t="str">
        <v>mayo</v>
      </c>
      <c r="AG163" s="13" t="str">
        <v xml:space="preserve">Equipos de telecomunicaciones para equipos de control, medida o concentradores (Gsm/UMTS/HSDPA, WIFI,Ethernet,etc). </v>
      </c>
      <c r="AH163" s="13" t="str">
        <v>ICT</v>
      </c>
      <c r="AI163" s="13">
        <v>9.9664809999999993E-2</v>
      </c>
      <c r="AJ163" s="13" t="str">
        <v>Marcela Maldonado</v>
      </c>
      <c r="AK163" s="13" t="str">
        <v>marcela.maldonado@enel.com</v>
      </c>
      <c r="AL163" s="13" t="str">
        <v>Jennifer Rubio</v>
      </c>
      <c r="AM163" s="13" t="str">
        <v>jennifer.rubio@enel.com</v>
      </c>
      <c r="AN163" s="13">
        <v>2026</v>
      </c>
      <c r="AO163" s="13">
        <v>5</v>
      </c>
      <c r="AP163" s="13">
        <v>46143</v>
      </c>
      <c r="AR163" s="18" t="str">
        <v>Equipos de Telecontrol AT</v>
      </c>
      <c r="AS163" s="13" t="str">
        <v>FTTE08</v>
      </c>
      <c r="AT163" s="13" t="str">
        <v>Por lanzar</v>
      </c>
      <c r="AU163" s="13" t="str">
        <v>mayo</v>
      </c>
      <c r="AV163" s="13" t="str">
        <v xml:space="preserve">Equipos de telecomunicaciones para equipos de control, medida o concentradores (Gsm/UMTS/HSDPA, WIFI,Ethernet,etc). </v>
      </c>
      <c r="AW163" s="13" t="str">
        <v>ICT</v>
      </c>
      <c r="AX163" s="13">
        <v>9.9664809999999993E-2</v>
      </c>
      <c r="AY163" s="13" t="str">
        <v>Marcela Maldonado</v>
      </c>
      <c r="AZ163" s="13" t="str">
        <v>marcela.maldonado@enel.com</v>
      </c>
      <c r="BA163" s="13" t="str">
        <v>Jennifer Rubio</v>
      </c>
      <c r="BB163" s="13" t="str">
        <v>jennifer.rubio@enel.com</v>
      </c>
      <c r="BC163" s="13">
        <v>2026</v>
      </c>
      <c r="BD163" s="13">
        <v>5</v>
      </c>
      <c r="BE163" s="13">
        <v>46143</v>
      </c>
      <c r="BG163" s="13" t="str">
        <v>Equipos de Telecontrol AT</v>
      </c>
      <c r="BH163" s="13" t="str">
        <v>FTTE08</v>
      </c>
      <c r="BI163" s="13" t="str">
        <v>Por lanzar</v>
      </c>
      <c r="BJ163" s="13" t="str">
        <v>mayo</v>
      </c>
      <c r="BK163" s="13" t="str">
        <v xml:space="preserve">Equipos de telecomunicaciones para equipos de control, medida o concentradores (Gsm/UMTS/HSDPA, WIFI,Ethernet,etc). </v>
      </c>
      <c r="BL163" s="13" t="str">
        <v>ICT</v>
      </c>
      <c r="BM163" s="13">
        <v>9.9664809999999993E-2</v>
      </c>
      <c r="BN163" s="13" t="str">
        <v>Marcela Maldonado</v>
      </c>
      <c r="BO163" s="13" t="str">
        <v>marcela.maldonado@enel.com</v>
      </c>
      <c r="BP163" s="13" t="str">
        <v>Jennifer Rubio</v>
      </c>
      <c r="BQ163" s="13" t="str">
        <v>jennifer.rubio@enel.com</v>
      </c>
      <c r="BR163" s="13">
        <v>2026</v>
      </c>
      <c r="BS163" s="13">
        <v>5</v>
      </c>
      <c r="BT163" s="13">
        <v>46143</v>
      </c>
      <c r="BV163" s="13" t="str">
        <v>Equipos de Telecontrol AT</v>
      </c>
      <c r="BW163" s="13" t="str">
        <v>FTTE08</v>
      </c>
      <c r="BX163" s="13" t="str">
        <v>Por lanzar</v>
      </c>
      <c r="BY163" s="13" t="str">
        <v>mayo</v>
      </c>
      <c r="BZ163" s="13" t="str">
        <v xml:space="preserve">Equipos de telecomunicaciones para equipos de control, medida o concentradores (Gsm/UMTS/HSDPA, WIFI,Ethernet,etc). </v>
      </c>
      <c r="CA163" s="13" t="str">
        <v>ICT</v>
      </c>
      <c r="CB163" s="13">
        <v>9.9664809999999993E-2</v>
      </c>
      <c r="CC163" s="13" t="str">
        <v>Marcela Maldonado</v>
      </c>
      <c r="CD163" s="13" t="str">
        <v>marcela.maldonado@enel.com</v>
      </c>
      <c r="CE163" s="13" t="str">
        <v>Jennifer Rubio</v>
      </c>
      <c r="CF163" s="13" t="str">
        <v>jennifer.rubio@enel.com</v>
      </c>
      <c r="CG163" s="13">
        <v>2026</v>
      </c>
      <c r="CH163" s="13">
        <v>5</v>
      </c>
      <c r="CI163" s="13">
        <v>46143</v>
      </c>
      <c r="CK163" s="13" t="str">
        <v>Equipos de Telecontrol AT</v>
      </c>
      <c r="CL163" s="13" t="str">
        <v>FTTE08</v>
      </c>
      <c r="CM163" s="13" t="str">
        <v>Por lanzar</v>
      </c>
      <c r="CN163" s="13" t="str">
        <v>mayo</v>
      </c>
      <c r="CO163" s="13" t="str">
        <v xml:space="preserve">Equipos de telecomunicaciones para equipos de control, medida o concentradores (Gsm/UMTS/HSDPA, WIFI,Ethernet,etc). </v>
      </c>
      <c r="CP163" s="13" t="str">
        <v>ICT</v>
      </c>
      <c r="CQ163" s="13">
        <v>9.9664809999999993E-2</v>
      </c>
      <c r="CR163" s="13" t="str">
        <v>Marcela Maldonado</v>
      </c>
      <c r="CS163" s="13" t="str">
        <v>marcela.maldonado@enel.com</v>
      </c>
      <c r="CT163" s="13" t="str">
        <v>Jennifer Rubio</v>
      </c>
      <c r="CU163" s="13" t="str">
        <v>jennifer.rubio@enel.com</v>
      </c>
      <c r="CV163" s="13">
        <v>2026</v>
      </c>
      <c r="CW163" s="13">
        <v>5</v>
      </c>
      <c r="CX163" s="13">
        <v>46143</v>
      </c>
      <c r="CZ163" s="13" t="str">
        <v>SPPT71</v>
      </c>
      <c r="DC163" s="13" t="str">
        <v>Equipos de Telecontrol AT</v>
      </c>
      <c r="DD163" s="13" t="str">
        <v>FTTE08</v>
      </c>
      <c r="DE163" s="13" t="str">
        <v>Por lanzar</v>
      </c>
      <c r="DF163" s="13" t="str">
        <v>mayo</v>
      </c>
      <c r="DG163" s="13" t="str">
        <v xml:space="preserve">Equipos de telecomunicaciones para equipos de control, medida o concentradores (Gsm/UMTS/HSDPA, WIFI,Ethernet,etc). </v>
      </c>
      <c r="DH163" s="13" t="str">
        <v>ICT</v>
      </c>
      <c r="DI163" s="13">
        <v>9.9664809999999993E-2</v>
      </c>
      <c r="DJ163" s="13" t="str">
        <v>Marcela Maldonado</v>
      </c>
      <c r="DK163" s="13" t="str">
        <v>marcela.maldonado@enel.com</v>
      </c>
      <c r="DL163" s="13" t="str">
        <v>Jennifer Rubio</v>
      </c>
      <c r="DM163" s="13" t="str">
        <v>jennifer.rubio@enel.com</v>
      </c>
      <c r="DN163" s="13">
        <v>2026</v>
      </c>
      <c r="DO163" s="13">
        <v>5</v>
      </c>
      <c r="DP163" s="19">
        <v>46143</v>
      </c>
      <c r="DS163" s="13" t="str">
        <v>EQUIPOS DE TELECONTROL AT FTTE08 EQUIPOS DE TELECOMUNICACIONES PARA EQUIPOS DE CONTROL, MEDIDA O CONCENTRADORES (GSM/UMTS/HSDPA, WIFI,ETHERNET,ETC).</v>
      </c>
    </row>
    <row r="164" spans="5:123" ht="28" customHeight="1" x14ac:dyDescent="0.4">
      <c r="E164" s="15" t="str">
        <v>TS-CROSS Adecuaciones civiles para montaje de estatores DVS</v>
      </c>
      <c r="F164" s="16" t="str">
        <v>LCCC12</v>
      </c>
      <c r="G164" s="16" t="str">
        <v>Por lanzar</v>
      </c>
      <c r="H164" s="16" t="str">
        <v>junio</v>
      </c>
      <c r="I164" s="16" t="str">
        <v>Construcciòn y/ò Mantenimiento de Obras civiles para Centrales Elèctricas y Edificios industriales</v>
      </c>
      <c r="J164" s="16" t="str">
        <v>GPG</v>
      </c>
      <c r="K164" s="16">
        <v>0.3</v>
      </c>
      <c r="L164" s="16" t="str">
        <v>Luis Aparicio</v>
      </c>
      <c r="M164" s="16" t="str">
        <v>luis.aparicio@enel.com</v>
      </c>
      <c r="N164" s="16" t="str">
        <v>Anny Leal</v>
      </c>
      <c r="O164" s="16" t="str">
        <v>anny.leal@enel.com</v>
      </c>
      <c r="P164" s="16">
        <v>2026</v>
      </c>
      <c r="Q164" s="16">
        <v>6</v>
      </c>
      <c r="R164" s="28" t="b">
        <v>0</v>
      </c>
      <c r="AC164" s="18" t="str">
        <v>Repuestos de Bancos de Compensación</v>
      </c>
      <c r="AD164" s="13" t="str">
        <v>FETR05</v>
      </c>
      <c r="AE164" s="13" t="str">
        <v>Por lanzar</v>
      </c>
      <c r="AF164" s="13" t="str">
        <v>septiembre</v>
      </c>
      <c r="AG164" s="13" t="str">
        <v xml:space="preserve">Transformadores y autotransformadores de Potencia AT/AT y AT/MT hasta 220KV </v>
      </c>
      <c r="AH164" s="13" t="str">
        <v>Grids</v>
      </c>
      <c r="AI164" s="13">
        <v>0.76188206999999997</v>
      </c>
      <c r="AJ164" s="13" t="str">
        <v>Francy Boada</v>
      </c>
      <c r="AK164" s="13" t="str">
        <v>francy.boada@enel.com</v>
      </c>
      <c r="AL164" s="13" t="str">
        <v>Jennifer Rubio</v>
      </c>
      <c r="AM164" s="13" t="str">
        <v>jennifer.rubio@enel.com</v>
      </c>
      <c r="AN164" s="13">
        <v>2026</v>
      </c>
      <c r="AO164" s="13">
        <v>9</v>
      </c>
      <c r="AP164" s="13">
        <v>46266</v>
      </c>
      <c r="AR164" s="18" t="str">
        <v>Repuestos de Bancos de Compensación</v>
      </c>
      <c r="AS164" s="13" t="str">
        <v>FETR05</v>
      </c>
      <c r="AT164" s="13" t="str">
        <v>Por lanzar</v>
      </c>
      <c r="AU164" s="13" t="str">
        <v>septiembre</v>
      </c>
      <c r="AV164" s="13" t="str">
        <v xml:space="preserve">Transformadores y autotransformadores de Potencia AT/AT y AT/MT hasta 220KV </v>
      </c>
      <c r="AW164" s="13" t="str">
        <v>Grids</v>
      </c>
      <c r="AX164" s="13">
        <v>0.76188206999999997</v>
      </c>
      <c r="AY164" s="13" t="str">
        <v>Francy Boada</v>
      </c>
      <c r="AZ164" s="13" t="str">
        <v>francy.boada@enel.com</v>
      </c>
      <c r="BA164" s="13" t="str">
        <v>Jennifer Rubio</v>
      </c>
      <c r="BB164" s="13" t="str">
        <v>jennifer.rubio@enel.com</v>
      </c>
      <c r="BC164" s="13">
        <v>2026</v>
      </c>
      <c r="BD164" s="13">
        <v>9</v>
      </c>
      <c r="BE164" s="13">
        <v>46266</v>
      </c>
      <c r="BG164" s="13" t="str">
        <v>Repuestos de Bancos de Compensación</v>
      </c>
      <c r="BH164" s="13" t="str">
        <v>FETR05</v>
      </c>
      <c r="BI164" s="13" t="str">
        <v>Por lanzar</v>
      </c>
      <c r="BJ164" s="13" t="str">
        <v>septiembre</v>
      </c>
      <c r="BK164" s="13" t="str">
        <v xml:space="preserve">Transformadores y autotransformadores de Potencia AT/AT y AT/MT hasta 220KV </v>
      </c>
      <c r="BL164" s="13" t="str">
        <v>Grids</v>
      </c>
      <c r="BM164" s="13">
        <v>0.76188206999999997</v>
      </c>
      <c r="BN164" s="13" t="str">
        <v>Francy Boada</v>
      </c>
      <c r="BO164" s="13" t="str">
        <v>francy.boada@enel.com</v>
      </c>
      <c r="BP164" s="13" t="str">
        <v>Jennifer Rubio</v>
      </c>
      <c r="BQ164" s="13" t="str">
        <v>jennifer.rubio@enel.com</v>
      </c>
      <c r="BR164" s="13">
        <v>2026</v>
      </c>
      <c r="BS164" s="13">
        <v>9</v>
      </c>
      <c r="BT164" s="13">
        <v>46266</v>
      </c>
      <c r="BV164" s="13" t="str">
        <v>Repuestos de Bancos de Compensación</v>
      </c>
      <c r="BW164" s="13" t="str">
        <v>FETR05</v>
      </c>
      <c r="BX164" s="13" t="str">
        <v>Por lanzar</v>
      </c>
      <c r="BY164" s="13" t="str">
        <v>septiembre</v>
      </c>
      <c r="BZ164" s="13" t="str">
        <v xml:space="preserve">Transformadores y autotransformadores de Potencia AT/AT y AT/MT hasta 220KV </v>
      </c>
      <c r="CA164" s="13" t="str">
        <v>Grids</v>
      </c>
      <c r="CB164" s="13">
        <v>0.76188206999999997</v>
      </c>
      <c r="CC164" s="13" t="str">
        <v>Francy Boada</v>
      </c>
      <c r="CD164" s="13" t="str">
        <v>francy.boada@enel.com</v>
      </c>
      <c r="CE164" s="13" t="str">
        <v>Jennifer Rubio</v>
      </c>
      <c r="CF164" s="13" t="str">
        <v>jennifer.rubio@enel.com</v>
      </c>
      <c r="CG164" s="13">
        <v>2026</v>
      </c>
      <c r="CH164" s="13">
        <v>9</v>
      </c>
      <c r="CI164" s="13">
        <v>46266</v>
      </c>
      <c r="CK164" s="13" t="str">
        <v>Repuestos de Bancos de Compensación</v>
      </c>
      <c r="CL164" s="13" t="str">
        <v>FETR05</v>
      </c>
      <c r="CM164" s="13" t="str">
        <v>Por lanzar</v>
      </c>
      <c r="CN164" s="13" t="str">
        <v>septiembre</v>
      </c>
      <c r="CO164" s="13" t="str">
        <v xml:space="preserve">Transformadores y autotransformadores de Potencia AT/AT y AT/MT hasta 220KV </v>
      </c>
      <c r="CP164" s="13" t="str">
        <v>Grids</v>
      </c>
      <c r="CQ164" s="13">
        <v>0.76188206999999997</v>
      </c>
      <c r="CR164" s="13" t="str">
        <v>Francy Boada</v>
      </c>
      <c r="CS164" s="13" t="str">
        <v>francy.boada@enel.com</v>
      </c>
      <c r="CT164" s="13" t="str">
        <v>Jennifer Rubio</v>
      </c>
      <c r="CU164" s="13" t="str">
        <v>jennifer.rubio@enel.com</v>
      </c>
      <c r="CV164" s="13">
        <v>2026</v>
      </c>
      <c r="CW164" s="13">
        <v>9</v>
      </c>
      <c r="CX164" s="13">
        <v>46266</v>
      </c>
      <c r="CZ164" s="13" t="str">
        <v>SPTD05</v>
      </c>
      <c r="DC164" s="13" t="str">
        <v>Repuestos de Bancos de Compensación</v>
      </c>
      <c r="DD164" s="13" t="str">
        <v>FETR05</v>
      </c>
      <c r="DE164" s="13" t="str">
        <v>Por lanzar</v>
      </c>
      <c r="DF164" s="13" t="str">
        <v>septiembre</v>
      </c>
      <c r="DG164" s="13" t="str">
        <v xml:space="preserve">Transformadores y autotransformadores de Potencia AT/AT y AT/MT hasta 220KV </v>
      </c>
      <c r="DH164" s="13" t="str">
        <v>Grids</v>
      </c>
      <c r="DI164" s="13">
        <v>0.76188206999999997</v>
      </c>
      <c r="DJ164" s="13" t="str">
        <v>Francy Boada</v>
      </c>
      <c r="DK164" s="13" t="str">
        <v>francy.boada@enel.com</v>
      </c>
      <c r="DL164" s="13" t="str">
        <v>Jennifer Rubio</v>
      </c>
      <c r="DM164" s="13" t="str">
        <v>jennifer.rubio@enel.com</v>
      </c>
      <c r="DN164" s="13">
        <v>2026</v>
      </c>
      <c r="DO164" s="13">
        <v>9</v>
      </c>
      <c r="DP164" s="19">
        <v>46266</v>
      </c>
      <c r="DS164" s="13" t="str">
        <v>REPUESTOS DE BANCOS DE COMPENSACION FETR05 TRANSFORMADORES Y AUTOTRANSFORMADORES DE POTENCIA AT/AT Y AT/MT HASTA 220KV</v>
      </c>
    </row>
    <row r="165" spans="5:123" ht="28" customHeight="1" x14ac:dyDescent="0.4">
      <c r="E165" s="15" t="str">
        <v>TS-CROSS Adecuacion sistema de extracción central Paraiso Biofiltro</v>
      </c>
      <c r="F165" s="16" t="str">
        <v>MMIM06</v>
      </c>
      <c r="G165" s="16" t="str">
        <v>Por lanzar</v>
      </c>
      <c r="H165" s="16" t="str">
        <v>junio</v>
      </c>
      <c r="I165" s="16" t="str">
        <v>Mantenimiento mecanico en centrales hidroeléctricas</v>
      </c>
      <c r="J165" s="16" t="str">
        <v>GPG</v>
      </c>
      <c r="K165" s="16">
        <v>0.25</v>
      </c>
      <c r="L165" s="16" t="str">
        <v>Luis Aparicio</v>
      </c>
      <c r="M165" s="16" t="str">
        <v>luis.aparicio@enel.com</v>
      </c>
      <c r="N165" s="16" t="str">
        <v>Anny Leal</v>
      </c>
      <c r="O165" s="16" t="str">
        <v>anny.leal@enel.com</v>
      </c>
      <c r="P165" s="16">
        <v>2026</v>
      </c>
      <c r="Q165" s="16">
        <v>6</v>
      </c>
      <c r="R165" s="28" t="b">
        <v>0</v>
      </c>
      <c r="AC165" s="18" t="str">
        <v>Equipos NCO. 520062 Display universal equipo medida bicuerpo.</v>
      </c>
      <c r="AD165" s="13" t="str">
        <v>FSME01</v>
      </c>
      <c r="AE165" s="13" t="str">
        <v>Por lanzar</v>
      </c>
      <c r="AF165" s="13" t="str">
        <v>julio</v>
      </c>
      <c r="AG165" s="13" t="str">
        <v xml:space="preserve">Instrumentos de medición de la cantidad eléctrica </v>
      </c>
      <c r="AH165" s="13" t="str">
        <v>Grids</v>
      </c>
      <c r="AI165" s="13">
        <v>0.48060584000000001</v>
      </c>
      <c r="AJ165" s="13" t="str">
        <v>Francy Boada</v>
      </c>
      <c r="AK165" s="13" t="str">
        <v>francy.boada@enel.com</v>
      </c>
      <c r="AL165" s="13" t="str">
        <v>Jennifer Rubio</v>
      </c>
      <c r="AM165" s="13" t="str">
        <v>jennifer.rubio@enel.com</v>
      </c>
      <c r="AN165" s="13">
        <v>2026</v>
      </c>
      <c r="AO165" s="13">
        <v>7</v>
      </c>
      <c r="AP165" s="13">
        <v>46204</v>
      </c>
      <c r="AR165" s="18" t="str">
        <v>Equipos NCO. 520062 Display universal equipo medida bicuerpo.</v>
      </c>
      <c r="AS165" s="13" t="str">
        <v>FSME01</v>
      </c>
      <c r="AT165" s="13" t="str">
        <v>Por lanzar</v>
      </c>
      <c r="AU165" s="13" t="str">
        <v>julio</v>
      </c>
      <c r="AV165" s="13" t="str">
        <v xml:space="preserve">Instrumentos de medición de la cantidad eléctrica </v>
      </c>
      <c r="AW165" s="13" t="str">
        <v>Grids</v>
      </c>
      <c r="AX165" s="13">
        <v>0.48060584000000001</v>
      </c>
      <c r="AY165" s="13" t="str">
        <v>Francy Boada</v>
      </c>
      <c r="AZ165" s="13" t="str">
        <v>francy.boada@enel.com</v>
      </c>
      <c r="BA165" s="13" t="str">
        <v>Jennifer Rubio</v>
      </c>
      <c r="BB165" s="13" t="str">
        <v>jennifer.rubio@enel.com</v>
      </c>
      <c r="BC165" s="13">
        <v>2026</v>
      </c>
      <c r="BD165" s="13">
        <v>7</v>
      </c>
      <c r="BE165" s="13">
        <v>46204</v>
      </c>
      <c r="BG165" s="13" t="str">
        <v>Equipos NCO. 520062 Display universal equipo medida bicuerpo.</v>
      </c>
      <c r="BH165" s="13" t="str">
        <v>FSME01</v>
      </c>
      <c r="BI165" s="13" t="str">
        <v>Por lanzar</v>
      </c>
      <c r="BJ165" s="13" t="str">
        <v>julio</v>
      </c>
      <c r="BK165" s="13" t="str">
        <v xml:space="preserve">Instrumentos de medición de la cantidad eléctrica </v>
      </c>
      <c r="BL165" s="13" t="str">
        <v>Grids</v>
      </c>
      <c r="BM165" s="13">
        <v>0.48060584000000001</v>
      </c>
      <c r="BN165" s="13" t="str">
        <v>Francy Boada</v>
      </c>
      <c r="BO165" s="13" t="str">
        <v>francy.boada@enel.com</v>
      </c>
      <c r="BP165" s="13" t="str">
        <v>Jennifer Rubio</v>
      </c>
      <c r="BQ165" s="13" t="str">
        <v>jennifer.rubio@enel.com</v>
      </c>
      <c r="BR165" s="13">
        <v>2026</v>
      </c>
      <c r="BS165" s="13">
        <v>7</v>
      </c>
      <c r="BT165" s="13">
        <v>46204</v>
      </c>
      <c r="BV165" s="13" t="str">
        <v>Equipos NCO. 520062 Display universal equipo medida bicuerpo.</v>
      </c>
      <c r="BW165" s="13" t="str">
        <v>FSME01</v>
      </c>
      <c r="BX165" s="13" t="str">
        <v>Por lanzar</v>
      </c>
      <c r="BY165" s="13" t="str">
        <v>julio</v>
      </c>
      <c r="BZ165" s="13" t="str">
        <v xml:space="preserve">Instrumentos de medición de la cantidad eléctrica </v>
      </c>
      <c r="CA165" s="13" t="str">
        <v>Grids</v>
      </c>
      <c r="CB165" s="13">
        <v>0.48060584000000001</v>
      </c>
      <c r="CC165" s="13" t="str">
        <v>Francy Boada</v>
      </c>
      <c r="CD165" s="13" t="str">
        <v>francy.boada@enel.com</v>
      </c>
      <c r="CE165" s="13" t="str">
        <v>Jennifer Rubio</v>
      </c>
      <c r="CF165" s="13" t="str">
        <v>jennifer.rubio@enel.com</v>
      </c>
      <c r="CG165" s="13">
        <v>2026</v>
      </c>
      <c r="CH165" s="13">
        <v>7</v>
      </c>
      <c r="CI165" s="13">
        <v>46204</v>
      </c>
      <c r="CK165" s="13" t="str">
        <v>Equipos NCO. 520062 Display universal equipo medida bicuerpo.</v>
      </c>
      <c r="CL165" s="13" t="str">
        <v>FSME01</v>
      </c>
      <c r="CM165" s="13" t="str">
        <v>Por lanzar</v>
      </c>
      <c r="CN165" s="13" t="str">
        <v>julio</v>
      </c>
      <c r="CO165" s="13" t="str">
        <v xml:space="preserve">Instrumentos de medición de la cantidad eléctrica </v>
      </c>
      <c r="CP165" s="13" t="str">
        <v>Grids</v>
      </c>
      <c r="CQ165" s="13">
        <v>0.48060584000000001</v>
      </c>
      <c r="CR165" s="13" t="str">
        <v>Francy Boada</v>
      </c>
      <c r="CS165" s="13" t="str">
        <v>francy.boada@enel.com</v>
      </c>
      <c r="CT165" s="13" t="str">
        <v>Jennifer Rubio</v>
      </c>
      <c r="CU165" s="13" t="str">
        <v>jennifer.rubio@enel.com</v>
      </c>
      <c r="CV165" s="13">
        <v>2026</v>
      </c>
      <c r="CW165" s="13">
        <v>7</v>
      </c>
      <c r="CX165" s="13">
        <v>46204</v>
      </c>
      <c r="CZ165" s="13" t="str">
        <v>SPTT02</v>
      </c>
      <c r="DC165" s="13" t="str">
        <v>Equipos NCO. 520062 Display universal equipo medida bicuerpo.</v>
      </c>
      <c r="DD165" s="13" t="str">
        <v>FSME01</v>
      </c>
      <c r="DE165" s="13" t="str">
        <v>Por lanzar</v>
      </c>
      <c r="DF165" s="13" t="str">
        <v>julio</v>
      </c>
      <c r="DG165" s="13" t="str">
        <v xml:space="preserve">Instrumentos de medición de la cantidad eléctrica </v>
      </c>
      <c r="DH165" s="13" t="str">
        <v>Grids</v>
      </c>
      <c r="DI165" s="13">
        <v>0.48060584000000001</v>
      </c>
      <c r="DJ165" s="13" t="str">
        <v>Francy Boada</v>
      </c>
      <c r="DK165" s="13" t="str">
        <v>francy.boada@enel.com</v>
      </c>
      <c r="DL165" s="13" t="str">
        <v>Jennifer Rubio</v>
      </c>
      <c r="DM165" s="13" t="str">
        <v>jennifer.rubio@enel.com</v>
      </c>
      <c r="DN165" s="13">
        <v>2026</v>
      </c>
      <c r="DO165" s="13">
        <v>7</v>
      </c>
      <c r="DP165" s="19">
        <v>46204</v>
      </c>
      <c r="DS165" s="13" t="str">
        <v>EQUIPOS NCO. 520062 DISPLAY UNIVERSAL EQUIPO MEDIDA BICUERPO. FSME01 INSTRUMENTOS DE MEDICION DE LA CANTIDAD ELECTRICA</v>
      </c>
    </row>
    <row r="166" spans="5:123" ht="28" customHeight="1" x14ac:dyDescent="0.4">
      <c r="E166" s="15" t="str">
        <v>Unificacion Salitre -Fontibón</v>
      </c>
      <c r="F166" s="16" t="str">
        <v>LCRI01</v>
      </c>
      <c r="G166" s="16" t="str">
        <v>Por lanzar</v>
      </c>
      <c r="H166" s="16" t="str">
        <v>marzo</v>
      </c>
      <c r="I166" s="16" t="str">
        <v xml:space="preserve">Rehabilitación de edificios civiles y trabajos extraordinarios de mantenimieno </v>
      </c>
      <c r="J166" s="16" t="str">
        <v>Staff &amp; Services</v>
      </c>
      <c r="K166" s="16">
        <v>2.2788170000000001</v>
      </c>
      <c r="L166" s="16" t="str">
        <v>Monica Mesa</v>
      </c>
      <c r="M166" s="16" t="str">
        <v>monica.mesa@enel.com</v>
      </c>
      <c r="N166" s="16" t="str">
        <v>Jorge Jamaica</v>
      </c>
      <c r="O166" s="16" t="str">
        <v>jorge.jamaica@enel.com</v>
      </c>
      <c r="P166" s="16">
        <v>2026</v>
      </c>
      <c r="Q166" s="16">
        <v>3</v>
      </c>
      <c r="R166" s="28" t="b">
        <v>0</v>
      </c>
      <c r="AC166" s="18" t="str">
        <v>Repuestos Telecontrol</v>
      </c>
      <c r="AD166" s="13" t="str">
        <v>FEQE21</v>
      </c>
      <c r="AE166" s="13" t="str">
        <v>Por lanzar</v>
      </c>
      <c r="AF166" s="13" t="str">
        <v>mayo</v>
      </c>
      <c r="AG166" s="13" t="str">
        <v xml:space="preserve">Rectificadores </v>
      </c>
      <c r="AH166" s="13" t="str">
        <v>Grids</v>
      </c>
      <c r="AI166" s="13">
        <v>0.10852389999999999</v>
      </c>
      <c r="AJ166" s="13" t="str">
        <v>Francy Boada</v>
      </c>
      <c r="AK166" s="13" t="str">
        <v>francy.boada@enel.com</v>
      </c>
      <c r="AL166" s="13" t="str">
        <v>Jennifer Rubio</v>
      </c>
      <c r="AM166" s="13" t="str">
        <v>jennifer.rubio@enel.com</v>
      </c>
      <c r="AN166" s="13">
        <v>2026</v>
      </c>
      <c r="AO166" s="13">
        <v>5</v>
      </c>
      <c r="AP166" s="13">
        <v>46143</v>
      </c>
      <c r="AR166" s="18" t="str">
        <v>Repuestos Telecontrol</v>
      </c>
      <c r="AS166" s="13" t="str">
        <v>FEQE21</v>
      </c>
      <c r="AT166" s="13" t="str">
        <v>Por lanzar</v>
      </c>
      <c r="AU166" s="13" t="str">
        <v>mayo</v>
      </c>
      <c r="AV166" s="13" t="str">
        <v xml:space="preserve">Rectificadores </v>
      </c>
      <c r="AW166" s="13" t="str">
        <v>Grids</v>
      </c>
      <c r="AX166" s="13">
        <v>0.10852389999999999</v>
      </c>
      <c r="AY166" s="13" t="str">
        <v>Francy Boada</v>
      </c>
      <c r="AZ166" s="13" t="str">
        <v>francy.boada@enel.com</v>
      </c>
      <c r="BA166" s="13" t="str">
        <v>Jennifer Rubio</v>
      </c>
      <c r="BB166" s="13" t="str">
        <v>jennifer.rubio@enel.com</v>
      </c>
      <c r="BC166" s="13">
        <v>2026</v>
      </c>
      <c r="BD166" s="13">
        <v>5</v>
      </c>
      <c r="BE166" s="13">
        <v>46143</v>
      </c>
      <c r="BG166" s="13" t="str">
        <v>Repuestos Telecontrol</v>
      </c>
      <c r="BH166" s="13" t="str">
        <v>FEQE21</v>
      </c>
      <c r="BI166" s="13" t="str">
        <v>Por lanzar</v>
      </c>
      <c r="BJ166" s="13" t="str">
        <v>mayo</v>
      </c>
      <c r="BK166" s="13" t="str">
        <v xml:space="preserve">Rectificadores </v>
      </c>
      <c r="BL166" s="13" t="str">
        <v>Grids</v>
      </c>
      <c r="BM166" s="13">
        <v>0.10852389999999999</v>
      </c>
      <c r="BN166" s="13" t="str">
        <v>Francy Boada</v>
      </c>
      <c r="BO166" s="13" t="str">
        <v>francy.boada@enel.com</v>
      </c>
      <c r="BP166" s="13" t="str">
        <v>Jennifer Rubio</v>
      </c>
      <c r="BQ166" s="13" t="str">
        <v>jennifer.rubio@enel.com</v>
      </c>
      <c r="BR166" s="13">
        <v>2026</v>
      </c>
      <c r="BS166" s="13">
        <v>5</v>
      </c>
      <c r="BT166" s="13">
        <v>46143</v>
      </c>
      <c r="BV166" s="13" t="str">
        <v>Repuestos Telecontrol</v>
      </c>
      <c r="BW166" s="13" t="str">
        <v>FEQE21</v>
      </c>
      <c r="BX166" s="13" t="str">
        <v>Por lanzar</v>
      </c>
      <c r="BY166" s="13" t="str">
        <v>mayo</v>
      </c>
      <c r="BZ166" s="13" t="str">
        <v xml:space="preserve">Rectificadores </v>
      </c>
      <c r="CA166" s="13" t="str">
        <v>Grids</v>
      </c>
      <c r="CB166" s="13">
        <v>0.10852389999999999</v>
      </c>
      <c r="CC166" s="13" t="str">
        <v>Francy Boada</v>
      </c>
      <c r="CD166" s="13" t="str">
        <v>francy.boada@enel.com</v>
      </c>
      <c r="CE166" s="13" t="str">
        <v>Jennifer Rubio</v>
      </c>
      <c r="CF166" s="13" t="str">
        <v>jennifer.rubio@enel.com</v>
      </c>
      <c r="CG166" s="13">
        <v>2026</v>
      </c>
      <c r="CH166" s="13">
        <v>5</v>
      </c>
      <c r="CI166" s="13">
        <v>46143</v>
      </c>
      <c r="CK166" s="13" t="str">
        <v>Repuestos Telecontrol</v>
      </c>
      <c r="CL166" s="13" t="str">
        <v>FEQE21</v>
      </c>
      <c r="CM166" s="13" t="str">
        <v>Por lanzar</v>
      </c>
      <c r="CN166" s="13" t="str">
        <v>mayo</v>
      </c>
      <c r="CO166" s="13" t="str">
        <v xml:space="preserve">Rectificadores </v>
      </c>
      <c r="CP166" s="13" t="str">
        <v>Grids</v>
      </c>
      <c r="CQ166" s="13">
        <v>0.10852389999999999</v>
      </c>
      <c r="CR166" s="13" t="str">
        <v>Francy Boada</v>
      </c>
      <c r="CS166" s="13" t="str">
        <v>francy.boada@enel.com</v>
      </c>
      <c r="CT166" s="13" t="str">
        <v>Jennifer Rubio</v>
      </c>
      <c r="CU166" s="13" t="str">
        <v>jennifer.rubio@enel.com</v>
      </c>
      <c r="CV166" s="13">
        <v>2026</v>
      </c>
      <c r="CW166" s="13">
        <v>5</v>
      </c>
      <c r="CX166" s="13">
        <v>46143</v>
      </c>
      <c r="CZ166" s="13" t="str">
        <v>SRTS22</v>
      </c>
      <c r="DC166" s="13" t="str">
        <v>Repuestos Telecontrol</v>
      </c>
      <c r="DD166" s="13" t="str">
        <v>FEQE21</v>
      </c>
      <c r="DE166" s="13" t="str">
        <v>Por lanzar</v>
      </c>
      <c r="DF166" s="13" t="str">
        <v>mayo</v>
      </c>
      <c r="DG166" s="13" t="str">
        <v xml:space="preserve">Rectificadores </v>
      </c>
      <c r="DH166" s="13" t="str">
        <v>Grids</v>
      </c>
      <c r="DI166" s="13">
        <v>0.10852389999999999</v>
      </c>
      <c r="DJ166" s="13" t="str">
        <v>Francy Boada</v>
      </c>
      <c r="DK166" s="13" t="str">
        <v>francy.boada@enel.com</v>
      </c>
      <c r="DL166" s="13" t="str">
        <v>Jennifer Rubio</v>
      </c>
      <c r="DM166" s="13" t="str">
        <v>jennifer.rubio@enel.com</v>
      </c>
      <c r="DN166" s="13">
        <v>2026</v>
      </c>
      <c r="DO166" s="13">
        <v>5</v>
      </c>
      <c r="DP166" s="19">
        <v>46143</v>
      </c>
      <c r="DS166" s="13" t="str">
        <v>REPUESTOS TELECONTROL FEQE21 RECTIFICADORES</v>
      </c>
    </row>
    <row r="167" spans="5:123" ht="28" customHeight="1" x14ac:dyDescent="0.4">
      <c r="E167" s="15" t="str">
        <v>Renovación de5 licencias del software ETL Knime.</v>
      </c>
      <c r="F167" s="16" t="str">
        <v>SPED02</v>
      </c>
      <c r="G167" s="16" t="str">
        <v>Por lanzar</v>
      </c>
      <c r="H167" s="16" t="str">
        <v>marzo</v>
      </c>
      <c r="I167" s="16" t="str">
        <v xml:space="preserve">Servicios Cloud en ambito IaaS PaaS e SaaS </v>
      </c>
      <c r="J167" s="16" t="str">
        <v>ICT</v>
      </c>
      <c r="K167" s="16">
        <v>0.09</v>
      </c>
      <c r="L167" s="16" t="str">
        <v>Marcela Maldonado</v>
      </c>
      <c r="M167" s="16" t="str">
        <v>marcela.maldonado@enel.com</v>
      </c>
      <c r="N167" s="16" t="str">
        <v>Jennifer Rubio</v>
      </c>
      <c r="O167" s="16" t="str">
        <v>jennifer.rubio@enel.com</v>
      </c>
      <c r="P167" s="16">
        <v>2026</v>
      </c>
      <c r="Q167" s="16">
        <v>3</v>
      </c>
      <c r="R167" s="28" t="b">
        <v>0</v>
      </c>
      <c r="AC167" s="18" t="str">
        <v>Sistemas de Puesta a Tierra</v>
      </c>
      <c r="AD167" s="13" t="str">
        <v>FEEM03</v>
      </c>
      <c r="AE167" s="13" t="str">
        <v>Por lanzar</v>
      </c>
      <c r="AF167" s="13" t="str">
        <v>mayo</v>
      </c>
      <c r="AG167" s="13" t="str">
        <v xml:space="preserve">Otras puestas a tierra </v>
      </c>
      <c r="AH167" s="13" t="str">
        <v>Grids</v>
      </c>
      <c r="AI167" s="13">
        <v>1.94391398</v>
      </c>
      <c r="AJ167" s="13" t="str">
        <v>Francy Boada</v>
      </c>
      <c r="AK167" s="13" t="str">
        <v>francy.boada@enel.com</v>
      </c>
      <c r="AL167" s="13" t="str">
        <v>Jennifer Rubio</v>
      </c>
      <c r="AM167" s="13" t="str">
        <v>jennifer.rubio@enel.com</v>
      </c>
      <c r="AN167" s="13">
        <v>2026</v>
      </c>
      <c r="AO167" s="13">
        <v>5</v>
      </c>
      <c r="AP167" s="13">
        <v>46143</v>
      </c>
      <c r="AR167" s="18" t="str">
        <v>Sistemas de Puesta a Tierra</v>
      </c>
      <c r="AS167" s="13" t="str">
        <v>FEEM03</v>
      </c>
      <c r="AT167" s="13" t="str">
        <v>Por lanzar</v>
      </c>
      <c r="AU167" s="13" t="str">
        <v>mayo</v>
      </c>
      <c r="AV167" s="13" t="str">
        <v xml:space="preserve">Otras puestas a tierra </v>
      </c>
      <c r="AW167" s="13" t="str">
        <v>Grids</v>
      </c>
      <c r="AX167" s="13">
        <v>1.94391398</v>
      </c>
      <c r="AY167" s="13" t="str">
        <v>Francy Boada</v>
      </c>
      <c r="AZ167" s="13" t="str">
        <v>francy.boada@enel.com</v>
      </c>
      <c r="BA167" s="13" t="str">
        <v>Jennifer Rubio</v>
      </c>
      <c r="BB167" s="13" t="str">
        <v>jennifer.rubio@enel.com</v>
      </c>
      <c r="BC167" s="13">
        <v>2026</v>
      </c>
      <c r="BD167" s="13">
        <v>5</v>
      </c>
      <c r="BE167" s="13">
        <v>46143</v>
      </c>
      <c r="BG167" s="13" t="str">
        <v>Sistemas de Puesta a Tierra</v>
      </c>
      <c r="BH167" s="13" t="str">
        <v>FEEM03</v>
      </c>
      <c r="BI167" s="13" t="str">
        <v>Por lanzar</v>
      </c>
      <c r="BJ167" s="13" t="str">
        <v>mayo</v>
      </c>
      <c r="BK167" s="13" t="str">
        <v xml:space="preserve">Otras puestas a tierra </v>
      </c>
      <c r="BL167" s="13" t="str">
        <v>Grids</v>
      </c>
      <c r="BM167" s="13">
        <v>1.94391398</v>
      </c>
      <c r="BN167" s="13" t="str">
        <v>Francy Boada</v>
      </c>
      <c r="BO167" s="13" t="str">
        <v>francy.boada@enel.com</v>
      </c>
      <c r="BP167" s="13" t="str">
        <v>Jennifer Rubio</v>
      </c>
      <c r="BQ167" s="13" t="str">
        <v>jennifer.rubio@enel.com</v>
      </c>
      <c r="BR167" s="13">
        <v>2026</v>
      </c>
      <c r="BS167" s="13">
        <v>5</v>
      </c>
      <c r="BT167" s="13">
        <v>46143</v>
      </c>
      <c r="BV167" s="13" t="str">
        <v>Sistemas de Puesta a Tierra</v>
      </c>
      <c r="BW167" s="13" t="str">
        <v>FEEM03</v>
      </c>
      <c r="BX167" s="13" t="str">
        <v>Por lanzar</v>
      </c>
      <c r="BY167" s="13" t="str">
        <v>mayo</v>
      </c>
      <c r="BZ167" s="13" t="str">
        <v xml:space="preserve">Otras puestas a tierra </v>
      </c>
      <c r="CA167" s="13" t="str">
        <v>Grids</v>
      </c>
      <c r="CB167" s="13">
        <v>1.94391398</v>
      </c>
      <c r="CC167" s="13" t="str">
        <v>Francy Boada</v>
      </c>
      <c r="CD167" s="13" t="str">
        <v>francy.boada@enel.com</v>
      </c>
      <c r="CE167" s="13" t="str">
        <v>Jennifer Rubio</v>
      </c>
      <c r="CF167" s="13" t="str">
        <v>jennifer.rubio@enel.com</v>
      </c>
      <c r="CG167" s="13">
        <v>2026</v>
      </c>
      <c r="CH167" s="13">
        <v>5</v>
      </c>
      <c r="CI167" s="13">
        <v>46143</v>
      </c>
      <c r="CK167" s="13" t="str">
        <v>Sistemas de Puesta a Tierra</v>
      </c>
      <c r="CL167" s="13" t="str">
        <v>FEEM03</v>
      </c>
      <c r="CM167" s="13" t="str">
        <v>Por lanzar</v>
      </c>
      <c r="CN167" s="13" t="str">
        <v>mayo</v>
      </c>
      <c r="CO167" s="13" t="str">
        <v xml:space="preserve">Otras puestas a tierra </v>
      </c>
      <c r="CP167" s="13" t="str">
        <v>Grids</v>
      </c>
      <c r="CQ167" s="13">
        <v>1.94391398</v>
      </c>
      <c r="CR167" s="13" t="str">
        <v>Francy Boada</v>
      </c>
      <c r="CS167" s="13" t="str">
        <v>francy.boada@enel.com</v>
      </c>
      <c r="CT167" s="13" t="str">
        <v>Jennifer Rubio</v>
      </c>
      <c r="CU167" s="13" t="str">
        <v>jennifer.rubio@enel.com</v>
      </c>
      <c r="CV167" s="13">
        <v>2026</v>
      </c>
      <c r="CW167" s="13">
        <v>5</v>
      </c>
      <c r="CX167" s="13">
        <v>46143</v>
      </c>
      <c r="DC167" s="13" t="str">
        <v>Sistemas de Puesta a Tierra</v>
      </c>
      <c r="DD167" s="13" t="str">
        <v>FEEM03</v>
      </c>
      <c r="DE167" s="13" t="str">
        <v>Por lanzar</v>
      </c>
      <c r="DF167" s="13" t="str">
        <v>mayo</v>
      </c>
      <c r="DG167" s="13" t="str">
        <v xml:space="preserve">Otras puestas a tierra </v>
      </c>
      <c r="DH167" s="13" t="str">
        <v>Grids</v>
      </c>
      <c r="DI167" s="13">
        <v>1.94391398</v>
      </c>
      <c r="DJ167" s="13" t="str">
        <v>Francy Boada</v>
      </c>
      <c r="DK167" s="13" t="str">
        <v>francy.boada@enel.com</v>
      </c>
      <c r="DL167" s="13" t="str">
        <v>Jennifer Rubio</v>
      </c>
      <c r="DM167" s="13" t="str">
        <v>jennifer.rubio@enel.com</v>
      </c>
      <c r="DN167" s="13">
        <v>2026</v>
      </c>
      <c r="DO167" s="13">
        <v>5</v>
      </c>
      <c r="DP167" s="19">
        <v>46143</v>
      </c>
      <c r="DS167" s="13" t="str">
        <v>SISTEMAS DE PUESTA A TIERRA FEEM03 OTRAS PUESTAS A TIERRA</v>
      </c>
    </row>
    <row r="168" spans="5:123" ht="28" customHeight="1" x14ac:dyDescent="0.4">
      <c r="E168" s="15" t="str">
        <v>Renovación Licencias Risk</v>
      </c>
      <c r="F168" s="16" t="str">
        <v>FIPS03</v>
      </c>
      <c r="G168" s="16" t="str">
        <v>Por lanzar</v>
      </c>
      <c r="H168" s="16" t="str">
        <v>julio</v>
      </c>
      <c r="I168" s="16" t="str">
        <v xml:space="preserve">Productos de software </v>
      </c>
      <c r="J168" s="16" t="str">
        <v>ICT</v>
      </c>
      <c r="K168" s="16">
        <v>0.02</v>
      </c>
      <c r="L168" s="16" t="str">
        <v>Marcela Maldonado</v>
      </c>
      <c r="M168" s="16" t="str">
        <v>marcela.maldonado@enel.com</v>
      </c>
      <c r="N168" s="16" t="str">
        <v>Jennifer Rubio</v>
      </c>
      <c r="O168" s="16" t="str">
        <v>jennifer.rubio@enel.com</v>
      </c>
      <c r="P168" s="16">
        <v>2026</v>
      </c>
      <c r="Q168" s="16">
        <v>7</v>
      </c>
      <c r="R168" s="28" t="b">
        <v>0</v>
      </c>
      <c r="AC168" s="18" t="str">
        <v>TS-CROSS Difracción de rayos X</v>
      </c>
      <c r="AD168" s="13" t="str">
        <v>SPPT10</v>
      </c>
      <c r="AE168" s="13" t="str">
        <v>Por lanzar</v>
      </c>
      <c r="AF168" s="13" t="str">
        <v>febrero</v>
      </c>
      <c r="AG168" s="13" t="str">
        <v xml:space="preserve">Servicios profesionales de naturaleza técnica </v>
      </c>
      <c r="AH168" s="13" t="str">
        <v>GPG</v>
      </c>
      <c r="AI168" s="13">
        <v>0.3</v>
      </c>
      <c r="AJ168" s="13" t="str">
        <v>Luis Aparicio</v>
      </c>
      <c r="AK168" s="13" t="str">
        <v>luis.aparicio@enel.com</v>
      </c>
      <c r="AL168" s="13" t="str">
        <v>Anny Leal</v>
      </c>
      <c r="AM168" s="13" t="str">
        <v>anny.leal@enel.com</v>
      </c>
      <c r="AN168" s="13">
        <v>2026</v>
      </c>
      <c r="AO168" s="13">
        <v>2</v>
      </c>
      <c r="AP168" s="13">
        <v>46054</v>
      </c>
      <c r="AR168" s="18" t="str">
        <v>TS-CROSS Difracción de rayos X</v>
      </c>
      <c r="AS168" s="13" t="str">
        <v>SPPT10</v>
      </c>
      <c r="AT168" s="13" t="str">
        <v>Por lanzar</v>
      </c>
      <c r="AU168" s="13" t="str">
        <v>febrero</v>
      </c>
      <c r="AV168" s="13" t="str">
        <v xml:space="preserve">Servicios profesionales de naturaleza técnica </v>
      </c>
      <c r="AW168" s="13" t="str">
        <v>GPG</v>
      </c>
      <c r="AX168" s="13">
        <v>0.3</v>
      </c>
      <c r="AY168" s="13" t="str">
        <v>Luis Aparicio</v>
      </c>
      <c r="AZ168" s="13" t="str">
        <v>luis.aparicio@enel.com</v>
      </c>
      <c r="BA168" s="13" t="str">
        <v>Anny Leal</v>
      </c>
      <c r="BB168" s="13" t="str">
        <v>anny.leal@enel.com</v>
      </c>
      <c r="BC168" s="13">
        <v>2026</v>
      </c>
      <c r="BD168" s="13">
        <v>2</v>
      </c>
      <c r="BE168" s="13">
        <v>46054</v>
      </c>
      <c r="BG168" s="13" t="str">
        <v>TS-CROSS Difracción de rayos X</v>
      </c>
      <c r="BH168" s="13" t="str">
        <v>SPPT10</v>
      </c>
      <c r="BI168" s="13" t="str">
        <v>Por lanzar</v>
      </c>
      <c r="BJ168" s="13" t="str">
        <v>febrero</v>
      </c>
      <c r="BK168" s="13" t="str">
        <v xml:space="preserve">Servicios profesionales de naturaleza técnica </v>
      </c>
      <c r="BL168" s="13" t="str">
        <v>GPG</v>
      </c>
      <c r="BM168" s="13">
        <v>0.3</v>
      </c>
      <c r="BN168" s="13" t="str">
        <v>Luis Aparicio</v>
      </c>
      <c r="BO168" s="13" t="str">
        <v>luis.aparicio@enel.com</v>
      </c>
      <c r="BP168" s="13" t="str">
        <v>Anny Leal</v>
      </c>
      <c r="BQ168" s="13" t="str">
        <v>anny.leal@enel.com</v>
      </c>
      <c r="BR168" s="13">
        <v>2026</v>
      </c>
      <c r="BS168" s="13">
        <v>2</v>
      </c>
      <c r="BT168" s="13">
        <v>46054</v>
      </c>
      <c r="BV168" s="13" t="str">
        <v>TS-CROSS Difracción de rayos X</v>
      </c>
      <c r="BW168" s="13" t="str">
        <v>SPPT10</v>
      </c>
      <c r="BX168" s="13" t="str">
        <v>Por lanzar</v>
      </c>
      <c r="BY168" s="13" t="str">
        <v>febrero</v>
      </c>
      <c r="BZ168" s="13" t="str">
        <v xml:space="preserve">Servicios profesionales de naturaleza técnica </v>
      </c>
      <c r="CA168" s="13" t="str">
        <v>GPG</v>
      </c>
      <c r="CB168" s="13">
        <v>0.3</v>
      </c>
      <c r="CC168" s="13" t="str">
        <v>Luis Aparicio</v>
      </c>
      <c r="CD168" s="13" t="str">
        <v>luis.aparicio@enel.com</v>
      </c>
      <c r="CE168" s="13" t="str">
        <v>Anny Leal</v>
      </c>
      <c r="CF168" s="13" t="str">
        <v>anny.leal@enel.com</v>
      </c>
      <c r="CG168" s="13">
        <v>2026</v>
      </c>
      <c r="CH168" s="13">
        <v>2</v>
      </c>
      <c r="CI168" s="13">
        <v>46054</v>
      </c>
      <c r="CK168" s="13" t="str">
        <v>TS-CROSS Difracción de rayos X</v>
      </c>
      <c r="CL168" s="13" t="str">
        <v>SPPT10</v>
      </c>
      <c r="CM168" s="13" t="str">
        <v>Por lanzar</v>
      </c>
      <c r="CN168" s="13" t="str">
        <v>febrero</v>
      </c>
      <c r="CO168" s="13" t="str">
        <v xml:space="preserve">Servicios profesionales de naturaleza técnica </v>
      </c>
      <c r="CP168" s="13" t="str">
        <v>GPG</v>
      </c>
      <c r="CQ168" s="13">
        <v>0.3</v>
      </c>
      <c r="CR168" s="13" t="str">
        <v>Luis Aparicio</v>
      </c>
      <c r="CS168" s="13" t="str">
        <v>luis.aparicio@enel.com</v>
      </c>
      <c r="CT168" s="13" t="str">
        <v>Anny Leal</v>
      </c>
      <c r="CU168" s="13" t="str">
        <v>anny.leal@enel.com</v>
      </c>
      <c r="CV168" s="13">
        <v>2026</v>
      </c>
      <c r="CW168" s="13">
        <v>2</v>
      </c>
      <c r="CX168" s="13">
        <v>46054</v>
      </c>
      <c r="DC168" s="13" t="str">
        <v>TS-CROSS Difracción de rayos X</v>
      </c>
      <c r="DD168" s="13" t="str">
        <v>SPPT10</v>
      </c>
      <c r="DE168" s="13" t="str">
        <v>Por lanzar</v>
      </c>
      <c r="DF168" s="13" t="str">
        <v>febrero</v>
      </c>
      <c r="DG168" s="13" t="str">
        <v xml:space="preserve">Servicios profesionales de naturaleza técnica </v>
      </c>
      <c r="DH168" s="13" t="str">
        <v>GPG</v>
      </c>
      <c r="DI168" s="13">
        <v>0.3</v>
      </c>
      <c r="DJ168" s="13" t="str">
        <v>Luis Aparicio</v>
      </c>
      <c r="DK168" s="13" t="str">
        <v>luis.aparicio@enel.com</v>
      </c>
      <c r="DL168" s="13" t="str">
        <v>Anny Leal</v>
      </c>
      <c r="DM168" s="13" t="str">
        <v>anny.leal@enel.com</v>
      </c>
      <c r="DN168" s="13">
        <v>2026</v>
      </c>
      <c r="DO168" s="13">
        <v>2</v>
      </c>
      <c r="DP168" s="19">
        <v>46054</v>
      </c>
      <c r="DS168" s="13" t="str">
        <v>TS-CROSS DIFRACCION DE RAYOS X SPPT10 SERVICIOS PROFESIONALES DE NATURALEZA TECNICA</v>
      </c>
    </row>
    <row r="169" spans="5:123" ht="28" customHeight="1" x14ac:dyDescent="0.4">
      <c r="E169" s="15" t="str">
        <v>Equipos de Telecontrol AT</v>
      </c>
      <c r="F169" s="16" t="str">
        <v>FTTE08</v>
      </c>
      <c r="G169" s="16" t="str">
        <v>Por lanzar</v>
      </c>
      <c r="H169" s="16" t="str">
        <v>mayo</v>
      </c>
      <c r="I169" s="16" t="str">
        <v xml:space="preserve">Equipos de telecomunicaciones para equipos de control, medida o concentradores (Gsm/UMTS/HSDPA, WIFI,Ethernet,etc). </v>
      </c>
      <c r="J169" s="16" t="str">
        <v>ICT</v>
      </c>
      <c r="K169" s="16">
        <v>9.9664809999999993E-2</v>
      </c>
      <c r="L169" s="16" t="str">
        <v>Marcela Maldonado</v>
      </c>
      <c r="M169" s="16" t="str">
        <v>marcela.maldonado@enel.com</v>
      </c>
      <c r="N169" s="16" t="str">
        <v>Jennifer Rubio</v>
      </c>
      <c r="O169" s="16" t="str">
        <v>jennifer.rubio@enel.com</v>
      </c>
      <c r="P169" s="16">
        <v>2026</v>
      </c>
      <c r="Q169" s="16">
        <v>5</v>
      </c>
      <c r="R169" s="28" t="b">
        <v>0</v>
      </c>
      <c r="AC169" s="18" t="str">
        <v>O&amp;M -HOP Río Bogotá Planeación, Diagnóstico y Gestión Inicial, diseños, especificaciones</v>
      </c>
      <c r="AD169" s="13" t="str">
        <v>SPPT10</v>
      </c>
      <c r="AE169" s="13" t="str">
        <v>Por lanzar</v>
      </c>
      <c r="AF169" s="13" t="str">
        <v>febrero</v>
      </c>
      <c r="AG169" s="13" t="str">
        <v xml:space="preserve">Servicios profesionales de naturaleza técnica </v>
      </c>
      <c r="AH169" s="13" t="str">
        <v>GPG</v>
      </c>
      <c r="AI169" s="13">
        <v>0.125</v>
      </c>
      <c r="AJ169" s="13" t="str">
        <v>Luis Aparicio</v>
      </c>
      <c r="AK169" s="13" t="str">
        <v>luis.aparicio@enel.com</v>
      </c>
      <c r="AL169" s="13" t="str">
        <v>Anny Leal</v>
      </c>
      <c r="AM169" s="13" t="str">
        <v>anny.leal@enel.com</v>
      </c>
      <c r="AN169" s="13">
        <v>2026</v>
      </c>
      <c r="AO169" s="13">
        <v>2</v>
      </c>
      <c r="AP169" s="13">
        <v>46054</v>
      </c>
      <c r="AR169" s="18" t="str">
        <v>O&amp;M -HOP Río Bogotá Planeación, Diagnóstico y Gestión Inicial, diseños, especificaciones</v>
      </c>
      <c r="AS169" s="13" t="str">
        <v>SPPT10</v>
      </c>
      <c r="AT169" s="13" t="str">
        <v>Por lanzar</v>
      </c>
      <c r="AU169" s="13" t="str">
        <v>febrero</v>
      </c>
      <c r="AV169" s="13" t="str">
        <v xml:space="preserve">Servicios profesionales de naturaleza técnica </v>
      </c>
      <c r="AW169" s="13" t="str">
        <v>GPG</v>
      </c>
      <c r="AX169" s="13">
        <v>0.125</v>
      </c>
      <c r="AY169" s="13" t="str">
        <v>Luis Aparicio</v>
      </c>
      <c r="AZ169" s="13" t="str">
        <v>luis.aparicio@enel.com</v>
      </c>
      <c r="BA169" s="13" t="str">
        <v>Anny Leal</v>
      </c>
      <c r="BB169" s="13" t="str">
        <v>anny.leal@enel.com</v>
      </c>
      <c r="BC169" s="13">
        <v>2026</v>
      </c>
      <c r="BD169" s="13">
        <v>2</v>
      </c>
      <c r="BE169" s="13">
        <v>46054</v>
      </c>
      <c r="BG169" s="13" t="str">
        <v>O&amp;M -HOP Río Bogotá Planeación, Diagnóstico y Gestión Inicial, diseños, especificaciones</v>
      </c>
      <c r="BH169" s="13" t="str">
        <v>SPPT10</v>
      </c>
      <c r="BI169" s="13" t="str">
        <v>Por lanzar</v>
      </c>
      <c r="BJ169" s="13" t="str">
        <v>febrero</v>
      </c>
      <c r="BK169" s="13" t="str">
        <v xml:space="preserve">Servicios profesionales de naturaleza técnica </v>
      </c>
      <c r="BL169" s="13" t="str">
        <v>GPG</v>
      </c>
      <c r="BM169" s="13">
        <v>0.125</v>
      </c>
      <c r="BN169" s="13" t="str">
        <v>Luis Aparicio</v>
      </c>
      <c r="BO169" s="13" t="str">
        <v>luis.aparicio@enel.com</v>
      </c>
      <c r="BP169" s="13" t="str">
        <v>Anny Leal</v>
      </c>
      <c r="BQ169" s="13" t="str">
        <v>anny.leal@enel.com</v>
      </c>
      <c r="BR169" s="13">
        <v>2026</v>
      </c>
      <c r="BS169" s="13">
        <v>2</v>
      </c>
      <c r="BT169" s="13">
        <v>46054</v>
      </c>
      <c r="BV169" s="13" t="str">
        <v>O&amp;M -HOP Río Bogotá Planeación, Diagnóstico y Gestión Inicial, diseños, especificaciones</v>
      </c>
      <c r="BW169" s="13" t="str">
        <v>SPPT10</v>
      </c>
      <c r="BX169" s="13" t="str">
        <v>Por lanzar</v>
      </c>
      <c r="BY169" s="13" t="str">
        <v>febrero</v>
      </c>
      <c r="BZ169" s="13" t="str">
        <v xml:space="preserve">Servicios profesionales de naturaleza técnica </v>
      </c>
      <c r="CA169" s="13" t="str">
        <v>GPG</v>
      </c>
      <c r="CB169" s="13">
        <v>0.125</v>
      </c>
      <c r="CC169" s="13" t="str">
        <v>Luis Aparicio</v>
      </c>
      <c r="CD169" s="13" t="str">
        <v>luis.aparicio@enel.com</v>
      </c>
      <c r="CE169" s="13" t="str">
        <v>Anny Leal</v>
      </c>
      <c r="CF169" s="13" t="str">
        <v>anny.leal@enel.com</v>
      </c>
      <c r="CG169" s="13">
        <v>2026</v>
      </c>
      <c r="CH169" s="13">
        <v>2</v>
      </c>
      <c r="CI169" s="13">
        <v>46054</v>
      </c>
      <c r="CK169" s="13" t="str">
        <v>O&amp;M -HOP Río Bogotá Planeación, Diagnóstico y Gestión Inicial, diseños, especificaciones</v>
      </c>
      <c r="CL169" s="13" t="str">
        <v>SPPT10</v>
      </c>
      <c r="CM169" s="13" t="str">
        <v>Por lanzar</v>
      </c>
      <c r="CN169" s="13" t="str">
        <v>febrero</v>
      </c>
      <c r="CO169" s="13" t="str">
        <v xml:space="preserve">Servicios profesionales de naturaleza técnica </v>
      </c>
      <c r="CP169" s="13" t="str">
        <v>GPG</v>
      </c>
      <c r="CQ169" s="13">
        <v>0.125</v>
      </c>
      <c r="CR169" s="13" t="str">
        <v>Luis Aparicio</v>
      </c>
      <c r="CS169" s="13" t="str">
        <v>luis.aparicio@enel.com</v>
      </c>
      <c r="CT169" s="13" t="str">
        <v>Anny Leal</v>
      </c>
      <c r="CU169" s="13" t="str">
        <v>anny.leal@enel.com</v>
      </c>
      <c r="CV169" s="13">
        <v>2026</v>
      </c>
      <c r="CW169" s="13">
        <v>2</v>
      </c>
      <c r="CX169" s="13">
        <v>46054</v>
      </c>
      <c r="DC169" s="13" t="str">
        <v>O&amp;M -HOP Río Bogotá Planeación, Diagnóstico y Gestión Inicial, diseños, especificaciones</v>
      </c>
      <c r="DD169" s="13" t="str">
        <v>SPPT10</v>
      </c>
      <c r="DE169" s="13" t="str">
        <v>Por lanzar</v>
      </c>
      <c r="DF169" s="13" t="str">
        <v>febrero</v>
      </c>
      <c r="DG169" s="13" t="str">
        <v xml:space="preserve">Servicios profesionales de naturaleza técnica </v>
      </c>
      <c r="DH169" s="13" t="str">
        <v>GPG</v>
      </c>
      <c r="DI169" s="13">
        <v>0.125</v>
      </c>
      <c r="DJ169" s="13" t="str">
        <v>Luis Aparicio</v>
      </c>
      <c r="DK169" s="13" t="str">
        <v>luis.aparicio@enel.com</v>
      </c>
      <c r="DL169" s="13" t="str">
        <v>Anny Leal</v>
      </c>
      <c r="DM169" s="13" t="str">
        <v>anny.leal@enel.com</v>
      </c>
      <c r="DN169" s="13">
        <v>2026</v>
      </c>
      <c r="DO169" s="13">
        <v>2</v>
      </c>
      <c r="DP169" s="19">
        <v>46054</v>
      </c>
      <c r="DS169" s="13" t="str">
        <v>O&amp;M -HOP RIO BOGOTA PLANEACION, DIAGNOSTICO Y GESTION INICIAL, DISENOS, ESPECIFICACIONES SPPT10 SERVICIOS PROFESIONALES DE NATURALEZA TECNICA</v>
      </c>
    </row>
    <row r="170" spans="5:123" ht="28" customHeight="1" x14ac:dyDescent="0.4">
      <c r="E170" s="15" t="str">
        <v>Repuestos de Bancos de Compensación</v>
      </c>
      <c r="F170" s="16" t="str">
        <v>FETR05</v>
      </c>
      <c r="G170" s="16" t="str">
        <v>Por lanzar</v>
      </c>
      <c r="H170" s="16" t="str">
        <v>septiembre</v>
      </c>
      <c r="I170" s="16" t="str">
        <v xml:space="preserve">Transformadores y autotransformadores de Potencia AT/AT y AT/MT hasta 220KV </v>
      </c>
      <c r="J170" s="16" t="str">
        <v>Grids</v>
      </c>
      <c r="K170" s="16">
        <v>0.76188206999999997</v>
      </c>
      <c r="L170" s="16" t="str">
        <v>Francy Boada</v>
      </c>
      <c r="M170" s="16" t="str">
        <v>francy.boada@enel.com</v>
      </c>
      <c r="N170" s="16" t="str">
        <v>Jennifer Rubio</v>
      </c>
      <c r="O170" s="16" t="str">
        <v>jennifer.rubio@enel.com</v>
      </c>
      <c r="P170" s="16">
        <v>2026</v>
      </c>
      <c r="Q170" s="16">
        <v>9</v>
      </c>
      <c r="R170" s="28" t="b">
        <v>0</v>
      </c>
      <c r="AC170" s="18" t="str">
        <v>TS-CROSS Actualización de ingeniería de detalle y obras civiles para la adecuación de las zonas de acceso vehicular y peatonal a los puertos del embalse Guavio</v>
      </c>
      <c r="AD170" s="13" t="str">
        <v>LCCC12</v>
      </c>
      <c r="AE170" s="13" t="str">
        <v>Por lanzar</v>
      </c>
      <c r="AF170" s="13" t="str">
        <v>septiembre</v>
      </c>
      <c r="AG170" s="13" t="str">
        <v>Construcciòn y/ò Mantenimiento de Obras civiles para Centrales Elèctricas y Edificios industriales</v>
      </c>
      <c r="AH170" s="13" t="str">
        <v>GPG</v>
      </c>
      <c r="AI170" s="13">
        <v>1.105</v>
      </c>
      <c r="AJ170" s="13" t="str">
        <v>Luis Aparicio</v>
      </c>
      <c r="AK170" s="13" t="str">
        <v>luis.aparicio@enel.com</v>
      </c>
      <c r="AL170" s="13" t="str">
        <v>Anny Leal</v>
      </c>
      <c r="AM170" s="13" t="str">
        <v>anny.leal@enel.com</v>
      </c>
      <c r="AN170" s="13">
        <v>2026</v>
      </c>
      <c r="AO170" s="13">
        <v>9</v>
      </c>
      <c r="AP170" s="13">
        <v>46266</v>
      </c>
      <c r="AR170" s="18" t="str">
        <v>TS-CROSS Actualización de ingeniería de detalle y obras civiles para la adecuación de las zonas de acceso vehicular y peatonal a los puertos del embalse Guavio</v>
      </c>
      <c r="AS170" s="13" t="str">
        <v>LCCC12</v>
      </c>
      <c r="AT170" s="13" t="str">
        <v>Por lanzar</v>
      </c>
      <c r="AU170" s="13" t="str">
        <v>septiembre</v>
      </c>
      <c r="AV170" s="13" t="str">
        <v>Construcciòn y/ò Mantenimiento de Obras civiles para Centrales Elèctricas y Edificios industriales</v>
      </c>
      <c r="AW170" s="13" t="str">
        <v>GPG</v>
      </c>
      <c r="AX170" s="13">
        <v>1.105</v>
      </c>
      <c r="AY170" s="13" t="str">
        <v>Luis Aparicio</v>
      </c>
      <c r="AZ170" s="13" t="str">
        <v>luis.aparicio@enel.com</v>
      </c>
      <c r="BA170" s="13" t="str">
        <v>Anny Leal</v>
      </c>
      <c r="BB170" s="13" t="str">
        <v>anny.leal@enel.com</v>
      </c>
      <c r="BC170" s="13">
        <v>2026</v>
      </c>
      <c r="BD170" s="13">
        <v>9</v>
      </c>
      <c r="BE170" s="13">
        <v>46266</v>
      </c>
      <c r="BG170" s="13" t="str">
        <v>TS-CROSS Actualización de ingeniería de detalle y obras civiles para la adecuación de las zonas de acceso vehicular y peatonal a los puertos del embalse Guavio</v>
      </c>
      <c r="BH170" s="13" t="str">
        <v>LCCC12</v>
      </c>
      <c r="BI170" s="13" t="str">
        <v>Por lanzar</v>
      </c>
      <c r="BJ170" s="13" t="str">
        <v>septiembre</v>
      </c>
      <c r="BK170" s="13" t="str">
        <v>Construcciòn y/ò Mantenimiento de Obras civiles para Centrales Elèctricas y Edificios industriales</v>
      </c>
      <c r="BL170" s="13" t="str">
        <v>GPG</v>
      </c>
      <c r="BM170" s="13">
        <v>1.105</v>
      </c>
      <c r="BN170" s="13" t="str">
        <v>Luis Aparicio</v>
      </c>
      <c r="BO170" s="13" t="str">
        <v>luis.aparicio@enel.com</v>
      </c>
      <c r="BP170" s="13" t="str">
        <v>Anny Leal</v>
      </c>
      <c r="BQ170" s="13" t="str">
        <v>anny.leal@enel.com</v>
      </c>
      <c r="BR170" s="13">
        <v>2026</v>
      </c>
      <c r="BS170" s="13">
        <v>9</v>
      </c>
      <c r="BT170" s="13">
        <v>46266</v>
      </c>
      <c r="BV170" s="13" t="str">
        <v>TS-CROSS Actualización de ingeniería de detalle y obras civiles para la adecuación de las zonas de acceso vehicular y peatonal a los puertos del embalse Guavio</v>
      </c>
      <c r="BW170" s="13" t="str">
        <v>LCCC12</v>
      </c>
      <c r="BX170" s="13" t="str">
        <v>Por lanzar</v>
      </c>
      <c r="BY170" s="13" t="str">
        <v>septiembre</v>
      </c>
      <c r="BZ170" s="13" t="str">
        <v>Construcciòn y/ò Mantenimiento de Obras civiles para Centrales Elèctricas y Edificios industriales</v>
      </c>
      <c r="CA170" s="13" t="str">
        <v>GPG</v>
      </c>
      <c r="CB170" s="13">
        <v>1.105</v>
      </c>
      <c r="CC170" s="13" t="str">
        <v>Luis Aparicio</v>
      </c>
      <c r="CD170" s="13" t="str">
        <v>luis.aparicio@enel.com</v>
      </c>
      <c r="CE170" s="13" t="str">
        <v>Anny Leal</v>
      </c>
      <c r="CF170" s="13" t="str">
        <v>anny.leal@enel.com</v>
      </c>
      <c r="CG170" s="13">
        <v>2026</v>
      </c>
      <c r="CH170" s="13">
        <v>9</v>
      </c>
      <c r="CI170" s="13">
        <v>46266</v>
      </c>
      <c r="CK170" s="13" t="str">
        <v>TS-CROSS Actualización de ingeniería de detalle y obras civiles para la adecuación de las zonas de acceso vehicular y peatonal a los puertos del embalse Guavio</v>
      </c>
      <c r="CL170" s="13" t="str">
        <v>LCCC12</v>
      </c>
      <c r="CM170" s="13" t="str">
        <v>Por lanzar</v>
      </c>
      <c r="CN170" s="13" t="str">
        <v>septiembre</v>
      </c>
      <c r="CO170" s="13" t="str">
        <v>Construcciòn y/ò Mantenimiento de Obras civiles para Centrales Elèctricas y Edificios industriales</v>
      </c>
      <c r="CP170" s="13" t="str">
        <v>GPG</v>
      </c>
      <c r="CQ170" s="13">
        <v>1.105</v>
      </c>
      <c r="CR170" s="13" t="str">
        <v>Luis Aparicio</v>
      </c>
      <c r="CS170" s="13" t="str">
        <v>luis.aparicio@enel.com</v>
      </c>
      <c r="CT170" s="13" t="str">
        <v>Anny Leal</v>
      </c>
      <c r="CU170" s="13" t="str">
        <v>anny.leal@enel.com</v>
      </c>
      <c r="CV170" s="13">
        <v>2026</v>
      </c>
      <c r="CW170" s="13">
        <v>9</v>
      </c>
      <c r="CX170" s="13">
        <v>46266</v>
      </c>
      <c r="DC170" s="13" t="str">
        <v>TS-CROSS Actualización de ingeniería de detalle y obras civiles para la adecuación de las zonas de acceso vehicular y peatonal a los puertos del embalse Guavio</v>
      </c>
      <c r="DD170" s="13" t="str">
        <v>LCCC12</v>
      </c>
      <c r="DE170" s="13" t="str">
        <v>Por lanzar</v>
      </c>
      <c r="DF170" s="13" t="str">
        <v>septiembre</v>
      </c>
      <c r="DG170" s="13" t="str">
        <v>Construcciòn y/ò Mantenimiento de Obras civiles para Centrales Elèctricas y Edificios industriales</v>
      </c>
      <c r="DH170" s="13" t="str">
        <v>GPG</v>
      </c>
      <c r="DI170" s="13">
        <v>1.105</v>
      </c>
      <c r="DJ170" s="13" t="str">
        <v>Luis Aparicio</v>
      </c>
      <c r="DK170" s="13" t="str">
        <v>luis.aparicio@enel.com</v>
      </c>
      <c r="DL170" s="13" t="str">
        <v>Anny Leal</v>
      </c>
      <c r="DM170" s="13" t="str">
        <v>anny.leal@enel.com</v>
      </c>
      <c r="DN170" s="13">
        <v>2026</v>
      </c>
      <c r="DO170" s="13">
        <v>9</v>
      </c>
      <c r="DP170" s="19">
        <v>46266</v>
      </c>
      <c r="DS170" s="13" t="str">
        <v>TS-CROSS ACTUALIZACION DE INGENIERIA DE DETALLE Y OBRAS CIVILES PARA LA ADECUACION DE LAS ZONAS DE ACCESO VEHICULAR Y PEATONAL A LOS PUERTOS DEL EMBALSE GUAVIO LCCC12 CONSTRUCCIÒN Y/Ò MANTENIMIENTO DE OBRAS CIVILES PARA CENTRALES ELÈCTRICAS Y EDIFICIOS INDUSTRIALES</v>
      </c>
    </row>
    <row r="171" spans="5:123" ht="28" customHeight="1" x14ac:dyDescent="0.4">
      <c r="E171" s="15" t="str">
        <v>Equipos NCO. 520062 Display universal equipo medida bicuerpo.</v>
      </c>
      <c r="F171" s="16" t="str">
        <v>FSME01</v>
      </c>
      <c r="G171" s="16" t="str">
        <v>Por lanzar</v>
      </c>
      <c r="H171" s="16" t="str">
        <v>julio</v>
      </c>
      <c r="I171" s="16" t="str">
        <v xml:space="preserve">Instrumentos de medición de la cantidad eléctrica </v>
      </c>
      <c r="J171" s="16" t="str">
        <v>Grids</v>
      </c>
      <c r="K171" s="16">
        <v>0.48060584000000001</v>
      </c>
      <c r="L171" s="16" t="str">
        <v>Francy Boada</v>
      </c>
      <c r="M171" s="16" t="str">
        <v>francy.boada@enel.com</v>
      </c>
      <c r="N171" s="16" t="str">
        <v>Jennifer Rubio</v>
      </c>
      <c r="O171" s="16" t="str">
        <v>jennifer.rubio@enel.com</v>
      </c>
      <c r="P171" s="16">
        <v>2026</v>
      </c>
      <c r="Q171" s="16">
        <v>7</v>
      </c>
      <c r="R171" s="28" t="b">
        <v>0</v>
      </c>
      <c r="AC171" s="18" t="str">
        <v>TS-CROSS Actualización ingeniería de detalle y construcción para la intervención de los sitios críticos asociados a la vía circunvalar entre Ubalá y Gachalá</v>
      </c>
      <c r="AD171" s="13" t="str">
        <v>LCCC18</v>
      </c>
      <c r="AE171" s="13" t="str">
        <v>Por lanzar</v>
      </c>
      <c r="AF171" s="13" t="str">
        <v>enero</v>
      </c>
      <c r="AG171" s="13" t="str">
        <v xml:space="preserve">Calles, puentes y viaductos - construcción y rehabilitación </v>
      </c>
      <c r="AH171" s="13" t="str">
        <v>GPG</v>
      </c>
      <c r="AI171" s="13">
        <v>6.1310000000000002</v>
      </c>
      <c r="AJ171" s="13" t="str">
        <v>Luis Aparicio</v>
      </c>
      <c r="AK171" s="13" t="str">
        <v>luis.aparicio@enel.com</v>
      </c>
      <c r="AL171" s="13" t="str">
        <v>Anny Leal</v>
      </c>
      <c r="AM171" s="13" t="str">
        <v>anny.leal@enel.com</v>
      </c>
      <c r="AN171" s="13">
        <v>2026</v>
      </c>
      <c r="AO171" s="13">
        <v>1</v>
      </c>
      <c r="AP171" s="13">
        <v>46023</v>
      </c>
      <c r="AR171" s="18" t="str">
        <v>TS-CROSS Actualización ingeniería de detalle y construcción para la intervención de los sitios críticos asociados a la vía circunvalar entre Ubalá y Gachalá</v>
      </c>
      <c r="AS171" s="13" t="str">
        <v>LCCC18</v>
      </c>
      <c r="AT171" s="13" t="str">
        <v>Por lanzar</v>
      </c>
      <c r="AU171" s="13" t="str">
        <v>enero</v>
      </c>
      <c r="AV171" s="13" t="str">
        <v xml:space="preserve">Calles, puentes y viaductos - construcción y rehabilitación </v>
      </c>
      <c r="AW171" s="13" t="str">
        <v>GPG</v>
      </c>
      <c r="AX171" s="13">
        <v>6.1310000000000002</v>
      </c>
      <c r="AY171" s="13" t="str">
        <v>Luis Aparicio</v>
      </c>
      <c r="AZ171" s="13" t="str">
        <v>luis.aparicio@enel.com</v>
      </c>
      <c r="BA171" s="13" t="str">
        <v>Anny Leal</v>
      </c>
      <c r="BB171" s="13" t="str">
        <v>anny.leal@enel.com</v>
      </c>
      <c r="BC171" s="13">
        <v>2026</v>
      </c>
      <c r="BD171" s="13">
        <v>1</v>
      </c>
      <c r="BE171" s="13">
        <v>46023</v>
      </c>
      <c r="BG171" s="13" t="str">
        <v>TS-CROSS Actualización ingeniería de detalle y construcción para la intervención de los sitios críticos asociados a la vía circunvalar entre Ubalá y Gachalá</v>
      </c>
      <c r="BH171" s="13" t="str">
        <v>LCCC18</v>
      </c>
      <c r="BI171" s="13" t="str">
        <v>Por lanzar</v>
      </c>
      <c r="BJ171" s="13" t="str">
        <v>enero</v>
      </c>
      <c r="BK171" s="13" t="str">
        <v xml:space="preserve">Calles, puentes y viaductos - construcción y rehabilitación </v>
      </c>
      <c r="BL171" s="13" t="str">
        <v>GPG</v>
      </c>
      <c r="BM171" s="13">
        <v>6.1310000000000002</v>
      </c>
      <c r="BN171" s="13" t="str">
        <v>Luis Aparicio</v>
      </c>
      <c r="BO171" s="13" t="str">
        <v>luis.aparicio@enel.com</v>
      </c>
      <c r="BP171" s="13" t="str">
        <v>Anny Leal</v>
      </c>
      <c r="BQ171" s="13" t="str">
        <v>anny.leal@enel.com</v>
      </c>
      <c r="BR171" s="13">
        <v>2026</v>
      </c>
      <c r="BS171" s="13">
        <v>1</v>
      </c>
      <c r="BT171" s="13">
        <v>46023</v>
      </c>
      <c r="BV171" s="13" t="str">
        <v>TS-CROSS Actualización ingeniería de detalle y construcción para la intervención de los sitios críticos asociados a la vía circunvalar entre Ubalá y Gachalá</v>
      </c>
      <c r="BW171" s="13" t="str">
        <v>LCCC18</v>
      </c>
      <c r="BX171" s="13" t="str">
        <v>Por lanzar</v>
      </c>
      <c r="BY171" s="13" t="str">
        <v>enero</v>
      </c>
      <c r="BZ171" s="13" t="str">
        <v xml:space="preserve">Calles, puentes y viaductos - construcción y rehabilitación </v>
      </c>
      <c r="CA171" s="13" t="str">
        <v>GPG</v>
      </c>
      <c r="CB171" s="13">
        <v>6.1310000000000002</v>
      </c>
      <c r="CC171" s="13" t="str">
        <v>Luis Aparicio</v>
      </c>
      <c r="CD171" s="13" t="str">
        <v>luis.aparicio@enel.com</v>
      </c>
      <c r="CE171" s="13" t="str">
        <v>Anny Leal</v>
      </c>
      <c r="CF171" s="13" t="str">
        <v>anny.leal@enel.com</v>
      </c>
      <c r="CG171" s="13">
        <v>2026</v>
      </c>
      <c r="CH171" s="13">
        <v>1</v>
      </c>
      <c r="CI171" s="13">
        <v>46023</v>
      </c>
      <c r="CK171" s="13" t="str">
        <v>TS-CROSS Actualización ingeniería de detalle y construcción para la intervención de los sitios críticos asociados a la vía circunvalar entre Ubalá y Gachalá</v>
      </c>
      <c r="CL171" s="13" t="str">
        <v>LCCC18</v>
      </c>
      <c r="CM171" s="13" t="str">
        <v>Por lanzar</v>
      </c>
      <c r="CN171" s="13" t="str">
        <v>enero</v>
      </c>
      <c r="CO171" s="13" t="str">
        <v xml:space="preserve">Calles, puentes y viaductos - construcción y rehabilitación </v>
      </c>
      <c r="CP171" s="13" t="str">
        <v>GPG</v>
      </c>
      <c r="CQ171" s="13">
        <v>6.1310000000000002</v>
      </c>
      <c r="CR171" s="13" t="str">
        <v>Luis Aparicio</v>
      </c>
      <c r="CS171" s="13" t="str">
        <v>luis.aparicio@enel.com</v>
      </c>
      <c r="CT171" s="13" t="str">
        <v>Anny Leal</v>
      </c>
      <c r="CU171" s="13" t="str">
        <v>anny.leal@enel.com</v>
      </c>
      <c r="CV171" s="13">
        <v>2026</v>
      </c>
      <c r="CW171" s="13">
        <v>1</v>
      </c>
      <c r="CX171" s="13">
        <v>46023</v>
      </c>
      <c r="DC171" s="13" t="str">
        <v>TS-CROSS Actualización ingeniería de detalle y construcción para la intervención de los sitios críticos asociados a la vía circunvalar entre Ubalá y Gachalá</v>
      </c>
      <c r="DD171" s="13" t="str">
        <v>LCCC18</v>
      </c>
      <c r="DE171" s="13" t="str">
        <v>Por lanzar</v>
      </c>
      <c r="DF171" s="13" t="str">
        <v>enero</v>
      </c>
      <c r="DG171" s="13" t="str">
        <v xml:space="preserve">Calles, puentes y viaductos - construcción y rehabilitación </v>
      </c>
      <c r="DH171" s="13" t="str">
        <v>GPG</v>
      </c>
      <c r="DI171" s="13">
        <v>6.1310000000000002</v>
      </c>
      <c r="DJ171" s="13" t="str">
        <v>Luis Aparicio</v>
      </c>
      <c r="DK171" s="13" t="str">
        <v>luis.aparicio@enel.com</v>
      </c>
      <c r="DL171" s="13" t="str">
        <v>Anny Leal</v>
      </c>
      <c r="DM171" s="13" t="str">
        <v>anny.leal@enel.com</v>
      </c>
      <c r="DN171" s="13">
        <v>2026</v>
      </c>
      <c r="DO171" s="13">
        <v>1</v>
      </c>
      <c r="DP171" s="19">
        <v>46023</v>
      </c>
      <c r="DS171" s="13" t="str">
        <v>TS-CROSS ACTUALIZACION INGENIERIA DE DETALLE Y CONSTRUCCION PARA LA INTERVENCION DE LOS SITIOS CRITICOS ASOCIADOS A LA VIA CIRCUNVALAR ENTRE UBALA Y GACHALA LCCC18 CALLES, PUENTES Y VIADUCTOS - CONSTRUCCION Y REHABILITACION</v>
      </c>
    </row>
    <row r="172" spans="5:123" ht="28" customHeight="1" x14ac:dyDescent="0.4">
      <c r="E172" s="15" t="str">
        <v>Repuestos Telecontrol</v>
      </c>
      <c r="F172" s="16" t="str">
        <v>FEQE21</v>
      </c>
      <c r="G172" s="16" t="str">
        <v>Por lanzar</v>
      </c>
      <c r="H172" s="16" t="str">
        <v>mayo</v>
      </c>
      <c r="I172" s="16" t="str">
        <v xml:space="preserve">Rectificadores </v>
      </c>
      <c r="J172" s="16" t="str">
        <v>Grids</v>
      </c>
      <c r="K172" s="16">
        <v>0.10852389999999999</v>
      </c>
      <c r="L172" s="16" t="str">
        <v>Francy Boada</v>
      </c>
      <c r="M172" s="16" t="str">
        <v>francy.boada@enel.com</v>
      </c>
      <c r="N172" s="16" t="str">
        <v>Jennifer Rubio</v>
      </c>
      <c r="O172" s="16" t="str">
        <v>jennifer.rubio@enel.com</v>
      </c>
      <c r="P172" s="16">
        <v>2026</v>
      </c>
      <c r="Q172" s="16">
        <v>5</v>
      </c>
      <c r="R172" s="28" t="b">
        <v>0</v>
      </c>
      <c r="AC172" s="18" t="str">
        <v>TS-CROSS Factibilidad e Ingeniería de detalle para la solución del paso a desnivel sobre la quebrada Moncovita</v>
      </c>
      <c r="AD172" s="13" t="str">
        <v>SPPT10</v>
      </c>
      <c r="AE172" s="13" t="str">
        <v>Por lanzar</v>
      </c>
      <c r="AF172" s="13" t="str">
        <v>febrero</v>
      </c>
      <c r="AG172" s="13" t="str">
        <v xml:space="preserve">Servicios profesionales de naturaleza técnica </v>
      </c>
      <c r="AH172" s="13" t="str">
        <v>GPG</v>
      </c>
      <c r="AI172" s="13">
        <v>0.83499999999999996</v>
      </c>
      <c r="AJ172" s="13" t="str">
        <v>Luis Aparicio</v>
      </c>
      <c r="AK172" s="13" t="str">
        <v>luis.aparicio@enel.com</v>
      </c>
      <c r="AL172" s="13" t="str">
        <v>Anny Leal</v>
      </c>
      <c r="AM172" s="13" t="str">
        <v>anny.leal@enel.com</v>
      </c>
      <c r="AN172" s="13">
        <v>2026</v>
      </c>
      <c r="AO172" s="13">
        <v>2</v>
      </c>
      <c r="AP172" s="13">
        <v>46054</v>
      </c>
      <c r="AR172" s="18" t="str">
        <v>TS-CROSS Factibilidad e Ingeniería de detalle para la solución del paso a desnivel sobre la quebrada Moncovita</v>
      </c>
      <c r="AS172" s="13" t="str">
        <v>SPPT10</v>
      </c>
      <c r="AT172" s="13" t="str">
        <v>Por lanzar</v>
      </c>
      <c r="AU172" s="13" t="str">
        <v>febrero</v>
      </c>
      <c r="AV172" s="13" t="str">
        <v xml:space="preserve">Servicios profesionales de naturaleza técnica </v>
      </c>
      <c r="AW172" s="13" t="str">
        <v>GPG</v>
      </c>
      <c r="AX172" s="13">
        <v>0.83499999999999996</v>
      </c>
      <c r="AY172" s="13" t="str">
        <v>Luis Aparicio</v>
      </c>
      <c r="AZ172" s="13" t="str">
        <v>luis.aparicio@enel.com</v>
      </c>
      <c r="BA172" s="13" t="str">
        <v>Anny Leal</v>
      </c>
      <c r="BB172" s="13" t="str">
        <v>anny.leal@enel.com</v>
      </c>
      <c r="BC172" s="13">
        <v>2026</v>
      </c>
      <c r="BD172" s="13">
        <v>2</v>
      </c>
      <c r="BE172" s="13">
        <v>46054</v>
      </c>
      <c r="BG172" s="13" t="str">
        <v>TS-CROSS Factibilidad e Ingeniería de detalle para la solución del paso a desnivel sobre la quebrada Moncovita</v>
      </c>
      <c r="BH172" s="13" t="str">
        <v>SPPT10</v>
      </c>
      <c r="BI172" s="13" t="str">
        <v>Por lanzar</v>
      </c>
      <c r="BJ172" s="13" t="str">
        <v>febrero</v>
      </c>
      <c r="BK172" s="13" t="str">
        <v xml:space="preserve">Servicios profesionales de naturaleza técnica </v>
      </c>
      <c r="BL172" s="13" t="str">
        <v>GPG</v>
      </c>
      <c r="BM172" s="13">
        <v>0.83499999999999996</v>
      </c>
      <c r="BN172" s="13" t="str">
        <v>Luis Aparicio</v>
      </c>
      <c r="BO172" s="13" t="str">
        <v>luis.aparicio@enel.com</v>
      </c>
      <c r="BP172" s="13" t="str">
        <v>Anny Leal</v>
      </c>
      <c r="BQ172" s="13" t="str">
        <v>anny.leal@enel.com</v>
      </c>
      <c r="BR172" s="13">
        <v>2026</v>
      </c>
      <c r="BS172" s="13">
        <v>2</v>
      </c>
      <c r="BT172" s="13">
        <v>46054</v>
      </c>
      <c r="BV172" s="13" t="str">
        <v>TS-CROSS Factibilidad e Ingeniería de detalle para la solución del paso a desnivel sobre la quebrada Moncovita</v>
      </c>
      <c r="BW172" s="13" t="str">
        <v>SPPT10</v>
      </c>
      <c r="BX172" s="13" t="str">
        <v>Por lanzar</v>
      </c>
      <c r="BY172" s="13" t="str">
        <v>febrero</v>
      </c>
      <c r="BZ172" s="13" t="str">
        <v xml:space="preserve">Servicios profesionales de naturaleza técnica </v>
      </c>
      <c r="CA172" s="13" t="str">
        <v>GPG</v>
      </c>
      <c r="CB172" s="13">
        <v>0.83499999999999996</v>
      </c>
      <c r="CC172" s="13" t="str">
        <v>Luis Aparicio</v>
      </c>
      <c r="CD172" s="13" t="str">
        <v>luis.aparicio@enel.com</v>
      </c>
      <c r="CE172" s="13" t="str">
        <v>Anny Leal</v>
      </c>
      <c r="CF172" s="13" t="str">
        <v>anny.leal@enel.com</v>
      </c>
      <c r="CG172" s="13">
        <v>2026</v>
      </c>
      <c r="CH172" s="13">
        <v>2</v>
      </c>
      <c r="CI172" s="13">
        <v>46054</v>
      </c>
      <c r="CK172" s="13" t="str">
        <v>TS-CROSS Factibilidad e Ingeniería de detalle para la solución del paso a desnivel sobre la quebrada Moncovita</v>
      </c>
      <c r="CL172" s="13" t="str">
        <v>SPPT10</v>
      </c>
      <c r="CM172" s="13" t="str">
        <v>Por lanzar</v>
      </c>
      <c r="CN172" s="13" t="str">
        <v>febrero</v>
      </c>
      <c r="CO172" s="13" t="str">
        <v xml:space="preserve">Servicios profesionales de naturaleza técnica </v>
      </c>
      <c r="CP172" s="13" t="str">
        <v>GPG</v>
      </c>
      <c r="CQ172" s="13">
        <v>0.83499999999999996</v>
      </c>
      <c r="CR172" s="13" t="str">
        <v>Luis Aparicio</v>
      </c>
      <c r="CS172" s="13" t="str">
        <v>luis.aparicio@enel.com</v>
      </c>
      <c r="CT172" s="13" t="str">
        <v>Anny Leal</v>
      </c>
      <c r="CU172" s="13" t="str">
        <v>anny.leal@enel.com</v>
      </c>
      <c r="CV172" s="13">
        <v>2026</v>
      </c>
      <c r="CW172" s="13">
        <v>2</v>
      </c>
      <c r="CX172" s="13">
        <v>46054</v>
      </c>
      <c r="DC172" s="13" t="str">
        <v>TS-CROSS Factibilidad e Ingeniería de detalle para la solución del paso a desnivel sobre la quebrada Moncovita</v>
      </c>
      <c r="DD172" s="13" t="str">
        <v>SPPT10</v>
      </c>
      <c r="DE172" s="13" t="str">
        <v>Por lanzar</v>
      </c>
      <c r="DF172" s="13" t="str">
        <v>febrero</v>
      </c>
      <c r="DG172" s="13" t="str">
        <v xml:space="preserve">Servicios profesionales de naturaleza técnica </v>
      </c>
      <c r="DH172" s="13" t="str">
        <v>GPG</v>
      </c>
      <c r="DI172" s="13">
        <v>0.83499999999999996</v>
      </c>
      <c r="DJ172" s="13" t="str">
        <v>Luis Aparicio</v>
      </c>
      <c r="DK172" s="13" t="str">
        <v>luis.aparicio@enel.com</v>
      </c>
      <c r="DL172" s="13" t="str">
        <v>Anny Leal</v>
      </c>
      <c r="DM172" s="13" t="str">
        <v>anny.leal@enel.com</v>
      </c>
      <c r="DN172" s="13">
        <v>2026</v>
      </c>
      <c r="DO172" s="13">
        <v>2</v>
      </c>
      <c r="DP172" s="19">
        <v>46054</v>
      </c>
      <c r="DS172" s="13" t="str">
        <v>TS-CROSS FACTIBILIDAD E INGENIERIA DE DETALLE PARA LA SOLUCION DEL PASO A DESNIVEL SOBRE LA QUEBRADA MONCOVITA SPPT10 SERVICIOS PROFESIONALES DE NATURALEZA TECNICA</v>
      </c>
    </row>
    <row r="173" spans="5:123" ht="28" customHeight="1" x14ac:dyDescent="0.4">
      <c r="E173" s="15" t="str">
        <v>Sistemas de Puesta a Tierra</v>
      </c>
      <c r="F173" s="16" t="str">
        <v>FEEM03</v>
      </c>
      <c r="G173" s="16" t="str">
        <v>Por lanzar</v>
      </c>
      <c r="H173" s="16" t="str">
        <v>mayo</v>
      </c>
      <c r="I173" s="16" t="str">
        <v xml:space="preserve">Otras puestas a tierra </v>
      </c>
      <c r="J173" s="16" t="str">
        <v>Grids</v>
      </c>
      <c r="K173" s="16">
        <v>1.94391398</v>
      </c>
      <c r="L173" s="16" t="str">
        <v>Francy Boada</v>
      </c>
      <c r="M173" s="16" t="str">
        <v>francy.boada@enel.com</v>
      </c>
      <c r="N173" s="16" t="str">
        <v>Jennifer Rubio</v>
      </c>
      <c r="O173" s="16" t="str">
        <v>jennifer.rubio@enel.com</v>
      </c>
      <c r="P173" s="16">
        <v>2026</v>
      </c>
      <c r="Q173" s="16">
        <v>5</v>
      </c>
      <c r="R173" s="28" t="b">
        <v>0</v>
      </c>
      <c r="AC173" s="18" t="str">
        <v>TS-CROSS Interventoría a la Ingeniería de detalle y las obras civiles para la adecuación los accesos vehiculares y peatonales a los puertos del embalse Guavio</v>
      </c>
      <c r="AD173" s="13" t="str">
        <v>SPPT10</v>
      </c>
      <c r="AE173" s="13" t="str">
        <v>Por lanzar</v>
      </c>
      <c r="AF173" s="13" t="str">
        <v>junio</v>
      </c>
      <c r="AG173" s="13" t="str">
        <v xml:space="preserve">Servicios profesionales de naturaleza técnica </v>
      </c>
      <c r="AH173" s="13" t="str">
        <v>GPG</v>
      </c>
      <c r="AI173" s="13">
        <v>0.111</v>
      </c>
      <c r="AJ173" s="13" t="str">
        <v>Luis Aparicio</v>
      </c>
      <c r="AK173" s="13" t="str">
        <v>luis.aparicio@enel.com</v>
      </c>
      <c r="AL173" s="13" t="str">
        <v>Anny Leal</v>
      </c>
      <c r="AM173" s="13" t="str">
        <v>anny.leal@enel.com</v>
      </c>
      <c r="AN173" s="13">
        <v>2026</v>
      </c>
      <c r="AO173" s="13">
        <v>6</v>
      </c>
      <c r="AP173" s="13">
        <v>46174</v>
      </c>
      <c r="AR173" s="18" t="str">
        <v>TS-CROSS Interventoría a la Ingeniería de detalle y las obras civiles para la adecuación los accesos vehiculares y peatonales a los puertos del embalse Guavio</v>
      </c>
      <c r="AS173" s="13" t="str">
        <v>SPPT10</v>
      </c>
      <c r="AT173" s="13" t="str">
        <v>Por lanzar</v>
      </c>
      <c r="AU173" s="13" t="str">
        <v>junio</v>
      </c>
      <c r="AV173" s="13" t="str">
        <v xml:space="preserve">Servicios profesionales de naturaleza técnica </v>
      </c>
      <c r="AW173" s="13" t="str">
        <v>GPG</v>
      </c>
      <c r="AX173" s="13">
        <v>0.111</v>
      </c>
      <c r="AY173" s="13" t="str">
        <v>Luis Aparicio</v>
      </c>
      <c r="AZ173" s="13" t="str">
        <v>luis.aparicio@enel.com</v>
      </c>
      <c r="BA173" s="13" t="str">
        <v>Anny Leal</v>
      </c>
      <c r="BB173" s="13" t="str">
        <v>anny.leal@enel.com</v>
      </c>
      <c r="BC173" s="13">
        <v>2026</v>
      </c>
      <c r="BD173" s="13">
        <v>6</v>
      </c>
      <c r="BE173" s="13">
        <v>46174</v>
      </c>
      <c r="BG173" s="13" t="str">
        <v>TS-CROSS Interventoría a la Ingeniería de detalle y las obras civiles para la adecuación los accesos vehiculares y peatonales a los puertos del embalse Guavio</v>
      </c>
      <c r="BH173" s="13" t="str">
        <v>SPPT10</v>
      </c>
      <c r="BI173" s="13" t="str">
        <v>Por lanzar</v>
      </c>
      <c r="BJ173" s="13" t="str">
        <v>junio</v>
      </c>
      <c r="BK173" s="13" t="str">
        <v xml:space="preserve">Servicios profesionales de naturaleza técnica </v>
      </c>
      <c r="BL173" s="13" t="str">
        <v>GPG</v>
      </c>
      <c r="BM173" s="13">
        <v>0.111</v>
      </c>
      <c r="BN173" s="13" t="str">
        <v>Luis Aparicio</v>
      </c>
      <c r="BO173" s="13" t="str">
        <v>luis.aparicio@enel.com</v>
      </c>
      <c r="BP173" s="13" t="str">
        <v>Anny Leal</v>
      </c>
      <c r="BQ173" s="13" t="str">
        <v>anny.leal@enel.com</v>
      </c>
      <c r="BR173" s="13">
        <v>2026</v>
      </c>
      <c r="BS173" s="13">
        <v>6</v>
      </c>
      <c r="BT173" s="13">
        <v>46174</v>
      </c>
      <c r="BV173" s="13" t="str">
        <v>TS-CROSS Interventoría a la Ingeniería de detalle y las obras civiles para la adecuación los accesos vehiculares y peatonales a los puertos del embalse Guavio</v>
      </c>
      <c r="BW173" s="13" t="str">
        <v>SPPT10</v>
      </c>
      <c r="BX173" s="13" t="str">
        <v>Por lanzar</v>
      </c>
      <c r="BY173" s="13" t="str">
        <v>junio</v>
      </c>
      <c r="BZ173" s="13" t="str">
        <v xml:space="preserve">Servicios profesionales de naturaleza técnica </v>
      </c>
      <c r="CA173" s="13" t="str">
        <v>GPG</v>
      </c>
      <c r="CB173" s="13">
        <v>0.111</v>
      </c>
      <c r="CC173" s="13" t="str">
        <v>Luis Aparicio</v>
      </c>
      <c r="CD173" s="13" t="str">
        <v>luis.aparicio@enel.com</v>
      </c>
      <c r="CE173" s="13" t="str">
        <v>Anny Leal</v>
      </c>
      <c r="CF173" s="13" t="str">
        <v>anny.leal@enel.com</v>
      </c>
      <c r="CG173" s="13">
        <v>2026</v>
      </c>
      <c r="CH173" s="13">
        <v>6</v>
      </c>
      <c r="CI173" s="13">
        <v>46174</v>
      </c>
      <c r="CK173" s="13" t="str">
        <v>TS-CROSS Interventoría a la Ingeniería de detalle y las obras civiles para la adecuación los accesos vehiculares y peatonales a los puertos del embalse Guavio</v>
      </c>
      <c r="CL173" s="13" t="str">
        <v>SPPT10</v>
      </c>
      <c r="CM173" s="13" t="str">
        <v>Por lanzar</v>
      </c>
      <c r="CN173" s="13" t="str">
        <v>junio</v>
      </c>
      <c r="CO173" s="13" t="str">
        <v xml:space="preserve">Servicios profesionales de naturaleza técnica </v>
      </c>
      <c r="CP173" s="13" t="str">
        <v>GPG</v>
      </c>
      <c r="CQ173" s="13">
        <v>0.111</v>
      </c>
      <c r="CR173" s="13" t="str">
        <v>Luis Aparicio</v>
      </c>
      <c r="CS173" s="13" t="str">
        <v>luis.aparicio@enel.com</v>
      </c>
      <c r="CT173" s="13" t="str">
        <v>Anny Leal</v>
      </c>
      <c r="CU173" s="13" t="str">
        <v>anny.leal@enel.com</v>
      </c>
      <c r="CV173" s="13">
        <v>2026</v>
      </c>
      <c r="CW173" s="13">
        <v>6</v>
      </c>
      <c r="CX173" s="13">
        <v>46174</v>
      </c>
      <c r="DC173" s="13" t="str">
        <v>TS-CROSS Interventoría a la Ingeniería de detalle y las obras civiles para la adecuación los accesos vehiculares y peatonales a los puertos del embalse Guavio</v>
      </c>
      <c r="DD173" s="13" t="str">
        <v>SPPT10</v>
      </c>
      <c r="DE173" s="13" t="str">
        <v>Por lanzar</v>
      </c>
      <c r="DF173" s="13" t="str">
        <v>junio</v>
      </c>
      <c r="DG173" s="13" t="str">
        <v xml:space="preserve">Servicios profesionales de naturaleza técnica </v>
      </c>
      <c r="DH173" s="13" t="str">
        <v>GPG</v>
      </c>
      <c r="DI173" s="13">
        <v>0.111</v>
      </c>
      <c r="DJ173" s="13" t="str">
        <v>Luis Aparicio</v>
      </c>
      <c r="DK173" s="13" t="str">
        <v>luis.aparicio@enel.com</v>
      </c>
      <c r="DL173" s="13" t="str">
        <v>Anny Leal</v>
      </c>
      <c r="DM173" s="13" t="str">
        <v>anny.leal@enel.com</v>
      </c>
      <c r="DN173" s="13">
        <v>2026</v>
      </c>
      <c r="DO173" s="13">
        <v>6</v>
      </c>
      <c r="DP173" s="19">
        <v>46174</v>
      </c>
      <c r="DS173" s="13" t="str">
        <v>TS-CROSS INTERVENTORIA A LA INGENIERIA DE DETALLE Y LAS OBRAS CIVILES PARA LA ADECUACION LOS ACCESOS VEHICULARES Y PEATONALES A LOS PUERTOS DEL EMBALSE GUAVIO SPPT10 SERVICIOS PROFESIONALES DE NATURALEZA TECNICA</v>
      </c>
    </row>
    <row r="174" spans="5:123" ht="28" customHeight="1" x14ac:dyDescent="0.4">
      <c r="E174" s="15" t="str">
        <v>TS-CROSS Difracción de rayos X</v>
      </c>
      <c r="F174" s="16" t="str">
        <v>SPPT10</v>
      </c>
      <c r="G174" s="16" t="str">
        <v>Por lanzar</v>
      </c>
      <c r="H174" s="16" t="str">
        <v>febrero</v>
      </c>
      <c r="I174" s="16" t="str">
        <v xml:space="preserve">Servicios profesionales de naturaleza técnica </v>
      </c>
      <c r="J174" s="16" t="str">
        <v>GPG</v>
      </c>
      <c r="K174" s="16">
        <v>0.3</v>
      </c>
      <c r="L174" s="16" t="str">
        <v>Luis Aparicio</v>
      </c>
      <c r="M174" s="16" t="str">
        <v>luis.aparicio@enel.com</v>
      </c>
      <c r="N174" s="16" t="str">
        <v>Anny Leal</v>
      </c>
      <c r="O174" s="16" t="str">
        <v>anny.leal@enel.com</v>
      </c>
      <c r="P174" s="16">
        <v>2026</v>
      </c>
      <c r="Q174" s="16">
        <v>2</v>
      </c>
      <c r="R174" s="28" t="b">
        <v>0</v>
      </c>
      <c r="AC174" s="18" t="str">
        <v>TS-CROSS Interventoría a la Ingeniería de detalle y construcción para la intervención de los sitios críticos asociados a la vía circunvalar entre Ubalá y Gachalá</v>
      </c>
      <c r="AD174" s="13" t="str">
        <v>SPPT10</v>
      </c>
      <c r="AE174" s="13" t="str">
        <v>Por lanzar</v>
      </c>
      <c r="AF174" s="13" t="str">
        <v>febrero</v>
      </c>
      <c r="AG174" s="13" t="str">
        <v xml:space="preserve">Servicios profesionales de naturaleza técnica </v>
      </c>
      <c r="AH174" s="13" t="str">
        <v>GPG</v>
      </c>
      <c r="AI174" s="13">
        <v>0.64500000000000002</v>
      </c>
      <c r="AJ174" s="13" t="str">
        <v>Luis Aparicio</v>
      </c>
      <c r="AK174" s="13" t="str">
        <v>luis.aparicio@enel.com</v>
      </c>
      <c r="AL174" s="13" t="str">
        <v>Anny Leal</v>
      </c>
      <c r="AM174" s="13" t="str">
        <v>anny.leal@enel.com</v>
      </c>
      <c r="AN174" s="13">
        <v>2026</v>
      </c>
      <c r="AO174" s="13">
        <v>2</v>
      </c>
      <c r="AP174" s="13">
        <v>46054</v>
      </c>
      <c r="AR174" s="18" t="str">
        <v>TS-CROSS Interventoría a la Ingeniería de detalle y construcción para la intervención de los sitios críticos asociados a la vía circunvalar entre Ubalá y Gachalá</v>
      </c>
      <c r="AS174" s="13" t="str">
        <v>SPPT10</v>
      </c>
      <c r="AT174" s="13" t="str">
        <v>Por lanzar</v>
      </c>
      <c r="AU174" s="13" t="str">
        <v>febrero</v>
      </c>
      <c r="AV174" s="13" t="str">
        <v xml:space="preserve">Servicios profesionales de naturaleza técnica </v>
      </c>
      <c r="AW174" s="13" t="str">
        <v>GPG</v>
      </c>
      <c r="AX174" s="13">
        <v>0.64500000000000002</v>
      </c>
      <c r="AY174" s="13" t="str">
        <v>Luis Aparicio</v>
      </c>
      <c r="AZ174" s="13" t="str">
        <v>luis.aparicio@enel.com</v>
      </c>
      <c r="BA174" s="13" t="str">
        <v>Anny Leal</v>
      </c>
      <c r="BB174" s="13" t="str">
        <v>anny.leal@enel.com</v>
      </c>
      <c r="BC174" s="13">
        <v>2026</v>
      </c>
      <c r="BD174" s="13">
        <v>2</v>
      </c>
      <c r="BE174" s="13">
        <v>46054</v>
      </c>
      <c r="BG174" s="13" t="str">
        <v>TS-CROSS Interventoría a la Ingeniería de detalle y construcción para la intervención de los sitios críticos asociados a la vía circunvalar entre Ubalá y Gachalá</v>
      </c>
      <c r="BH174" s="13" t="str">
        <v>SPPT10</v>
      </c>
      <c r="BI174" s="13" t="str">
        <v>Por lanzar</v>
      </c>
      <c r="BJ174" s="13" t="str">
        <v>febrero</v>
      </c>
      <c r="BK174" s="13" t="str">
        <v xml:space="preserve">Servicios profesionales de naturaleza técnica </v>
      </c>
      <c r="BL174" s="13" t="str">
        <v>GPG</v>
      </c>
      <c r="BM174" s="13">
        <v>0.64500000000000002</v>
      </c>
      <c r="BN174" s="13" t="str">
        <v>Luis Aparicio</v>
      </c>
      <c r="BO174" s="13" t="str">
        <v>luis.aparicio@enel.com</v>
      </c>
      <c r="BP174" s="13" t="str">
        <v>Anny Leal</v>
      </c>
      <c r="BQ174" s="13" t="str">
        <v>anny.leal@enel.com</v>
      </c>
      <c r="BR174" s="13">
        <v>2026</v>
      </c>
      <c r="BS174" s="13">
        <v>2</v>
      </c>
      <c r="BT174" s="13">
        <v>46054</v>
      </c>
      <c r="BV174" s="13" t="str">
        <v>TS-CROSS Interventoría a la Ingeniería de detalle y construcción para la intervención de los sitios críticos asociados a la vía circunvalar entre Ubalá y Gachalá</v>
      </c>
      <c r="BW174" s="13" t="str">
        <v>SPPT10</v>
      </c>
      <c r="BX174" s="13" t="str">
        <v>Por lanzar</v>
      </c>
      <c r="BY174" s="13" t="str">
        <v>febrero</v>
      </c>
      <c r="BZ174" s="13" t="str">
        <v xml:space="preserve">Servicios profesionales de naturaleza técnica </v>
      </c>
      <c r="CA174" s="13" t="str">
        <v>GPG</v>
      </c>
      <c r="CB174" s="13">
        <v>0.64500000000000002</v>
      </c>
      <c r="CC174" s="13" t="str">
        <v>Luis Aparicio</v>
      </c>
      <c r="CD174" s="13" t="str">
        <v>luis.aparicio@enel.com</v>
      </c>
      <c r="CE174" s="13" t="str">
        <v>Anny Leal</v>
      </c>
      <c r="CF174" s="13" t="str">
        <v>anny.leal@enel.com</v>
      </c>
      <c r="CG174" s="13">
        <v>2026</v>
      </c>
      <c r="CH174" s="13">
        <v>2</v>
      </c>
      <c r="CI174" s="13">
        <v>46054</v>
      </c>
      <c r="CK174" s="13" t="str">
        <v>TS-CROSS Interventoría a la Ingeniería de detalle y construcción para la intervención de los sitios críticos asociados a la vía circunvalar entre Ubalá y Gachalá</v>
      </c>
      <c r="CL174" s="13" t="str">
        <v>SPPT10</v>
      </c>
      <c r="CM174" s="13" t="str">
        <v>Por lanzar</v>
      </c>
      <c r="CN174" s="13" t="str">
        <v>febrero</v>
      </c>
      <c r="CO174" s="13" t="str">
        <v xml:space="preserve">Servicios profesionales de naturaleza técnica </v>
      </c>
      <c r="CP174" s="13" t="str">
        <v>GPG</v>
      </c>
      <c r="CQ174" s="13">
        <v>0.64500000000000002</v>
      </c>
      <c r="CR174" s="13" t="str">
        <v>Luis Aparicio</v>
      </c>
      <c r="CS174" s="13" t="str">
        <v>luis.aparicio@enel.com</v>
      </c>
      <c r="CT174" s="13" t="str">
        <v>Anny Leal</v>
      </c>
      <c r="CU174" s="13" t="str">
        <v>anny.leal@enel.com</v>
      </c>
      <c r="CV174" s="13">
        <v>2026</v>
      </c>
      <c r="CW174" s="13">
        <v>2</v>
      </c>
      <c r="CX174" s="13">
        <v>46054</v>
      </c>
      <c r="DC174" s="13" t="str">
        <v>TS-CROSS Interventoría a la Ingeniería de detalle y construcción para la intervención de los sitios críticos asociados a la vía circunvalar entre Ubalá y Gachalá</v>
      </c>
      <c r="DD174" s="13" t="str">
        <v>SPPT10</v>
      </c>
      <c r="DE174" s="13" t="str">
        <v>Por lanzar</v>
      </c>
      <c r="DF174" s="13" t="str">
        <v>febrero</v>
      </c>
      <c r="DG174" s="13" t="str">
        <v xml:space="preserve">Servicios profesionales de naturaleza técnica </v>
      </c>
      <c r="DH174" s="13" t="str">
        <v>GPG</v>
      </c>
      <c r="DI174" s="13">
        <v>0.64500000000000002</v>
      </c>
      <c r="DJ174" s="13" t="str">
        <v>Luis Aparicio</v>
      </c>
      <c r="DK174" s="13" t="str">
        <v>luis.aparicio@enel.com</v>
      </c>
      <c r="DL174" s="13" t="str">
        <v>Anny Leal</v>
      </c>
      <c r="DM174" s="13" t="str">
        <v>anny.leal@enel.com</v>
      </c>
      <c r="DN174" s="13">
        <v>2026</v>
      </c>
      <c r="DO174" s="13">
        <v>2</v>
      </c>
      <c r="DP174" s="19">
        <v>46054</v>
      </c>
      <c r="DS174" s="13" t="str">
        <v>TS-CROSS INTERVENTORIA A LA INGENIERIA DE DETALLE Y CONSTRUCCION PARA LA INTERVENCION DE LOS SITIOS CRITICOS ASOCIADOS A LA VIA CIRCUNVALAR ENTRE UBALA Y GACHALA SPPT10 SERVICIOS PROFESIONALES DE NATURALEZA TECNICA</v>
      </c>
    </row>
    <row r="175" spans="5:123" ht="28" customHeight="1" x14ac:dyDescent="0.4">
      <c r="E175" s="15" t="str">
        <v>O&amp;M -HOP Río Bogotá Planeación, Diagnóstico y Gestión Inicial, diseños, especificaciones</v>
      </c>
      <c r="F175" s="16" t="str">
        <v>SPPT10</v>
      </c>
      <c r="G175" s="16" t="str">
        <v>Por lanzar</v>
      </c>
      <c r="H175" s="16" t="str">
        <v>febrero</v>
      </c>
      <c r="I175" s="16" t="str">
        <v xml:space="preserve">Servicios profesionales de naturaleza técnica </v>
      </c>
      <c r="J175" s="16" t="str">
        <v>GPG</v>
      </c>
      <c r="K175" s="16">
        <v>0.125</v>
      </c>
      <c r="L175" s="16" t="str">
        <v>Luis Aparicio</v>
      </c>
      <c r="M175" s="16" t="str">
        <v>luis.aparicio@enel.com</v>
      </c>
      <c r="N175" s="16" t="str">
        <v>Anny Leal</v>
      </c>
      <c r="O175" s="16" t="str">
        <v>anny.leal@enel.com</v>
      </c>
      <c r="P175" s="16">
        <v>2026</v>
      </c>
      <c r="Q175" s="16">
        <v>2</v>
      </c>
      <c r="R175" s="28" t="b">
        <v>0</v>
      </c>
      <c r="AC175" s="18" t="str">
        <v>TS-CROSS Interventoría a la factibilidad e Ingeniería de detalle para la solución del paso a desnivel sobre la quebrada Moncovita</v>
      </c>
      <c r="AD175" s="13" t="str">
        <v>SPPT10</v>
      </c>
      <c r="AE175" s="13" t="str">
        <v>Por lanzar</v>
      </c>
      <c r="AF175" s="13" t="str">
        <v>marzo</v>
      </c>
      <c r="AG175" s="13" t="str">
        <v xml:space="preserve">Servicios profesionales de naturaleza técnica </v>
      </c>
      <c r="AH175" s="13" t="str">
        <v>GPG</v>
      </c>
      <c r="AI175" s="13">
        <v>0.126</v>
      </c>
      <c r="AJ175" s="13" t="str">
        <v>Luis Aparicio</v>
      </c>
      <c r="AK175" s="13" t="str">
        <v>luis.aparicio@enel.com</v>
      </c>
      <c r="AL175" s="13" t="str">
        <v>Anny Leal</v>
      </c>
      <c r="AM175" s="13" t="str">
        <v>anny.leal@enel.com</v>
      </c>
      <c r="AN175" s="13">
        <v>2026</v>
      </c>
      <c r="AO175" s="13">
        <v>3</v>
      </c>
      <c r="AP175" s="13">
        <v>46082</v>
      </c>
      <c r="AR175" s="18" t="str">
        <v>TS-CROSS Interventoría a la factibilidad e Ingeniería de detalle para la solución del paso a desnivel sobre la quebrada Moncovita</v>
      </c>
      <c r="AS175" s="13" t="str">
        <v>SPPT10</v>
      </c>
      <c r="AT175" s="13" t="str">
        <v>Por lanzar</v>
      </c>
      <c r="AU175" s="13" t="str">
        <v>marzo</v>
      </c>
      <c r="AV175" s="13" t="str">
        <v xml:space="preserve">Servicios profesionales de naturaleza técnica </v>
      </c>
      <c r="AW175" s="13" t="str">
        <v>GPG</v>
      </c>
      <c r="AX175" s="13">
        <v>0.126</v>
      </c>
      <c r="AY175" s="13" t="str">
        <v>Luis Aparicio</v>
      </c>
      <c r="AZ175" s="13" t="str">
        <v>luis.aparicio@enel.com</v>
      </c>
      <c r="BA175" s="13" t="str">
        <v>Anny Leal</v>
      </c>
      <c r="BB175" s="13" t="str">
        <v>anny.leal@enel.com</v>
      </c>
      <c r="BC175" s="13">
        <v>2026</v>
      </c>
      <c r="BD175" s="13">
        <v>3</v>
      </c>
      <c r="BE175" s="13">
        <v>46082</v>
      </c>
      <c r="BG175" s="13" t="str">
        <v>TS-CROSS Interventoría a la factibilidad e Ingeniería de detalle para la solución del paso a desnivel sobre la quebrada Moncovita</v>
      </c>
      <c r="BH175" s="13" t="str">
        <v>SPPT10</v>
      </c>
      <c r="BI175" s="13" t="str">
        <v>Por lanzar</v>
      </c>
      <c r="BJ175" s="13" t="str">
        <v>marzo</v>
      </c>
      <c r="BK175" s="13" t="str">
        <v xml:space="preserve">Servicios profesionales de naturaleza técnica </v>
      </c>
      <c r="BL175" s="13" t="str">
        <v>GPG</v>
      </c>
      <c r="BM175" s="13">
        <v>0.126</v>
      </c>
      <c r="BN175" s="13" t="str">
        <v>Luis Aparicio</v>
      </c>
      <c r="BO175" s="13" t="str">
        <v>luis.aparicio@enel.com</v>
      </c>
      <c r="BP175" s="13" t="str">
        <v>Anny Leal</v>
      </c>
      <c r="BQ175" s="13" t="str">
        <v>anny.leal@enel.com</v>
      </c>
      <c r="BR175" s="13">
        <v>2026</v>
      </c>
      <c r="BS175" s="13">
        <v>3</v>
      </c>
      <c r="BT175" s="13">
        <v>46082</v>
      </c>
      <c r="BV175" s="13" t="str">
        <v>TS-CROSS Interventoría a la factibilidad e Ingeniería de detalle para la solución del paso a desnivel sobre la quebrada Moncovita</v>
      </c>
      <c r="BW175" s="13" t="str">
        <v>SPPT10</v>
      </c>
      <c r="BX175" s="13" t="str">
        <v>Por lanzar</v>
      </c>
      <c r="BY175" s="13" t="str">
        <v>marzo</v>
      </c>
      <c r="BZ175" s="13" t="str">
        <v xml:space="preserve">Servicios profesionales de naturaleza técnica </v>
      </c>
      <c r="CA175" s="13" t="str">
        <v>GPG</v>
      </c>
      <c r="CB175" s="13">
        <v>0.126</v>
      </c>
      <c r="CC175" s="13" t="str">
        <v>Luis Aparicio</v>
      </c>
      <c r="CD175" s="13" t="str">
        <v>luis.aparicio@enel.com</v>
      </c>
      <c r="CE175" s="13" t="str">
        <v>Anny Leal</v>
      </c>
      <c r="CF175" s="13" t="str">
        <v>anny.leal@enel.com</v>
      </c>
      <c r="CG175" s="13">
        <v>2026</v>
      </c>
      <c r="CH175" s="13">
        <v>3</v>
      </c>
      <c r="CI175" s="13">
        <v>46082</v>
      </c>
      <c r="CK175" s="13" t="str">
        <v>TS-CROSS Interventoría a la factibilidad e Ingeniería de detalle para la solución del paso a desnivel sobre la quebrada Moncovita</v>
      </c>
      <c r="CL175" s="13" t="str">
        <v>SPPT10</v>
      </c>
      <c r="CM175" s="13" t="str">
        <v>Por lanzar</v>
      </c>
      <c r="CN175" s="13" t="str">
        <v>marzo</v>
      </c>
      <c r="CO175" s="13" t="str">
        <v xml:space="preserve">Servicios profesionales de naturaleza técnica </v>
      </c>
      <c r="CP175" s="13" t="str">
        <v>GPG</v>
      </c>
      <c r="CQ175" s="13">
        <v>0.126</v>
      </c>
      <c r="CR175" s="13" t="str">
        <v>Luis Aparicio</v>
      </c>
      <c r="CS175" s="13" t="str">
        <v>luis.aparicio@enel.com</v>
      </c>
      <c r="CT175" s="13" t="str">
        <v>Anny Leal</v>
      </c>
      <c r="CU175" s="13" t="str">
        <v>anny.leal@enel.com</v>
      </c>
      <c r="CV175" s="13">
        <v>2026</v>
      </c>
      <c r="CW175" s="13">
        <v>3</v>
      </c>
      <c r="CX175" s="13">
        <v>46082</v>
      </c>
      <c r="DC175" s="13" t="str">
        <v>TS-CROSS Interventoría a la factibilidad e Ingeniería de detalle para la solución del paso a desnivel sobre la quebrada Moncovita</v>
      </c>
      <c r="DD175" s="13" t="str">
        <v>SPPT10</v>
      </c>
      <c r="DE175" s="13" t="str">
        <v>Por lanzar</v>
      </c>
      <c r="DF175" s="13" t="str">
        <v>marzo</v>
      </c>
      <c r="DG175" s="13" t="str">
        <v xml:space="preserve">Servicios profesionales de naturaleza técnica </v>
      </c>
      <c r="DH175" s="13" t="str">
        <v>GPG</v>
      </c>
      <c r="DI175" s="13">
        <v>0.126</v>
      </c>
      <c r="DJ175" s="13" t="str">
        <v>Luis Aparicio</v>
      </c>
      <c r="DK175" s="13" t="str">
        <v>luis.aparicio@enel.com</v>
      </c>
      <c r="DL175" s="13" t="str">
        <v>Anny Leal</v>
      </c>
      <c r="DM175" s="13" t="str">
        <v>anny.leal@enel.com</v>
      </c>
      <c r="DN175" s="13">
        <v>2026</v>
      </c>
      <c r="DO175" s="13">
        <v>3</v>
      </c>
      <c r="DP175" s="19">
        <v>46082</v>
      </c>
      <c r="DS175" s="13" t="str">
        <v>TS-CROSS INTERVENTORIA A LA FACTIBILIDAD E INGENIERIA DE DETALLE PARA LA SOLUCION DEL PASO A DESNIVEL SOBRE LA QUEBRADA MONCOVITA SPPT10 SERVICIOS PROFESIONALES DE NATURALEZA TECNICA</v>
      </c>
    </row>
    <row r="176" spans="5:123" ht="28" customHeight="1" x14ac:dyDescent="0.4">
      <c r="E176" s="15" t="str">
        <v>TS-CROSS Actualización de ingeniería de detalle y obras civiles para la adecuación de las zonas de acceso vehicular y peatonal a los puertos del embalse Guavio</v>
      </c>
      <c r="F176" s="16" t="str">
        <v>LCCC12</v>
      </c>
      <c r="G176" s="16" t="str">
        <v>Por lanzar</v>
      </c>
      <c r="H176" s="16" t="str">
        <v>septiembre</v>
      </c>
      <c r="I176" s="16" t="str">
        <v>Construcciòn y/ò Mantenimiento de Obras civiles para Centrales Elèctricas y Edificios industriales</v>
      </c>
      <c r="J176" s="16" t="str">
        <v>GPG</v>
      </c>
      <c r="K176" s="16">
        <v>1.105</v>
      </c>
      <c r="L176" s="16" t="str">
        <v>Luis Aparicio</v>
      </c>
      <c r="M176" s="16" t="str">
        <v>luis.aparicio@enel.com</v>
      </c>
      <c r="N176" s="16" t="str">
        <v>Anny Leal</v>
      </c>
      <c r="O176" s="16" t="str">
        <v>anny.leal@enel.com</v>
      </c>
      <c r="P176" s="16">
        <v>2026</v>
      </c>
      <c r="Q176" s="16">
        <v>9</v>
      </c>
      <c r="R176" s="28" t="b">
        <v>0</v>
      </c>
      <c r="AC176" s="18" t="str">
        <v>Servicio para desplegar de manera operativa y táctica la Estrategia de Relacionamiento y Gestión Social de la Compañía, con el fin de gestionar de forma eficiente los impactos, riesgos, requerimientos y necesidades de las comunidades ubicadas en la zona de influencia. Este contrato busca fortalecer relaciones de confianza, respeto y colaboración mutua, promoviendo el desarrollo territorial sostenible y la viabilidad social para operar, mediante acciones que integren el diálogo transparente, la participación activa y la atención oportuna a los compromisos adquiridos con los grupos de interés.</v>
      </c>
      <c r="AD176" s="13" t="str">
        <v>SPCO03</v>
      </c>
      <c r="AE176" s="13" t="str">
        <v>Por lanzar</v>
      </c>
      <c r="AF176" s="13" t="str">
        <v>febrero</v>
      </c>
      <c r="AG176" s="13" t="str">
        <v xml:space="preserve">Contact center </v>
      </c>
      <c r="AH176" s="13" t="str">
        <v>Enel Commercial</v>
      </c>
      <c r="AI176" s="13">
        <v>2.2156257500000001</v>
      </c>
      <c r="AJ176" s="13" t="str">
        <v>Andrea Sarmiento</v>
      </c>
      <c r="AK176" s="13" t="str">
        <v>andrea.sarmiento@enel.com</v>
      </c>
      <c r="AL176" s="13" t="str">
        <v>Jennifer Rubio</v>
      </c>
      <c r="AM176" s="13" t="str">
        <v>jennifer.rubio@enel.com</v>
      </c>
      <c r="AN176" s="13">
        <v>2026</v>
      </c>
      <c r="AO176" s="13">
        <v>2</v>
      </c>
      <c r="AP176" s="13">
        <v>46054</v>
      </c>
      <c r="AR176" s="18" t="str">
        <v>Servicio para desplegar de manera operativa y táctica la Estrategia de Relacionamiento y Gestión Social de la Compañía, con el fin de gestionar de forma eficiente los impactos, riesgos, requerimientos y necesidades de las comunidades ubicadas en la zona de influencia. Este contrato busca fortalecer relaciones de confianza, respeto y colaboración mutua, promoviendo el desarrollo territorial sostenible y la viabilidad social para operar, mediante acciones que integren el diálogo transparente, la participación activa y la atención oportuna a los compromisos adquiridos con los grupos de interés.</v>
      </c>
      <c r="AS176" s="13" t="str">
        <v>SPCO03</v>
      </c>
      <c r="AT176" s="13" t="str">
        <v>Por lanzar</v>
      </c>
      <c r="AU176" s="13" t="str">
        <v>febrero</v>
      </c>
      <c r="AV176" s="13" t="str">
        <v xml:space="preserve">Contact center </v>
      </c>
      <c r="AW176" s="13" t="str">
        <v>Enel Commercial</v>
      </c>
      <c r="AX176" s="13">
        <v>2.2156257500000001</v>
      </c>
      <c r="AY176" s="13" t="str">
        <v>Andrea Sarmiento</v>
      </c>
      <c r="AZ176" s="13" t="str">
        <v>andrea.sarmiento@enel.com</v>
      </c>
      <c r="BA176" s="13" t="str">
        <v>Jennifer Rubio</v>
      </c>
      <c r="BB176" s="13" t="str">
        <v>jennifer.rubio@enel.com</v>
      </c>
      <c r="BC176" s="13">
        <v>2026</v>
      </c>
      <c r="BD176" s="13">
        <v>2</v>
      </c>
      <c r="BE176" s="13">
        <v>46054</v>
      </c>
      <c r="BG176" s="13" t="str">
        <v>Servicio para desplegar de manera operativa y táctica la Estrategia de Relacionamiento y Gestión Social de la Compañía, con el fin de gestionar de forma eficiente los impactos, riesgos, requerimientos y necesidades de las comunidades ubicadas en la zona de influencia. Este contrato busca fortalecer relaciones de confianza, respeto y colaboración mutua, promoviendo el desarrollo territorial sostenible y la viabilidad social para operar, mediante acciones que integren el diálogo transparente, la participación activa y la atención oportuna a los compromisos adquiridos con los grupos de interés.</v>
      </c>
      <c r="BH176" s="13" t="str">
        <v>SPCO03</v>
      </c>
      <c r="BI176" s="13" t="str">
        <v>Por lanzar</v>
      </c>
      <c r="BJ176" s="13" t="str">
        <v>febrero</v>
      </c>
      <c r="BK176" s="13" t="str">
        <v xml:space="preserve">Contact center </v>
      </c>
      <c r="BL176" s="13" t="str">
        <v>Enel Commercial</v>
      </c>
      <c r="BM176" s="13">
        <v>2.2156257500000001</v>
      </c>
      <c r="BN176" s="13" t="str">
        <v>Andrea Sarmiento</v>
      </c>
      <c r="BO176" s="13" t="str">
        <v>andrea.sarmiento@enel.com</v>
      </c>
      <c r="BP176" s="13" t="str">
        <v>Jennifer Rubio</v>
      </c>
      <c r="BQ176" s="13" t="str">
        <v>jennifer.rubio@enel.com</v>
      </c>
      <c r="BR176" s="13">
        <v>2026</v>
      </c>
      <c r="BS176" s="13">
        <v>2</v>
      </c>
      <c r="BT176" s="13">
        <v>46054</v>
      </c>
      <c r="BV176" s="13" t="str">
        <v>Servicio para desplegar de manera operativa y táctica la Estrategia de Relacionamiento y Gestión Social de la Compañía, con el fin de gestionar de forma eficiente los impactos, riesgos, requerimientos y necesidades de las comunidades ubicadas en la zona de influencia. Este contrato busca fortalecer relaciones de confianza, respeto y colaboración mutua, promoviendo el desarrollo territorial sostenible y la viabilidad social para operar, mediante acciones que integren el diálogo transparente, la participación activa y la atención oportuna a los compromisos adquiridos con los grupos de interés.</v>
      </c>
      <c r="BW176" s="13" t="str">
        <v>SPCO03</v>
      </c>
      <c r="BX176" s="13" t="str">
        <v>Por lanzar</v>
      </c>
      <c r="BY176" s="13" t="str">
        <v>febrero</v>
      </c>
      <c r="BZ176" s="13" t="str">
        <v xml:space="preserve">Contact center </v>
      </c>
      <c r="CA176" s="13" t="str">
        <v>Enel Commercial</v>
      </c>
      <c r="CB176" s="13">
        <v>2.2156257500000001</v>
      </c>
      <c r="CC176" s="13" t="str">
        <v>Andrea Sarmiento</v>
      </c>
      <c r="CD176" s="13" t="str">
        <v>andrea.sarmiento@enel.com</v>
      </c>
      <c r="CE176" s="13" t="str">
        <v>Jennifer Rubio</v>
      </c>
      <c r="CF176" s="13" t="str">
        <v>jennifer.rubio@enel.com</v>
      </c>
      <c r="CG176" s="13">
        <v>2026</v>
      </c>
      <c r="CH176" s="13">
        <v>2</v>
      </c>
      <c r="CI176" s="13">
        <v>46054</v>
      </c>
      <c r="CK176" s="13" t="str">
        <v>Servicio para desplegar de manera operativa y táctica la Estrategia de Relacionamiento y Gestión Social de la Compañía, con el fin de gestionar de forma eficiente los impactos, riesgos, requerimientos y necesidades de las comunidades ubicadas en la zona de influencia. Este contrato busca fortalecer relaciones de confianza, respeto y colaboración mutua, promoviendo el desarrollo territorial sostenible y la viabilidad social para operar, mediante acciones que integren el diálogo transparente, la participación activa y la atención oportuna a los compromisos adquiridos con los grupos de interés.</v>
      </c>
      <c r="CL176" s="13" t="str">
        <v>SPCO03</v>
      </c>
      <c r="CM176" s="13" t="str">
        <v>Por lanzar</v>
      </c>
      <c r="CN176" s="13" t="str">
        <v>febrero</v>
      </c>
      <c r="CO176" s="13" t="str">
        <v xml:space="preserve">Contact center </v>
      </c>
      <c r="CP176" s="13" t="str">
        <v>Enel Commercial</v>
      </c>
      <c r="CQ176" s="13">
        <v>2.2156257500000001</v>
      </c>
      <c r="CR176" s="13" t="str">
        <v>Andrea Sarmiento</v>
      </c>
      <c r="CS176" s="13" t="str">
        <v>andrea.sarmiento@enel.com</v>
      </c>
      <c r="CT176" s="13" t="str">
        <v>Jennifer Rubio</v>
      </c>
      <c r="CU176" s="13" t="str">
        <v>jennifer.rubio@enel.com</v>
      </c>
      <c r="CV176" s="13">
        <v>2026</v>
      </c>
      <c r="CW176" s="13">
        <v>2</v>
      </c>
      <c r="CX176" s="13">
        <v>46054</v>
      </c>
      <c r="DC176" s="13" t="str">
        <v>Servicio para desplegar de manera operativa y táctica la Estrategia de Relacionamiento y Gestión Social de la Compañía, con el fin de gestionar de forma eficiente los impactos, riesgos, requerimientos y necesidades de las comunidades ubicadas en la zona de influencia. Este contrato busca fortalecer relaciones de confianza, respeto y colaboración mutua, promoviendo el desarrollo territorial sostenible y la viabilidad social para operar, mediante acciones que integren el diálogo transparente, la participación activa y la atención oportuna a los compromisos adquiridos con los grupos de interés.</v>
      </c>
      <c r="DD176" s="13" t="str">
        <v>SPCO03</v>
      </c>
      <c r="DE176" s="13" t="str">
        <v>Por lanzar</v>
      </c>
      <c r="DF176" s="13" t="str">
        <v>febrero</v>
      </c>
      <c r="DG176" s="13" t="str">
        <v xml:space="preserve">Contact center </v>
      </c>
      <c r="DH176" s="13" t="str">
        <v>Enel Commercial</v>
      </c>
      <c r="DI176" s="13">
        <v>2.2156257500000001</v>
      </c>
      <c r="DJ176" s="13" t="str">
        <v>Andrea Sarmiento</v>
      </c>
      <c r="DK176" s="13" t="str">
        <v>andrea.sarmiento@enel.com</v>
      </c>
      <c r="DL176" s="13" t="str">
        <v>Jennifer Rubio</v>
      </c>
      <c r="DM176" s="13" t="str">
        <v>jennifer.rubio@enel.com</v>
      </c>
      <c r="DN176" s="13">
        <v>2026</v>
      </c>
      <c r="DO176" s="13">
        <v>2</v>
      </c>
      <c r="DP176" s="19">
        <v>46054</v>
      </c>
      <c r="DS176" s="13" t="str">
        <v>SERVICIO PARA DESPLEGAR DE MANERA OPERATIVA Y TACTICA LA ESTRATEGIA DE RELACIONAMIENTO Y GESTION SOCIAL DE LA COMPANIA, CON EL FIN DE GESTIONAR DE FORMA EFICIENTE LOS IMPACTOS, RIESGOS, REQUERIMIENTOS Y NECESIDADES DE LAS COMUNIDADES UBICADAS EN LA ZONA DE INFLUENCIA. ESTE CONTRATO BUSCA FORTALECER RELACIONES DE CONFIANZA, RESPETO Y COLABORACION MUTUA, PROMOVIENDO EL DESARROLLO TERRITORIAL SOSTENIBLE Y LA VIABILIDAD SOCIAL PARA OPERAR, MEDIANTE ACCIONES QUE INTEGREN EL DIALOGO TRANSPARENTE, LA PARTICIPACION ACTIVA Y LA ATENCION OPORTUNA A LOS COMPROMISOS ADQUIRIDOS CON LOS GRUPOS DE INTERES. SPCO03 CONTACT CENTER</v>
      </c>
    </row>
    <row r="177" spans="5:123" ht="28" customHeight="1" x14ac:dyDescent="0.4">
      <c r="E177" s="15" t="str">
        <v>TS-CROSS Actualización ingeniería de detalle y construcción para la intervención de los sitios críticos asociados a la vía circunvalar entre Ubalá y Gachalá</v>
      </c>
      <c r="F177" s="16" t="str">
        <v>LCCC18</v>
      </c>
      <c r="G177" s="16" t="str">
        <v>Por lanzar</v>
      </c>
      <c r="H177" s="16" t="str">
        <v>enero</v>
      </c>
      <c r="I177" s="16" t="str">
        <v xml:space="preserve">Calles, puentes y viaductos - construcción y rehabilitación </v>
      </c>
      <c r="J177" s="16" t="str">
        <v>GPG</v>
      </c>
      <c r="K177" s="16">
        <v>6.1310000000000002</v>
      </c>
      <c r="L177" s="16" t="str">
        <v>Luis Aparicio</v>
      </c>
      <c r="M177" s="16" t="str">
        <v>luis.aparicio@enel.com</v>
      </c>
      <c r="N177" s="16" t="str">
        <v>Anny Leal</v>
      </c>
      <c r="O177" s="16" t="str">
        <v>anny.leal@enel.com</v>
      </c>
      <c r="P177" s="16">
        <v>2026</v>
      </c>
      <c r="Q177" s="16">
        <v>1</v>
      </c>
      <c r="R177" s="28" t="b">
        <v>0</v>
      </c>
      <c r="AC177" s="18" t="str">
        <v>FW RENEWALL - CR</v>
      </c>
      <c r="AD177" s="13" t="str">
        <v>FTTE08</v>
      </c>
      <c r="AE177" s="13" t="str">
        <v>Por lanzar</v>
      </c>
      <c r="AF177" s="13" t="str">
        <v>abril</v>
      </c>
      <c r="AG177" s="13" t="str">
        <v xml:space="preserve">Equipos de telecomunicaciones para equipos de control, medida o concentradores (Gsm/UMTS/HSDPA, WIFI,Ethernet,etc). </v>
      </c>
      <c r="AH177" s="13" t="str">
        <v>Costa Rica</v>
      </c>
      <c r="AI177" s="13">
        <v>0.08</v>
      </c>
      <c r="AJ177" s="13" t="str">
        <v>Luis Aparicio</v>
      </c>
      <c r="AK177" s="13" t="str">
        <v>luis.aparicio@enel.com</v>
      </c>
      <c r="AL177" s="13" t="str">
        <v>Anny Leal</v>
      </c>
      <c r="AM177" s="13" t="str">
        <v>anny.leal@enel.com</v>
      </c>
      <c r="AN177" s="13">
        <v>2026</v>
      </c>
      <c r="AO177" s="13">
        <v>4</v>
      </c>
      <c r="AP177" s="13">
        <v>46113</v>
      </c>
      <c r="AR177" s="18" t="str">
        <v>FW RENEWALL - CR</v>
      </c>
      <c r="AS177" s="13" t="str">
        <v>FTTE08</v>
      </c>
      <c r="AT177" s="13" t="str">
        <v>Por lanzar</v>
      </c>
      <c r="AU177" s="13" t="str">
        <v>abril</v>
      </c>
      <c r="AV177" s="13" t="str">
        <v xml:space="preserve">Equipos de telecomunicaciones para equipos de control, medida o concentradores (Gsm/UMTS/HSDPA, WIFI,Ethernet,etc). </v>
      </c>
      <c r="AW177" s="13" t="str">
        <v>Costa Rica</v>
      </c>
      <c r="AX177" s="13">
        <v>0.08</v>
      </c>
      <c r="AY177" s="13" t="str">
        <v>Luis Aparicio</v>
      </c>
      <c r="AZ177" s="13" t="str">
        <v>luis.aparicio@enel.com</v>
      </c>
      <c r="BA177" s="13" t="str">
        <v>Anny Leal</v>
      </c>
      <c r="BB177" s="13" t="str">
        <v>anny.leal@enel.com</v>
      </c>
      <c r="BC177" s="13">
        <v>2026</v>
      </c>
      <c r="BD177" s="13">
        <v>4</v>
      </c>
      <c r="BE177" s="13">
        <v>46113</v>
      </c>
      <c r="BG177" s="13" t="str">
        <v>FW RENEWALL - CR</v>
      </c>
      <c r="BH177" s="13" t="str">
        <v>FTTE08</v>
      </c>
      <c r="BI177" s="13" t="str">
        <v>Por lanzar</v>
      </c>
      <c r="BJ177" s="13" t="str">
        <v>abril</v>
      </c>
      <c r="BK177" s="13" t="str">
        <v xml:space="preserve">Equipos de telecomunicaciones para equipos de control, medida o concentradores (Gsm/UMTS/HSDPA, WIFI,Ethernet,etc). </v>
      </c>
      <c r="BL177" s="13" t="str">
        <v>Costa Rica</v>
      </c>
      <c r="BM177" s="13">
        <v>0.08</v>
      </c>
      <c r="BN177" s="13" t="str">
        <v>Luis Aparicio</v>
      </c>
      <c r="BO177" s="13" t="str">
        <v>luis.aparicio@enel.com</v>
      </c>
      <c r="BP177" s="13" t="str">
        <v>Anny Leal</v>
      </c>
      <c r="BQ177" s="13" t="str">
        <v>anny.leal@enel.com</v>
      </c>
      <c r="BR177" s="13">
        <v>2026</v>
      </c>
      <c r="BS177" s="13">
        <v>4</v>
      </c>
      <c r="BT177" s="13">
        <v>46113</v>
      </c>
      <c r="BV177" s="13" t="str">
        <v>FW RENEWALL - CR</v>
      </c>
      <c r="BW177" s="13" t="str">
        <v>FTTE08</v>
      </c>
      <c r="BX177" s="13" t="str">
        <v>Por lanzar</v>
      </c>
      <c r="BY177" s="13" t="str">
        <v>abril</v>
      </c>
      <c r="BZ177" s="13" t="str">
        <v xml:space="preserve">Equipos de telecomunicaciones para equipos de control, medida o concentradores (Gsm/UMTS/HSDPA, WIFI,Ethernet,etc). </v>
      </c>
      <c r="CA177" s="13" t="str">
        <v>Costa Rica</v>
      </c>
      <c r="CB177" s="13">
        <v>0.08</v>
      </c>
      <c r="CC177" s="13" t="str">
        <v>Luis Aparicio</v>
      </c>
      <c r="CD177" s="13" t="str">
        <v>luis.aparicio@enel.com</v>
      </c>
      <c r="CE177" s="13" t="str">
        <v>Anny Leal</v>
      </c>
      <c r="CF177" s="13" t="str">
        <v>anny.leal@enel.com</v>
      </c>
      <c r="CG177" s="13">
        <v>2026</v>
      </c>
      <c r="CH177" s="13">
        <v>4</v>
      </c>
      <c r="CI177" s="13">
        <v>46113</v>
      </c>
      <c r="CK177" s="13" t="str">
        <v>FW RENEWALL - CR</v>
      </c>
      <c r="CL177" s="13" t="str">
        <v>FTTE08</v>
      </c>
      <c r="CM177" s="13" t="str">
        <v>Por lanzar</v>
      </c>
      <c r="CN177" s="13" t="str">
        <v>abril</v>
      </c>
      <c r="CO177" s="13" t="str">
        <v xml:space="preserve">Equipos de telecomunicaciones para equipos de control, medida o concentradores (Gsm/UMTS/HSDPA, WIFI,Ethernet,etc). </v>
      </c>
      <c r="CP177" s="13" t="str">
        <v>Costa Rica</v>
      </c>
      <c r="CQ177" s="13">
        <v>0.08</v>
      </c>
      <c r="CR177" s="13" t="str">
        <v>Luis Aparicio</v>
      </c>
      <c r="CS177" s="13" t="str">
        <v>luis.aparicio@enel.com</v>
      </c>
      <c r="CT177" s="13" t="str">
        <v>Anny Leal</v>
      </c>
      <c r="CU177" s="13" t="str">
        <v>anny.leal@enel.com</v>
      </c>
      <c r="CV177" s="13">
        <v>2026</v>
      </c>
      <c r="CW177" s="13">
        <v>4</v>
      </c>
      <c r="CX177" s="13">
        <v>46113</v>
      </c>
      <c r="DC177" s="13" t="str">
        <v>FW RENEWALL - CR</v>
      </c>
      <c r="DD177" s="13" t="str">
        <v>FTTE08</v>
      </c>
      <c r="DE177" s="13" t="str">
        <v>Por lanzar</v>
      </c>
      <c r="DF177" s="13" t="str">
        <v>abril</v>
      </c>
      <c r="DG177" s="13" t="str">
        <v xml:space="preserve">Equipos de telecomunicaciones para equipos de control, medida o concentradores (Gsm/UMTS/HSDPA, WIFI,Ethernet,etc). </v>
      </c>
      <c r="DH177" s="13" t="str">
        <v>Costa Rica</v>
      </c>
      <c r="DI177" s="13">
        <v>0.08</v>
      </c>
      <c r="DJ177" s="13" t="str">
        <v>Luis Aparicio</v>
      </c>
      <c r="DK177" s="13" t="str">
        <v>luis.aparicio@enel.com</v>
      </c>
      <c r="DL177" s="13" t="str">
        <v>Anny Leal</v>
      </c>
      <c r="DM177" s="13" t="str">
        <v>anny.leal@enel.com</v>
      </c>
      <c r="DN177" s="13">
        <v>2026</v>
      </c>
      <c r="DO177" s="13">
        <v>4</v>
      </c>
      <c r="DP177" s="19">
        <v>46113</v>
      </c>
      <c r="DS177" s="13" t="str">
        <v>FW RENEWALL - CR FTTE08 EQUIPOS DE TELECOMUNICACIONES PARA EQUIPOS DE CONTROL, MEDIDA O CONCENTRADORES (GSM/UMTS/HSDPA, WIFI,ETHERNET,ETC).</v>
      </c>
    </row>
    <row r="178" spans="5:123" ht="28" customHeight="1" x14ac:dyDescent="0.4">
      <c r="E178" s="15" t="str">
        <v>TS-CROSS Factibilidad e Ingeniería de detalle para la solución del paso a desnivel sobre la quebrada Moncovita</v>
      </c>
      <c r="F178" s="16" t="str">
        <v>SPPT10</v>
      </c>
      <c r="G178" s="16" t="str">
        <v>Por lanzar</v>
      </c>
      <c r="H178" s="16" t="str">
        <v>febrero</v>
      </c>
      <c r="I178" s="16" t="str">
        <v xml:space="preserve">Servicios profesionales de naturaleza técnica </v>
      </c>
      <c r="J178" s="16" t="str">
        <v>GPG</v>
      </c>
      <c r="K178" s="16">
        <v>0.83499999999999996</v>
      </c>
      <c r="L178" s="16" t="str">
        <v>Luis Aparicio</v>
      </c>
      <c r="M178" s="16" t="str">
        <v>luis.aparicio@enel.com</v>
      </c>
      <c r="N178" s="16" t="str">
        <v>Anny Leal</v>
      </c>
      <c r="O178" s="16" t="str">
        <v>anny.leal@enel.com</v>
      </c>
      <c r="P178" s="16">
        <v>2026</v>
      </c>
      <c r="Q178" s="16">
        <v>2</v>
      </c>
      <c r="R178" s="28" t="b">
        <v>0</v>
      </c>
      <c r="AC178" s="18" t="str">
        <v>BACKUP AND RESTORE CR - Resiliency Plan</v>
      </c>
      <c r="AD178" s="13" t="str">
        <v>FIHD01</v>
      </c>
      <c r="AE178" s="13" t="str">
        <v>Por lanzar</v>
      </c>
      <c r="AF178" s="13" t="str">
        <v>mayo</v>
      </c>
      <c r="AG178" s="13" t="str">
        <v>Pc,Servidores,Almacenamiento Y Diversos Dispos. Informáticos</v>
      </c>
      <c r="AH178" s="13" t="str">
        <v>Costa Rica</v>
      </c>
      <c r="AI178" s="13">
        <v>7.0000000000000007E-2</v>
      </c>
      <c r="AJ178" s="13" t="str">
        <v>Luis Aparicio</v>
      </c>
      <c r="AK178" s="13" t="str">
        <v>luis.aparicio@enel.com</v>
      </c>
      <c r="AL178" s="13" t="str">
        <v>Anny Leal</v>
      </c>
      <c r="AM178" s="13" t="str">
        <v>anny.leal@enel.com</v>
      </c>
      <c r="AN178" s="13">
        <v>2026</v>
      </c>
      <c r="AO178" s="13">
        <v>5</v>
      </c>
      <c r="AP178" s="13">
        <v>46143</v>
      </c>
      <c r="AR178" s="18" t="str">
        <v>BACKUP AND RESTORE CR - Resiliency Plan</v>
      </c>
      <c r="AS178" s="13" t="str">
        <v>FIHD01</v>
      </c>
      <c r="AT178" s="13" t="str">
        <v>Por lanzar</v>
      </c>
      <c r="AU178" s="13" t="str">
        <v>mayo</v>
      </c>
      <c r="AV178" s="13" t="str">
        <v>Pc,Servidores,Almacenamiento Y Diversos Dispos. Informáticos</v>
      </c>
      <c r="AW178" s="13" t="str">
        <v>Costa Rica</v>
      </c>
      <c r="AX178" s="13">
        <v>7.0000000000000007E-2</v>
      </c>
      <c r="AY178" s="13" t="str">
        <v>Luis Aparicio</v>
      </c>
      <c r="AZ178" s="13" t="str">
        <v>luis.aparicio@enel.com</v>
      </c>
      <c r="BA178" s="13" t="str">
        <v>Anny Leal</v>
      </c>
      <c r="BB178" s="13" t="str">
        <v>anny.leal@enel.com</v>
      </c>
      <c r="BC178" s="13">
        <v>2026</v>
      </c>
      <c r="BD178" s="13">
        <v>5</v>
      </c>
      <c r="BE178" s="13">
        <v>46143</v>
      </c>
      <c r="BG178" s="13" t="str">
        <v>BACKUP AND RESTORE CR - Resiliency Plan</v>
      </c>
      <c r="BH178" s="13" t="str">
        <v>FIHD01</v>
      </c>
      <c r="BI178" s="13" t="str">
        <v>Por lanzar</v>
      </c>
      <c r="BJ178" s="13" t="str">
        <v>mayo</v>
      </c>
      <c r="BK178" s="13" t="str">
        <v>Pc,Servidores,Almacenamiento Y Diversos Dispos. Informáticos</v>
      </c>
      <c r="BL178" s="13" t="str">
        <v>Costa Rica</v>
      </c>
      <c r="BM178" s="13">
        <v>7.0000000000000007E-2</v>
      </c>
      <c r="BN178" s="13" t="str">
        <v>Luis Aparicio</v>
      </c>
      <c r="BO178" s="13" t="str">
        <v>luis.aparicio@enel.com</v>
      </c>
      <c r="BP178" s="13" t="str">
        <v>Anny Leal</v>
      </c>
      <c r="BQ178" s="13" t="str">
        <v>anny.leal@enel.com</v>
      </c>
      <c r="BR178" s="13">
        <v>2026</v>
      </c>
      <c r="BS178" s="13">
        <v>5</v>
      </c>
      <c r="BT178" s="13">
        <v>46143</v>
      </c>
      <c r="BV178" s="13" t="str">
        <v>BACKUP AND RESTORE CR - Resiliency Plan</v>
      </c>
      <c r="BW178" s="13" t="str">
        <v>FIHD01</v>
      </c>
      <c r="BX178" s="13" t="str">
        <v>Por lanzar</v>
      </c>
      <c r="BY178" s="13" t="str">
        <v>mayo</v>
      </c>
      <c r="BZ178" s="13" t="str">
        <v>Pc,Servidores,Almacenamiento Y Diversos Dispos. Informáticos</v>
      </c>
      <c r="CA178" s="13" t="str">
        <v>Costa Rica</v>
      </c>
      <c r="CB178" s="13">
        <v>7.0000000000000007E-2</v>
      </c>
      <c r="CC178" s="13" t="str">
        <v>Luis Aparicio</v>
      </c>
      <c r="CD178" s="13" t="str">
        <v>luis.aparicio@enel.com</v>
      </c>
      <c r="CE178" s="13" t="str">
        <v>Anny Leal</v>
      </c>
      <c r="CF178" s="13" t="str">
        <v>anny.leal@enel.com</v>
      </c>
      <c r="CG178" s="13">
        <v>2026</v>
      </c>
      <c r="CH178" s="13">
        <v>5</v>
      </c>
      <c r="CI178" s="13">
        <v>46143</v>
      </c>
      <c r="CK178" s="13" t="str">
        <v>BACKUP AND RESTORE CR - Resiliency Plan</v>
      </c>
      <c r="CL178" s="13" t="str">
        <v>FIHD01</v>
      </c>
      <c r="CM178" s="13" t="str">
        <v>Por lanzar</v>
      </c>
      <c r="CN178" s="13" t="str">
        <v>mayo</v>
      </c>
      <c r="CO178" s="13" t="str">
        <v>Pc,Servidores,Almacenamiento Y Diversos Dispos. Informáticos</v>
      </c>
      <c r="CP178" s="13" t="str">
        <v>Costa Rica</v>
      </c>
      <c r="CQ178" s="13">
        <v>7.0000000000000007E-2</v>
      </c>
      <c r="CR178" s="13" t="str">
        <v>Luis Aparicio</v>
      </c>
      <c r="CS178" s="13" t="str">
        <v>luis.aparicio@enel.com</v>
      </c>
      <c r="CT178" s="13" t="str">
        <v>Anny Leal</v>
      </c>
      <c r="CU178" s="13" t="str">
        <v>anny.leal@enel.com</v>
      </c>
      <c r="CV178" s="13">
        <v>2026</v>
      </c>
      <c r="CW178" s="13">
        <v>5</v>
      </c>
      <c r="CX178" s="13">
        <v>46143</v>
      </c>
      <c r="DC178" s="13" t="str">
        <v>BACKUP AND RESTORE CR - Resiliency Plan</v>
      </c>
      <c r="DD178" s="13" t="str">
        <v>FIHD01</v>
      </c>
      <c r="DE178" s="13" t="str">
        <v>Por lanzar</v>
      </c>
      <c r="DF178" s="13" t="str">
        <v>mayo</v>
      </c>
      <c r="DG178" s="13" t="str">
        <v>Pc,Servidores,Almacenamiento Y Diversos Dispos. Informáticos</v>
      </c>
      <c r="DH178" s="13" t="str">
        <v>Costa Rica</v>
      </c>
      <c r="DI178" s="13">
        <v>7.0000000000000007E-2</v>
      </c>
      <c r="DJ178" s="13" t="str">
        <v>Luis Aparicio</v>
      </c>
      <c r="DK178" s="13" t="str">
        <v>luis.aparicio@enel.com</v>
      </c>
      <c r="DL178" s="13" t="str">
        <v>Anny Leal</v>
      </c>
      <c r="DM178" s="13" t="str">
        <v>anny.leal@enel.com</v>
      </c>
      <c r="DN178" s="13">
        <v>2026</v>
      </c>
      <c r="DO178" s="13">
        <v>5</v>
      </c>
      <c r="DP178" s="19">
        <v>46143</v>
      </c>
      <c r="DS178" s="13" t="str">
        <v>BACKUP AND RESTORE CR - RESILIENCY PLAN FIHD01 PC,SERVIDORES,ALMACENAMIENTO Y DIVERSOS DISPOS. INFORMATICOS</v>
      </c>
    </row>
    <row r="179" spans="5:123" ht="28" customHeight="1" x14ac:dyDescent="0.4">
      <c r="E179" s="15" t="str">
        <v>TS-CROSS Interventoría a la Ingeniería de detalle y las obras civiles para la adecuación los accesos vehiculares y peatonales a los puertos del embalse Guavio</v>
      </c>
      <c r="F179" s="16" t="str">
        <v>SPPT10</v>
      </c>
      <c r="G179" s="16" t="str">
        <v>Por lanzar</v>
      </c>
      <c r="H179" s="16" t="str">
        <v>junio</v>
      </c>
      <c r="I179" s="16" t="str">
        <v xml:space="preserve">Servicios profesionales de naturaleza técnica </v>
      </c>
      <c r="J179" s="16" t="str">
        <v>GPG</v>
      </c>
      <c r="K179" s="16">
        <v>0.111</v>
      </c>
      <c r="L179" s="16" t="str">
        <v>Luis Aparicio</v>
      </c>
      <c r="M179" s="16" t="str">
        <v>luis.aparicio@enel.com</v>
      </c>
      <c r="N179" s="16" t="str">
        <v>Anny Leal</v>
      </c>
      <c r="O179" s="16" t="str">
        <v>anny.leal@enel.com</v>
      </c>
      <c r="P179" s="16">
        <v>2026</v>
      </c>
      <c r="Q179" s="16">
        <v>6</v>
      </c>
      <c r="R179" s="28" t="b">
        <v>0</v>
      </c>
      <c r="AC179" s="18" t="str">
        <v>BACKUP AND RESTORE GT - Resiliency Plan</v>
      </c>
      <c r="AD179" s="13" t="str">
        <v>FIHD01</v>
      </c>
      <c r="AE179" s="13" t="str">
        <v>Por lanzar</v>
      </c>
      <c r="AF179" s="13" t="str">
        <v>mayo</v>
      </c>
      <c r="AG179" s="13" t="str">
        <v>Pc,Servidores,Almacenamiento Y Diversos Dispos. Informáticos</v>
      </c>
      <c r="AH179" s="13" t="str">
        <v>Guatemala</v>
      </c>
      <c r="AI179" s="13">
        <v>2.5000000000000001E-2</v>
      </c>
      <c r="AJ179" s="13" t="str">
        <v>Luis Aparicio</v>
      </c>
      <c r="AK179" s="13" t="str">
        <v>luis.aparicio@enel.com</v>
      </c>
      <c r="AL179" s="13" t="str">
        <v>Anny Leal</v>
      </c>
      <c r="AM179" s="13" t="str">
        <v>anny.leal@enel.com</v>
      </c>
      <c r="AN179" s="13">
        <v>2026</v>
      </c>
      <c r="AO179" s="13">
        <v>5</v>
      </c>
      <c r="AP179" s="13">
        <v>46143</v>
      </c>
      <c r="AR179" s="18" t="str">
        <v>BACKUP AND RESTORE GT - Resiliency Plan</v>
      </c>
      <c r="AS179" s="13" t="str">
        <v>FIHD01</v>
      </c>
      <c r="AT179" s="13" t="str">
        <v>Por lanzar</v>
      </c>
      <c r="AU179" s="13" t="str">
        <v>mayo</v>
      </c>
      <c r="AV179" s="13" t="str">
        <v>Pc,Servidores,Almacenamiento Y Diversos Dispos. Informáticos</v>
      </c>
      <c r="AW179" s="13" t="str">
        <v>Guatemala</v>
      </c>
      <c r="AX179" s="13">
        <v>2.5000000000000001E-2</v>
      </c>
      <c r="AY179" s="13" t="str">
        <v>Luis Aparicio</v>
      </c>
      <c r="AZ179" s="13" t="str">
        <v>luis.aparicio@enel.com</v>
      </c>
      <c r="BA179" s="13" t="str">
        <v>Anny Leal</v>
      </c>
      <c r="BB179" s="13" t="str">
        <v>anny.leal@enel.com</v>
      </c>
      <c r="BC179" s="13">
        <v>2026</v>
      </c>
      <c r="BD179" s="13">
        <v>5</v>
      </c>
      <c r="BE179" s="13">
        <v>46143</v>
      </c>
      <c r="BG179" s="13" t="str">
        <v>BACKUP AND RESTORE GT - Resiliency Plan</v>
      </c>
      <c r="BH179" s="13" t="str">
        <v>FIHD01</v>
      </c>
      <c r="BI179" s="13" t="str">
        <v>Por lanzar</v>
      </c>
      <c r="BJ179" s="13" t="str">
        <v>mayo</v>
      </c>
      <c r="BK179" s="13" t="str">
        <v>Pc,Servidores,Almacenamiento Y Diversos Dispos. Informáticos</v>
      </c>
      <c r="BL179" s="13" t="str">
        <v>Guatemala</v>
      </c>
      <c r="BM179" s="13">
        <v>2.5000000000000001E-2</v>
      </c>
      <c r="BN179" s="13" t="str">
        <v>Luis Aparicio</v>
      </c>
      <c r="BO179" s="13" t="str">
        <v>luis.aparicio@enel.com</v>
      </c>
      <c r="BP179" s="13" t="str">
        <v>Anny Leal</v>
      </c>
      <c r="BQ179" s="13" t="str">
        <v>anny.leal@enel.com</v>
      </c>
      <c r="BR179" s="13">
        <v>2026</v>
      </c>
      <c r="BS179" s="13">
        <v>5</v>
      </c>
      <c r="BT179" s="13">
        <v>46143</v>
      </c>
      <c r="BV179" s="13" t="str">
        <v>BACKUP AND RESTORE GT - Resiliency Plan</v>
      </c>
      <c r="BW179" s="13" t="str">
        <v>FIHD01</v>
      </c>
      <c r="BX179" s="13" t="str">
        <v>Por lanzar</v>
      </c>
      <c r="BY179" s="13" t="str">
        <v>mayo</v>
      </c>
      <c r="BZ179" s="13" t="str">
        <v>Pc,Servidores,Almacenamiento Y Diversos Dispos. Informáticos</v>
      </c>
      <c r="CA179" s="13" t="str">
        <v>Guatemala</v>
      </c>
      <c r="CB179" s="13">
        <v>2.5000000000000001E-2</v>
      </c>
      <c r="CC179" s="13" t="str">
        <v>Luis Aparicio</v>
      </c>
      <c r="CD179" s="13" t="str">
        <v>luis.aparicio@enel.com</v>
      </c>
      <c r="CE179" s="13" t="str">
        <v>Anny Leal</v>
      </c>
      <c r="CF179" s="13" t="str">
        <v>anny.leal@enel.com</v>
      </c>
      <c r="CG179" s="13">
        <v>2026</v>
      </c>
      <c r="CH179" s="13">
        <v>5</v>
      </c>
      <c r="CI179" s="13">
        <v>46143</v>
      </c>
      <c r="CK179" s="13" t="str">
        <v>BACKUP AND RESTORE GT - Resiliency Plan</v>
      </c>
      <c r="CL179" s="13" t="str">
        <v>FIHD01</v>
      </c>
      <c r="CM179" s="13" t="str">
        <v>Por lanzar</v>
      </c>
      <c r="CN179" s="13" t="str">
        <v>mayo</v>
      </c>
      <c r="CO179" s="13" t="str">
        <v>Pc,Servidores,Almacenamiento Y Diversos Dispos. Informáticos</v>
      </c>
      <c r="CP179" s="13" t="str">
        <v>Guatemala</v>
      </c>
      <c r="CQ179" s="13">
        <v>2.5000000000000001E-2</v>
      </c>
      <c r="CR179" s="13" t="str">
        <v>Luis Aparicio</v>
      </c>
      <c r="CS179" s="13" t="str">
        <v>luis.aparicio@enel.com</v>
      </c>
      <c r="CT179" s="13" t="str">
        <v>Anny Leal</v>
      </c>
      <c r="CU179" s="13" t="str">
        <v>anny.leal@enel.com</v>
      </c>
      <c r="CV179" s="13">
        <v>2026</v>
      </c>
      <c r="CW179" s="13">
        <v>5</v>
      </c>
      <c r="CX179" s="13">
        <v>46143</v>
      </c>
      <c r="DC179" s="13" t="str">
        <v>BACKUP AND RESTORE GT - Resiliency Plan</v>
      </c>
      <c r="DD179" s="13" t="str">
        <v>FIHD01</v>
      </c>
      <c r="DE179" s="13" t="str">
        <v>Por lanzar</v>
      </c>
      <c r="DF179" s="13" t="str">
        <v>mayo</v>
      </c>
      <c r="DG179" s="13" t="str">
        <v>Pc,Servidores,Almacenamiento Y Diversos Dispos. Informáticos</v>
      </c>
      <c r="DH179" s="13" t="str">
        <v>Guatemala</v>
      </c>
      <c r="DI179" s="13">
        <v>2.5000000000000001E-2</v>
      </c>
      <c r="DJ179" s="13" t="str">
        <v>Luis Aparicio</v>
      </c>
      <c r="DK179" s="13" t="str">
        <v>luis.aparicio@enel.com</v>
      </c>
      <c r="DL179" s="13" t="str">
        <v>Anny Leal</v>
      </c>
      <c r="DM179" s="13" t="str">
        <v>anny.leal@enel.com</v>
      </c>
      <c r="DN179" s="13">
        <v>2026</v>
      </c>
      <c r="DO179" s="13">
        <v>5</v>
      </c>
      <c r="DP179" s="19">
        <v>46143</v>
      </c>
      <c r="DS179" s="13" t="str">
        <v>BACKUP AND RESTORE GT - RESILIENCY PLAN FIHD01 PC,SERVIDORES,ALMACENAMIENTO Y DIVERSOS DISPOS. INFORMATICOS</v>
      </c>
    </row>
    <row r="180" spans="5:123" ht="28" customHeight="1" x14ac:dyDescent="0.4">
      <c r="E180" s="15" t="str">
        <v>TS-CROSS Interventoría a la Ingeniería de detalle y construcción para la intervención de los sitios críticos asociados a la vía circunvalar entre Ubalá y Gachalá</v>
      </c>
      <c r="F180" s="16" t="str">
        <v>SPPT10</v>
      </c>
      <c r="G180" s="16" t="str">
        <v>Por lanzar</v>
      </c>
      <c r="H180" s="16" t="str">
        <v>febrero</v>
      </c>
      <c r="I180" s="16" t="str">
        <v xml:space="preserve">Servicios profesionales de naturaleza técnica </v>
      </c>
      <c r="J180" s="16" t="str">
        <v>GPG</v>
      </c>
      <c r="K180" s="16">
        <v>0.64500000000000002</v>
      </c>
      <c r="L180" s="16" t="str">
        <v>Luis Aparicio</v>
      </c>
      <c r="M180" s="16" t="str">
        <v>luis.aparicio@enel.com</v>
      </c>
      <c r="N180" s="16" t="str">
        <v>Anny Leal</v>
      </c>
      <c r="O180" s="16" t="str">
        <v>anny.leal@enel.com</v>
      </c>
      <c r="P180" s="16">
        <v>2026</v>
      </c>
      <c r="Q180" s="16">
        <v>2</v>
      </c>
      <c r="R180" s="28" t="b">
        <v>0</v>
      </c>
      <c r="AC180" s="18" t="str">
        <v>TLC &amp; TSO INFRASTRUCTURE PA - Resiliency Plan</v>
      </c>
      <c r="AD180" s="13" t="str">
        <v>FTTE08</v>
      </c>
      <c r="AE180" s="13" t="str">
        <v>Por lanzar</v>
      </c>
      <c r="AF180" s="13" t="str">
        <v>mayo</v>
      </c>
      <c r="AG180" s="13" t="str">
        <v xml:space="preserve">Equipos de telecomunicaciones para equipos de control, medida o concentradores (Gsm/UMTS/HSDPA, WIFI,Ethernet,etc). </v>
      </c>
      <c r="AH180" s="13" t="str">
        <v>Panama</v>
      </c>
      <c r="AI180" s="13">
        <v>0.245</v>
      </c>
      <c r="AJ180" s="13" t="str">
        <v>Luis Aparicio</v>
      </c>
      <c r="AK180" s="13" t="str">
        <v>luis.aparicio@enel.com</v>
      </c>
      <c r="AL180" s="13" t="str">
        <v>Anny Leal</v>
      </c>
      <c r="AM180" s="13" t="str">
        <v>anny.leal@enel.com</v>
      </c>
      <c r="AN180" s="13">
        <v>2026</v>
      </c>
      <c r="AO180" s="13">
        <v>5</v>
      </c>
      <c r="AP180" s="13">
        <v>46143</v>
      </c>
      <c r="AR180" s="18" t="str">
        <v>TLC &amp; TSO INFRASTRUCTURE PA - Resiliency Plan</v>
      </c>
      <c r="AS180" s="13" t="str">
        <v>FTTE08</v>
      </c>
      <c r="AT180" s="13" t="str">
        <v>Por lanzar</v>
      </c>
      <c r="AU180" s="13" t="str">
        <v>mayo</v>
      </c>
      <c r="AV180" s="13" t="str">
        <v xml:space="preserve">Equipos de telecomunicaciones para equipos de control, medida o concentradores (Gsm/UMTS/HSDPA, WIFI,Ethernet,etc). </v>
      </c>
      <c r="AW180" s="13" t="str">
        <v>Panama</v>
      </c>
      <c r="AX180" s="13">
        <v>0.245</v>
      </c>
      <c r="AY180" s="13" t="str">
        <v>Luis Aparicio</v>
      </c>
      <c r="AZ180" s="13" t="str">
        <v>luis.aparicio@enel.com</v>
      </c>
      <c r="BA180" s="13" t="str">
        <v>Anny Leal</v>
      </c>
      <c r="BB180" s="13" t="str">
        <v>anny.leal@enel.com</v>
      </c>
      <c r="BC180" s="13">
        <v>2026</v>
      </c>
      <c r="BD180" s="13">
        <v>5</v>
      </c>
      <c r="BE180" s="13">
        <v>46143</v>
      </c>
      <c r="BG180" s="13" t="str">
        <v>TLC &amp; TSO INFRASTRUCTURE PA - Resiliency Plan</v>
      </c>
      <c r="BH180" s="13" t="str">
        <v>FTTE08</v>
      </c>
      <c r="BI180" s="13" t="str">
        <v>Por lanzar</v>
      </c>
      <c r="BJ180" s="13" t="str">
        <v>mayo</v>
      </c>
      <c r="BK180" s="13" t="str">
        <v xml:space="preserve">Equipos de telecomunicaciones para equipos de control, medida o concentradores (Gsm/UMTS/HSDPA, WIFI,Ethernet,etc). </v>
      </c>
      <c r="BL180" s="13" t="str">
        <v>Panama</v>
      </c>
      <c r="BM180" s="13">
        <v>0.245</v>
      </c>
      <c r="BN180" s="13" t="str">
        <v>Luis Aparicio</v>
      </c>
      <c r="BO180" s="13" t="str">
        <v>luis.aparicio@enel.com</v>
      </c>
      <c r="BP180" s="13" t="str">
        <v>Anny Leal</v>
      </c>
      <c r="BQ180" s="13" t="str">
        <v>anny.leal@enel.com</v>
      </c>
      <c r="BR180" s="13">
        <v>2026</v>
      </c>
      <c r="BS180" s="13">
        <v>5</v>
      </c>
      <c r="BT180" s="13">
        <v>46143</v>
      </c>
      <c r="BV180" s="13" t="str">
        <v>TLC &amp; TSO INFRASTRUCTURE PA - Resiliency Plan</v>
      </c>
      <c r="BW180" s="13" t="str">
        <v>FTTE08</v>
      </c>
      <c r="BX180" s="13" t="str">
        <v>Por lanzar</v>
      </c>
      <c r="BY180" s="13" t="str">
        <v>mayo</v>
      </c>
      <c r="BZ180" s="13" t="str">
        <v xml:space="preserve">Equipos de telecomunicaciones para equipos de control, medida o concentradores (Gsm/UMTS/HSDPA, WIFI,Ethernet,etc). </v>
      </c>
      <c r="CA180" s="13" t="str">
        <v>Panama</v>
      </c>
      <c r="CB180" s="13">
        <v>0.245</v>
      </c>
      <c r="CC180" s="13" t="str">
        <v>Luis Aparicio</v>
      </c>
      <c r="CD180" s="13" t="str">
        <v>luis.aparicio@enel.com</v>
      </c>
      <c r="CE180" s="13" t="str">
        <v>Anny Leal</v>
      </c>
      <c r="CF180" s="13" t="str">
        <v>anny.leal@enel.com</v>
      </c>
      <c r="CG180" s="13">
        <v>2026</v>
      </c>
      <c r="CH180" s="13">
        <v>5</v>
      </c>
      <c r="CI180" s="13">
        <v>46143</v>
      </c>
      <c r="CK180" s="13" t="str">
        <v>TLC &amp; TSO INFRASTRUCTURE PA - Resiliency Plan</v>
      </c>
      <c r="CL180" s="13" t="str">
        <v>FTTE08</v>
      </c>
      <c r="CM180" s="13" t="str">
        <v>Por lanzar</v>
      </c>
      <c r="CN180" s="13" t="str">
        <v>mayo</v>
      </c>
      <c r="CO180" s="13" t="str">
        <v xml:space="preserve">Equipos de telecomunicaciones para equipos de control, medida o concentradores (Gsm/UMTS/HSDPA, WIFI,Ethernet,etc). </v>
      </c>
      <c r="CP180" s="13" t="str">
        <v>Panama</v>
      </c>
      <c r="CQ180" s="13">
        <v>0.245</v>
      </c>
      <c r="CR180" s="13" t="str">
        <v>Luis Aparicio</v>
      </c>
      <c r="CS180" s="13" t="str">
        <v>luis.aparicio@enel.com</v>
      </c>
      <c r="CT180" s="13" t="str">
        <v>Anny Leal</v>
      </c>
      <c r="CU180" s="13" t="str">
        <v>anny.leal@enel.com</v>
      </c>
      <c r="CV180" s="13">
        <v>2026</v>
      </c>
      <c r="CW180" s="13">
        <v>5</v>
      </c>
      <c r="CX180" s="13">
        <v>46143</v>
      </c>
      <c r="DC180" s="13" t="str">
        <v>TLC &amp; TSO INFRASTRUCTURE PA - Resiliency Plan</v>
      </c>
      <c r="DD180" s="13" t="str">
        <v>FTTE08</v>
      </c>
      <c r="DE180" s="13" t="str">
        <v>Por lanzar</v>
      </c>
      <c r="DF180" s="13" t="str">
        <v>mayo</v>
      </c>
      <c r="DG180" s="13" t="str">
        <v xml:space="preserve">Equipos de telecomunicaciones para equipos de control, medida o concentradores (Gsm/UMTS/HSDPA, WIFI,Ethernet,etc). </v>
      </c>
      <c r="DH180" s="13" t="str">
        <v>Panama</v>
      </c>
      <c r="DI180" s="13">
        <v>0.245</v>
      </c>
      <c r="DJ180" s="13" t="str">
        <v>Luis Aparicio</v>
      </c>
      <c r="DK180" s="13" t="str">
        <v>luis.aparicio@enel.com</v>
      </c>
      <c r="DL180" s="13" t="str">
        <v>Anny Leal</v>
      </c>
      <c r="DM180" s="13" t="str">
        <v>anny.leal@enel.com</v>
      </c>
      <c r="DN180" s="13">
        <v>2026</v>
      </c>
      <c r="DO180" s="13">
        <v>5</v>
      </c>
      <c r="DP180" s="19">
        <v>46143</v>
      </c>
      <c r="DS180" s="13" t="str">
        <v>TLC &amp; TSO INFRASTRUCTURE PA - RESILIENCY PLAN FTTE08 EQUIPOS DE TELECOMUNICACIONES PARA EQUIPOS DE CONTROL, MEDIDA O CONCENTRADORES (GSM/UMTS/HSDPA, WIFI,ETHERNET,ETC).</v>
      </c>
    </row>
    <row r="181" spans="5:123" ht="28" customHeight="1" x14ac:dyDescent="0.4">
      <c r="E181" s="15" t="str">
        <v>TS-CROSS Interventoría a la factibilidad e Ingeniería de detalle para la solución del paso a desnivel sobre la quebrada Moncovita</v>
      </c>
      <c r="F181" s="16" t="str">
        <v>SPPT10</v>
      </c>
      <c r="G181" s="16" t="str">
        <v>Por lanzar</v>
      </c>
      <c r="H181" s="16" t="str">
        <v>marzo</v>
      </c>
      <c r="I181" s="16" t="str">
        <v xml:space="preserve">Servicios profesionales de naturaleza técnica </v>
      </c>
      <c r="J181" s="16" t="str">
        <v>GPG</v>
      </c>
      <c r="K181" s="16">
        <v>0.126</v>
      </c>
      <c r="L181" s="16" t="str">
        <v>Luis Aparicio</v>
      </c>
      <c r="M181" s="16" t="str">
        <v>luis.aparicio@enel.com</v>
      </c>
      <c r="N181" s="16" t="str">
        <v>Anny Leal</v>
      </c>
      <c r="O181" s="16" t="str">
        <v>anny.leal@enel.com</v>
      </c>
      <c r="P181" s="16">
        <v>2026</v>
      </c>
      <c r="Q181" s="16">
        <v>3</v>
      </c>
      <c r="R181" s="28" t="b">
        <v>0</v>
      </c>
      <c r="AC181" s="18" t="str">
        <v>Licenciamiento de Productos de Software especializados - CR</v>
      </c>
      <c r="AD181" s="13" t="str">
        <v>FIHD01</v>
      </c>
      <c r="AE181" s="13" t="str">
        <v>Por lanzar</v>
      </c>
      <c r="AF181" s="13" t="str">
        <v>marzo</v>
      </c>
      <c r="AG181" s="13" t="str">
        <v>Pc,Servidores,Almacenamiento Y Diversos Dispos. Informáticos</v>
      </c>
      <c r="AH181" s="13" t="str">
        <v>Costa Rica</v>
      </c>
      <c r="AI181" s="13">
        <v>0.08</v>
      </c>
      <c r="AJ181" s="13" t="str">
        <v>Luis Aparicio</v>
      </c>
      <c r="AK181" s="13" t="str">
        <v>luis.aparicio@enel.com</v>
      </c>
      <c r="AL181" s="13" t="str">
        <v>Anny Leal</v>
      </c>
      <c r="AM181" s="13" t="str">
        <v>anny.leal@enel.com</v>
      </c>
      <c r="AN181" s="13">
        <v>2026</v>
      </c>
      <c r="AO181" s="13">
        <v>3</v>
      </c>
      <c r="AP181" s="13">
        <v>46082</v>
      </c>
      <c r="AR181" s="18" t="str">
        <v>Licenciamiento de Productos de Software especializados - CR</v>
      </c>
      <c r="AS181" s="13" t="str">
        <v>FIHD01</v>
      </c>
      <c r="AT181" s="13" t="str">
        <v>Por lanzar</v>
      </c>
      <c r="AU181" s="13" t="str">
        <v>marzo</v>
      </c>
      <c r="AV181" s="13" t="str">
        <v>Pc,Servidores,Almacenamiento Y Diversos Dispos. Informáticos</v>
      </c>
      <c r="AW181" s="13" t="str">
        <v>Costa Rica</v>
      </c>
      <c r="AX181" s="13">
        <v>0.08</v>
      </c>
      <c r="AY181" s="13" t="str">
        <v>Luis Aparicio</v>
      </c>
      <c r="AZ181" s="13" t="str">
        <v>luis.aparicio@enel.com</v>
      </c>
      <c r="BA181" s="13" t="str">
        <v>Anny Leal</v>
      </c>
      <c r="BB181" s="13" t="str">
        <v>anny.leal@enel.com</v>
      </c>
      <c r="BC181" s="13">
        <v>2026</v>
      </c>
      <c r="BD181" s="13">
        <v>3</v>
      </c>
      <c r="BE181" s="13">
        <v>46082</v>
      </c>
      <c r="BG181" s="13" t="str">
        <v>Licenciamiento de Productos de Software especializados - CR</v>
      </c>
      <c r="BH181" s="13" t="str">
        <v>FIHD01</v>
      </c>
      <c r="BI181" s="13" t="str">
        <v>Por lanzar</v>
      </c>
      <c r="BJ181" s="13" t="str">
        <v>marzo</v>
      </c>
      <c r="BK181" s="13" t="str">
        <v>Pc,Servidores,Almacenamiento Y Diversos Dispos. Informáticos</v>
      </c>
      <c r="BL181" s="13" t="str">
        <v>Costa Rica</v>
      </c>
      <c r="BM181" s="13">
        <v>0.08</v>
      </c>
      <c r="BN181" s="13" t="str">
        <v>Luis Aparicio</v>
      </c>
      <c r="BO181" s="13" t="str">
        <v>luis.aparicio@enel.com</v>
      </c>
      <c r="BP181" s="13" t="str">
        <v>Anny Leal</v>
      </c>
      <c r="BQ181" s="13" t="str">
        <v>anny.leal@enel.com</v>
      </c>
      <c r="BR181" s="13">
        <v>2026</v>
      </c>
      <c r="BS181" s="13">
        <v>3</v>
      </c>
      <c r="BT181" s="13">
        <v>46082</v>
      </c>
      <c r="BV181" s="13" t="str">
        <v>Licenciamiento de Productos de Software especializados - CR</v>
      </c>
      <c r="BW181" s="13" t="str">
        <v>FIHD01</v>
      </c>
      <c r="BX181" s="13" t="str">
        <v>Por lanzar</v>
      </c>
      <c r="BY181" s="13" t="str">
        <v>marzo</v>
      </c>
      <c r="BZ181" s="13" t="str">
        <v>Pc,Servidores,Almacenamiento Y Diversos Dispos. Informáticos</v>
      </c>
      <c r="CA181" s="13" t="str">
        <v>Costa Rica</v>
      </c>
      <c r="CB181" s="13">
        <v>0.08</v>
      </c>
      <c r="CC181" s="13" t="str">
        <v>Luis Aparicio</v>
      </c>
      <c r="CD181" s="13" t="str">
        <v>luis.aparicio@enel.com</v>
      </c>
      <c r="CE181" s="13" t="str">
        <v>Anny Leal</v>
      </c>
      <c r="CF181" s="13" t="str">
        <v>anny.leal@enel.com</v>
      </c>
      <c r="CG181" s="13">
        <v>2026</v>
      </c>
      <c r="CH181" s="13">
        <v>3</v>
      </c>
      <c r="CI181" s="13">
        <v>46082</v>
      </c>
      <c r="CK181" s="13" t="str">
        <v>Licenciamiento de Productos de Software especializados - CR</v>
      </c>
      <c r="CL181" s="13" t="str">
        <v>FIHD01</v>
      </c>
      <c r="CM181" s="13" t="str">
        <v>Por lanzar</v>
      </c>
      <c r="CN181" s="13" t="str">
        <v>marzo</v>
      </c>
      <c r="CO181" s="13" t="str">
        <v>Pc,Servidores,Almacenamiento Y Diversos Dispos. Informáticos</v>
      </c>
      <c r="CP181" s="13" t="str">
        <v>Costa Rica</v>
      </c>
      <c r="CQ181" s="13">
        <v>0.08</v>
      </c>
      <c r="CR181" s="13" t="str">
        <v>Luis Aparicio</v>
      </c>
      <c r="CS181" s="13" t="str">
        <v>luis.aparicio@enel.com</v>
      </c>
      <c r="CT181" s="13" t="str">
        <v>Anny Leal</v>
      </c>
      <c r="CU181" s="13" t="str">
        <v>anny.leal@enel.com</v>
      </c>
      <c r="CV181" s="13">
        <v>2026</v>
      </c>
      <c r="CW181" s="13">
        <v>3</v>
      </c>
      <c r="CX181" s="13">
        <v>46082</v>
      </c>
      <c r="DC181" s="13" t="str">
        <v>Licenciamiento de Productos de Software especializados - CR</v>
      </c>
      <c r="DD181" s="13" t="str">
        <v>FIHD01</v>
      </c>
      <c r="DE181" s="13" t="str">
        <v>Por lanzar</v>
      </c>
      <c r="DF181" s="13" t="str">
        <v>marzo</v>
      </c>
      <c r="DG181" s="13" t="str">
        <v>Pc,Servidores,Almacenamiento Y Diversos Dispos. Informáticos</v>
      </c>
      <c r="DH181" s="13" t="str">
        <v>Costa Rica</v>
      </c>
      <c r="DI181" s="13">
        <v>0.08</v>
      </c>
      <c r="DJ181" s="13" t="str">
        <v>Luis Aparicio</v>
      </c>
      <c r="DK181" s="13" t="str">
        <v>luis.aparicio@enel.com</v>
      </c>
      <c r="DL181" s="13" t="str">
        <v>Anny Leal</v>
      </c>
      <c r="DM181" s="13" t="str">
        <v>anny.leal@enel.com</v>
      </c>
      <c r="DN181" s="13">
        <v>2026</v>
      </c>
      <c r="DO181" s="13">
        <v>3</v>
      </c>
      <c r="DP181" s="19">
        <v>46082</v>
      </c>
      <c r="DS181" s="13" t="str">
        <v>LICENCIAMIENTO DE PRODUCTOS DE SOFTWARE ESPECIALIZADOS - CR FIHD01 PC,SERVIDORES,ALMACENAMIENTO Y DIVERSOS DISPOS. INFORMATICOS</v>
      </c>
    </row>
    <row r="182" spans="5:123" ht="28" customHeight="1" x14ac:dyDescent="0.4">
      <c r="E182" s="15" t="str">
        <v>Servicio para desplegar de manera operativa y táctica la Estrategia de Relacionamiento y Gestión Social de la Compañía, con el fin de gestionar de forma eficiente los impactos, riesgos, requerimientos y necesidades de las comunidades ubicadas en la zona de influencia. Este contrato busca fortalecer relaciones de confianza, respeto y colaboración mutua, promoviendo el desarrollo territorial sostenible y la viabilidad social para operar, mediante acciones que integren el diálogo transparente, la participación activa y la atención oportuna a los compromisos adquiridos con los grupos de interés.</v>
      </c>
      <c r="F182" s="16" t="str">
        <v>SPCO03</v>
      </c>
      <c r="G182" s="16" t="str">
        <v>Por lanzar</v>
      </c>
      <c r="H182" s="16" t="str">
        <v>febrero</v>
      </c>
      <c r="I182" s="16" t="str">
        <v xml:space="preserve">Contact center </v>
      </c>
      <c r="J182" s="16" t="str">
        <v>Enel Commercial</v>
      </c>
      <c r="K182" s="16">
        <v>2.2156257500000001</v>
      </c>
      <c r="L182" s="16" t="str">
        <v>Andrea Sarmiento</v>
      </c>
      <c r="M182" s="16" t="str">
        <v>andrea.sarmiento@enel.com</v>
      </c>
      <c r="N182" s="16" t="str">
        <v>Jennifer Rubio</v>
      </c>
      <c r="O182" s="16" t="str">
        <v>jennifer.rubio@enel.com</v>
      </c>
      <c r="P182" s="16">
        <v>2026</v>
      </c>
      <c r="Q182" s="16">
        <v>2</v>
      </c>
      <c r="R182" s="28" t="b">
        <v>0</v>
      </c>
      <c r="AC182" s="18" t="str">
        <v>PLATAFORMA DE GESTION IOT</v>
      </c>
      <c r="AD182" s="13" t="str">
        <v>SPII01</v>
      </c>
      <c r="AE182" s="13" t="str">
        <v>Por lanzar</v>
      </c>
      <c r="AF182" s="13" t="str">
        <v>julio</v>
      </c>
      <c r="AG182" s="13" t="str">
        <v xml:space="preserve">Asistencia de ingenieria de sistemas (Hw y Sw) </v>
      </c>
      <c r="AH182" s="13" t="str">
        <v>Panama</v>
      </c>
      <c r="AI182" s="13">
        <v>7.4999999999999997E-2</v>
      </c>
      <c r="AJ182" s="13" t="str">
        <v>Luis Aparicio</v>
      </c>
      <c r="AK182" s="13" t="str">
        <v>luis.aparicio@enel.com</v>
      </c>
      <c r="AL182" s="13" t="str">
        <v>Anny Leal</v>
      </c>
      <c r="AM182" s="13" t="str">
        <v>anny.leal@enel.com</v>
      </c>
      <c r="AN182" s="13">
        <v>2026</v>
      </c>
      <c r="AO182" s="13">
        <v>7</v>
      </c>
      <c r="AP182" s="13">
        <v>46204</v>
      </c>
      <c r="AR182" s="18" t="str">
        <v>PLATAFORMA DE GESTION IOT</v>
      </c>
      <c r="AS182" s="13" t="str">
        <v>SPII01</v>
      </c>
      <c r="AT182" s="13" t="str">
        <v>Por lanzar</v>
      </c>
      <c r="AU182" s="13" t="str">
        <v>julio</v>
      </c>
      <c r="AV182" s="13" t="str">
        <v xml:space="preserve">Asistencia de ingenieria de sistemas (Hw y Sw) </v>
      </c>
      <c r="AW182" s="13" t="str">
        <v>Panama</v>
      </c>
      <c r="AX182" s="13">
        <v>7.4999999999999997E-2</v>
      </c>
      <c r="AY182" s="13" t="str">
        <v>Luis Aparicio</v>
      </c>
      <c r="AZ182" s="13" t="str">
        <v>luis.aparicio@enel.com</v>
      </c>
      <c r="BA182" s="13" t="str">
        <v>Anny Leal</v>
      </c>
      <c r="BB182" s="13" t="str">
        <v>anny.leal@enel.com</v>
      </c>
      <c r="BC182" s="13">
        <v>2026</v>
      </c>
      <c r="BD182" s="13">
        <v>7</v>
      </c>
      <c r="BE182" s="13">
        <v>46204</v>
      </c>
      <c r="BG182" s="13" t="str">
        <v>PLATAFORMA DE GESTION IOT</v>
      </c>
      <c r="BH182" s="13" t="str">
        <v>SPII01</v>
      </c>
      <c r="BI182" s="13" t="str">
        <v>Por lanzar</v>
      </c>
      <c r="BJ182" s="13" t="str">
        <v>julio</v>
      </c>
      <c r="BK182" s="13" t="str">
        <v xml:space="preserve">Asistencia de ingenieria de sistemas (Hw y Sw) </v>
      </c>
      <c r="BL182" s="13" t="str">
        <v>Panama</v>
      </c>
      <c r="BM182" s="13">
        <v>7.4999999999999997E-2</v>
      </c>
      <c r="BN182" s="13" t="str">
        <v>Luis Aparicio</v>
      </c>
      <c r="BO182" s="13" t="str">
        <v>luis.aparicio@enel.com</v>
      </c>
      <c r="BP182" s="13" t="str">
        <v>Anny Leal</v>
      </c>
      <c r="BQ182" s="13" t="str">
        <v>anny.leal@enel.com</v>
      </c>
      <c r="BR182" s="13">
        <v>2026</v>
      </c>
      <c r="BS182" s="13">
        <v>7</v>
      </c>
      <c r="BT182" s="13">
        <v>46204</v>
      </c>
      <c r="BV182" s="13" t="str">
        <v>PLATAFORMA DE GESTION IOT</v>
      </c>
      <c r="BW182" s="13" t="str">
        <v>SPII01</v>
      </c>
      <c r="BX182" s="13" t="str">
        <v>Por lanzar</v>
      </c>
      <c r="BY182" s="13" t="str">
        <v>julio</v>
      </c>
      <c r="BZ182" s="13" t="str">
        <v xml:space="preserve">Asistencia de ingenieria de sistemas (Hw y Sw) </v>
      </c>
      <c r="CA182" s="13" t="str">
        <v>Panama</v>
      </c>
      <c r="CB182" s="13">
        <v>7.4999999999999997E-2</v>
      </c>
      <c r="CC182" s="13" t="str">
        <v>Luis Aparicio</v>
      </c>
      <c r="CD182" s="13" t="str">
        <v>luis.aparicio@enel.com</v>
      </c>
      <c r="CE182" s="13" t="str">
        <v>Anny Leal</v>
      </c>
      <c r="CF182" s="13" t="str">
        <v>anny.leal@enel.com</v>
      </c>
      <c r="CG182" s="13">
        <v>2026</v>
      </c>
      <c r="CH182" s="13">
        <v>7</v>
      </c>
      <c r="CI182" s="13">
        <v>46204</v>
      </c>
      <c r="CK182" s="13" t="str">
        <v>PLATAFORMA DE GESTION IOT</v>
      </c>
      <c r="CL182" s="13" t="str">
        <v>SPII01</v>
      </c>
      <c r="CM182" s="13" t="str">
        <v>Por lanzar</v>
      </c>
      <c r="CN182" s="13" t="str">
        <v>julio</v>
      </c>
      <c r="CO182" s="13" t="str">
        <v xml:space="preserve">Asistencia de ingenieria de sistemas (Hw y Sw) </v>
      </c>
      <c r="CP182" s="13" t="str">
        <v>Panama</v>
      </c>
      <c r="CQ182" s="13">
        <v>7.4999999999999997E-2</v>
      </c>
      <c r="CR182" s="13" t="str">
        <v>Luis Aparicio</v>
      </c>
      <c r="CS182" s="13" t="str">
        <v>luis.aparicio@enel.com</v>
      </c>
      <c r="CT182" s="13" t="str">
        <v>Anny Leal</v>
      </c>
      <c r="CU182" s="13" t="str">
        <v>anny.leal@enel.com</v>
      </c>
      <c r="CV182" s="13">
        <v>2026</v>
      </c>
      <c r="CW182" s="13">
        <v>7</v>
      </c>
      <c r="CX182" s="13">
        <v>46204</v>
      </c>
      <c r="DC182" s="13" t="str">
        <v>PLATAFORMA DE GESTION IOT</v>
      </c>
      <c r="DD182" s="13" t="str">
        <v>SPII01</v>
      </c>
      <c r="DE182" s="13" t="str">
        <v>Por lanzar</v>
      </c>
      <c r="DF182" s="13" t="str">
        <v>julio</v>
      </c>
      <c r="DG182" s="13" t="str">
        <v xml:space="preserve">Asistencia de ingenieria de sistemas (Hw y Sw) </v>
      </c>
      <c r="DH182" s="13" t="str">
        <v>Panama</v>
      </c>
      <c r="DI182" s="13">
        <v>7.4999999999999997E-2</v>
      </c>
      <c r="DJ182" s="13" t="str">
        <v>Luis Aparicio</v>
      </c>
      <c r="DK182" s="13" t="str">
        <v>luis.aparicio@enel.com</v>
      </c>
      <c r="DL182" s="13" t="str">
        <v>Anny Leal</v>
      </c>
      <c r="DM182" s="13" t="str">
        <v>anny.leal@enel.com</v>
      </c>
      <c r="DN182" s="13">
        <v>2026</v>
      </c>
      <c r="DO182" s="13">
        <v>7</v>
      </c>
      <c r="DP182" s="19">
        <v>46204</v>
      </c>
      <c r="DS182" s="13" t="str">
        <v>PLATAFORMA DE GESTION IOT SPII01 ASISTENCIA DE INGENIERIA DE SISTEMAS (HW Y SW)</v>
      </c>
    </row>
    <row r="183" spans="5:123" ht="28" customHeight="1" x14ac:dyDescent="0.4">
      <c r="E183" s="15" t="str">
        <v>FW RENEWALL - CR</v>
      </c>
      <c r="F183" s="16" t="str">
        <v>FTTE08</v>
      </c>
      <c r="G183" s="16" t="str">
        <v>Por lanzar</v>
      </c>
      <c r="H183" s="16" t="str">
        <v>abril</v>
      </c>
      <c r="I183" s="16" t="str">
        <v xml:space="preserve">Equipos de telecomunicaciones para equipos de control, medida o concentradores (Gsm/UMTS/HSDPA, WIFI,Ethernet,etc). </v>
      </c>
      <c r="J183" s="16" t="str">
        <v>Costa Rica</v>
      </c>
      <c r="K183" s="16">
        <v>0.08</v>
      </c>
      <c r="L183" s="16" t="str">
        <v>Luis Aparicio</v>
      </c>
      <c r="M183" s="16" t="str">
        <v>luis.aparicio@enel.com</v>
      </c>
      <c r="N183" s="16" t="str">
        <v>Anny Leal</v>
      </c>
      <c r="O183" s="16" t="str">
        <v>anny.leal@enel.com</v>
      </c>
      <c r="P183" s="16">
        <v>2026</v>
      </c>
      <c r="Q183" s="16">
        <v>4</v>
      </c>
      <c r="R183" s="28" t="b">
        <v>0</v>
      </c>
      <c r="AC183" s="18" t="str">
        <v>OT HARDWARE RENEWALL GT- Resiliency Plan</v>
      </c>
      <c r="AD183" s="13" t="str">
        <v>FIHD01</v>
      </c>
      <c r="AE183" s="13" t="str">
        <v>Por lanzar</v>
      </c>
      <c r="AF183" s="13" t="str">
        <v>mayo</v>
      </c>
      <c r="AG183" s="13" t="str">
        <v>Pc,Servidores,Almacenamiento Y Diversos Dispos. Informáticos</v>
      </c>
      <c r="AH183" s="13" t="str">
        <v>Guatemala</v>
      </c>
      <c r="AI183" s="13">
        <v>0.06</v>
      </c>
      <c r="AJ183" s="13" t="str">
        <v>Luis Aparicio</v>
      </c>
      <c r="AK183" s="13" t="str">
        <v>luis.aparicio@enel.com</v>
      </c>
      <c r="AL183" s="13" t="str">
        <v>Anny Leal</v>
      </c>
      <c r="AM183" s="13" t="str">
        <v>anny.leal@enel.com</v>
      </c>
      <c r="AN183" s="13">
        <v>2026</v>
      </c>
      <c r="AO183" s="13">
        <v>5</v>
      </c>
      <c r="AP183" s="13">
        <v>46143</v>
      </c>
      <c r="AR183" s="18" t="str">
        <v>OT HARDWARE RENEWALL GT- Resiliency Plan</v>
      </c>
      <c r="AS183" s="13" t="str">
        <v>FIHD01</v>
      </c>
      <c r="AT183" s="13" t="str">
        <v>Por lanzar</v>
      </c>
      <c r="AU183" s="13" t="str">
        <v>mayo</v>
      </c>
      <c r="AV183" s="13" t="str">
        <v>Pc,Servidores,Almacenamiento Y Diversos Dispos. Informáticos</v>
      </c>
      <c r="AW183" s="13" t="str">
        <v>Guatemala</v>
      </c>
      <c r="AX183" s="13">
        <v>0.06</v>
      </c>
      <c r="AY183" s="13" t="str">
        <v>Luis Aparicio</v>
      </c>
      <c r="AZ183" s="13" t="str">
        <v>luis.aparicio@enel.com</v>
      </c>
      <c r="BA183" s="13" t="str">
        <v>Anny Leal</v>
      </c>
      <c r="BB183" s="13" t="str">
        <v>anny.leal@enel.com</v>
      </c>
      <c r="BC183" s="13">
        <v>2026</v>
      </c>
      <c r="BD183" s="13">
        <v>5</v>
      </c>
      <c r="BE183" s="13">
        <v>46143</v>
      </c>
      <c r="BG183" s="13" t="str">
        <v>OT HARDWARE RENEWALL GT- Resiliency Plan</v>
      </c>
      <c r="BH183" s="13" t="str">
        <v>FIHD01</v>
      </c>
      <c r="BI183" s="13" t="str">
        <v>Por lanzar</v>
      </c>
      <c r="BJ183" s="13" t="str">
        <v>mayo</v>
      </c>
      <c r="BK183" s="13" t="str">
        <v>Pc,Servidores,Almacenamiento Y Diversos Dispos. Informáticos</v>
      </c>
      <c r="BL183" s="13" t="str">
        <v>Guatemala</v>
      </c>
      <c r="BM183" s="13">
        <v>0.06</v>
      </c>
      <c r="BN183" s="13" t="str">
        <v>Luis Aparicio</v>
      </c>
      <c r="BO183" s="13" t="str">
        <v>luis.aparicio@enel.com</v>
      </c>
      <c r="BP183" s="13" t="str">
        <v>Anny Leal</v>
      </c>
      <c r="BQ183" s="13" t="str">
        <v>anny.leal@enel.com</v>
      </c>
      <c r="BR183" s="13">
        <v>2026</v>
      </c>
      <c r="BS183" s="13">
        <v>5</v>
      </c>
      <c r="BT183" s="13">
        <v>46143</v>
      </c>
      <c r="BV183" s="13" t="str">
        <v>OT HARDWARE RENEWALL GT- Resiliency Plan</v>
      </c>
      <c r="BW183" s="13" t="str">
        <v>FIHD01</v>
      </c>
      <c r="BX183" s="13" t="str">
        <v>Por lanzar</v>
      </c>
      <c r="BY183" s="13" t="str">
        <v>mayo</v>
      </c>
      <c r="BZ183" s="13" t="str">
        <v>Pc,Servidores,Almacenamiento Y Diversos Dispos. Informáticos</v>
      </c>
      <c r="CA183" s="13" t="str">
        <v>Guatemala</v>
      </c>
      <c r="CB183" s="13">
        <v>0.06</v>
      </c>
      <c r="CC183" s="13" t="str">
        <v>Luis Aparicio</v>
      </c>
      <c r="CD183" s="13" t="str">
        <v>luis.aparicio@enel.com</v>
      </c>
      <c r="CE183" s="13" t="str">
        <v>Anny Leal</v>
      </c>
      <c r="CF183" s="13" t="str">
        <v>anny.leal@enel.com</v>
      </c>
      <c r="CG183" s="13">
        <v>2026</v>
      </c>
      <c r="CH183" s="13">
        <v>5</v>
      </c>
      <c r="CI183" s="13">
        <v>46143</v>
      </c>
      <c r="CK183" s="13" t="str">
        <v>OT HARDWARE RENEWALL GT- Resiliency Plan</v>
      </c>
      <c r="CL183" s="13" t="str">
        <v>FIHD01</v>
      </c>
      <c r="CM183" s="13" t="str">
        <v>Por lanzar</v>
      </c>
      <c r="CN183" s="13" t="str">
        <v>mayo</v>
      </c>
      <c r="CO183" s="13" t="str">
        <v>Pc,Servidores,Almacenamiento Y Diversos Dispos. Informáticos</v>
      </c>
      <c r="CP183" s="13" t="str">
        <v>Guatemala</v>
      </c>
      <c r="CQ183" s="13">
        <v>0.06</v>
      </c>
      <c r="CR183" s="13" t="str">
        <v>Luis Aparicio</v>
      </c>
      <c r="CS183" s="13" t="str">
        <v>luis.aparicio@enel.com</v>
      </c>
      <c r="CT183" s="13" t="str">
        <v>Anny Leal</v>
      </c>
      <c r="CU183" s="13" t="str">
        <v>anny.leal@enel.com</v>
      </c>
      <c r="CV183" s="13">
        <v>2026</v>
      </c>
      <c r="CW183" s="13">
        <v>5</v>
      </c>
      <c r="CX183" s="13">
        <v>46143</v>
      </c>
      <c r="DC183" s="13" t="str">
        <v>OT HARDWARE RENEWALL GT- Resiliency Plan</v>
      </c>
      <c r="DD183" s="13" t="str">
        <v>FIHD01</v>
      </c>
      <c r="DE183" s="13" t="str">
        <v>Por lanzar</v>
      </c>
      <c r="DF183" s="13" t="str">
        <v>mayo</v>
      </c>
      <c r="DG183" s="13" t="str">
        <v>Pc,Servidores,Almacenamiento Y Diversos Dispos. Informáticos</v>
      </c>
      <c r="DH183" s="13" t="str">
        <v>Guatemala</v>
      </c>
      <c r="DI183" s="13">
        <v>0.06</v>
      </c>
      <c r="DJ183" s="13" t="str">
        <v>Luis Aparicio</v>
      </c>
      <c r="DK183" s="13" t="str">
        <v>luis.aparicio@enel.com</v>
      </c>
      <c r="DL183" s="13" t="str">
        <v>Anny Leal</v>
      </c>
      <c r="DM183" s="13" t="str">
        <v>anny.leal@enel.com</v>
      </c>
      <c r="DN183" s="13">
        <v>2026</v>
      </c>
      <c r="DO183" s="13">
        <v>5</v>
      </c>
      <c r="DP183" s="19">
        <v>46143</v>
      </c>
      <c r="DS183" s="13" t="str">
        <v>OT HARDWARE RENEWALL GT- RESILIENCY PLAN FIHD01 PC,SERVIDORES,ALMACENAMIENTO Y DIVERSOS DISPOS. INFORMATICOS</v>
      </c>
    </row>
    <row r="184" spans="5:123" ht="28" customHeight="1" x14ac:dyDescent="0.4">
      <c r="E184" s="15" t="str">
        <v>BACKUP AND RESTORE CR - Resiliency Plan</v>
      </c>
      <c r="F184" s="16" t="str">
        <v>FIHD01</v>
      </c>
      <c r="G184" s="16" t="str">
        <v>Por lanzar</v>
      </c>
      <c r="H184" s="16" t="str">
        <v>mayo</v>
      </c>
      <c r="I184" s="16" t="str">
        <v>Pc,Servidores,Almacenamiento Y Diversos Dispos. Informáticos</v>
      </c>
      <c r="J184" s="16" t="str">
        <v>Costa Rica</v>
      </c>
      <c r="K184" s="16">
        <v>7.0000000000000007E-2</v>
      </c>
      <c r="L184" s="16" t="str">
        <v>Luis Aparicio</v>
      </c>
      <c r="M184" s="16" t="str">
        <v>luis.aparicio@enel.com</v>
      </c>
      <c r="N184" s="16" t="str">
        <v>Anny Leal</v>
      </c>
      <c r="O184" s="16" t="str">
        <v>anny.leal@enel.com</v>
      </c>
      <c r="P184" s="16">
        <v>2026</v>
      </c>
      <c r="Q184" s="16">
        <v>5</v>
      </c>
      <c r="R184" s="28" t="b">
        <v>0</v>
      </c>
      <c r="AC184" s="18" t="str">
        <v>OT HARDWARE RENEWALL PA - Resiliency Plan</v>
      </c>
      <c r="AD184" s="13" t="str">
        <v>FIHD01</v>
      </c>
      <c r="AE184" s="13" t="str">
        <v>Por lanzar</v>
      </c>
      <c r="AF184" s="13" t="str">
        <v>mayo</v>
      </c>
      <c r="AG184" s="13" t="str">
        <v>Pc,Servidores,Almacenamiento Y Diversos Dispos. Informáticos</v>
      </c>
      <c r="AH184" s="13" t="str">
        <v>Panama</v>
      </c>
      <c r="AI184" s="13">
        <v>0.16</v>
      </c>
      <c r="AJ184" s="13" t="str">
        <v>Luis Aparicio</v>
      </c>
      <c r="AK184" s="13" t="str">
        <v>luis.aparicio@enel.com</v>
      </c>
      <c r="AL184" s="13" t="str">
        <v>Anny Leal</v>
      </c>
      <c r="AM184" s="13" t="str">
        <v>anny.leal@enel.com</v>
      </c>
      <c r="AN184" s="13">
        <v>2026</v>
      </c>
      <c r="AO184" s="13">
        <v>5</v>
      </c>
      <c r="AP184" s="13">
        <v>46143</v>
      </c>
      <c r="AR184" s="18" t="str">
        <v>OT HARDWARE RENEWALL PA - Resiliency Plan</v>
      </c>
      <c r="AS184" s="13" t="str">
        <v>FIHD01</v>
      </c>
      <c r="AT184" s="13" t="str">
        <v>Por lanzar</v>
      </c>
      <c r="AU184" s="13" t="str">
        <v>mayo</v>
      </c>
      <c r="AV184" s="13" t="str">
        <v>Pc,Servidores,Almacenamiento Y Diversos Dispos. Informáticos</v>
      </c>
      <c r="AW184" s="13" t="str">
        <v>Panama</v>
      </c>
      <c r="AX184" s="13">
        <v>0.16</v>
      </c>
      <c r="AY184" s="13" t="str">
        <v>Luis Aparicio</v>
      </c>
      <c r="AZ184" s="13" t="str">
        <v>luis.aparicio@enel.com</v>
      </c>
      <c r="BA184" s="13" t="str">
        <v>Anny Leal</v>
      </c>
      <c r="BB184" s="13" t="str">
        <v>anny.leal@enel.com</v>
      </c>
      <c r="BC184" s="13">
        <v>2026</v>
      </c>
      <c r="BD184" s="13">
        <v>5</v>
      </c>
      <c r="BE184" s="13">
        <v>46143</v>
      </c>
      <c r="BG184" s="13" t="str">
        <v>OT HARDWARE RENEWALL PA - Resiliency Plan</v>
      </c>
      <c r="BH184" s="13" t="str">
        <v>FIHD01</v>
      </c>
      <c r="BI184" s="13" t="str">
        <v>Por lanzar</v>
      </c>
      <c r="BJ184" s="13" t="str">
        <v>mayo</v>
      </c>
      <c r="BK184" s="13" t="str">
        <v>Pc,Servidores,Almacenamiento Y Diversos Dispos. Informáticos</v>
      </c>
      <c r="BL184" s="13" t="str">
        <v>Panama</v>
      </c>
      <c r="BM184" s="13">
        <v>0.16</v>
      </c>
      <c r="BN184" s="13" t="str">
        <v>Luis Aparicio</v>
      </c>
      <c r="BO184" s="13" t="str">
        <v>luis.aparicio@enel.com</v>
      </c>
      <c r="BP184" s="13" t="str">
        <v>Anny Leal</v>
      </c>
      <c r="BQ184" s="13" t="str">
        <v>anny.leal@enel.com</v>
      </c>
      <c r="BR184" s="13">
        <v>2026</v>
      </c>
      <c r="BS184" s="13">
        <v>5</v>
      </c>
      <c r="BT184" s="13">
        <v>46143</v>
      </c>
      <c r="BV184" s="13" t="str">
        <v>OT HARDWARE RENEWALL PA - Resiliency Plan</v>
      </c>
      <c r="BW184" s="13" t="str">
        <v>FIHD01</v>
      </c>
      <c r="BX184" s="13" t="str">
        <v>Por lanzar</v>
      </c>
      <c r="BY184" s="13" t="str">
        <v>mayo</v>
      </c>
      <c r="BZ184" s="13" t="str">
        <v>Pc,Servidores,Almacenamiento Y Diversos Dispos. Informáticos</v>
      </c>
      <c r="CA184" s="13" t="str">
        <v>Panama</v>
      </c>
      <c r="CB184" s="13">
        <v>0.16</v>
      </c>
      <c r="CC184" s="13" t="str">
        <v>Luis Aparicio</v>
      </c>
      <c r="CD184" s="13" t="str">
        <v>luis.aparicio@enel.com</v>
      </c>
      <c r="CE184" s="13" t="str">
        <v>Anny Leal</v>
      </c>
      <c r="CF184" s="13" t="str">
        <v>anny.leal@enel.com</v>
      </c>
      <c r="CG184" s="13">
        <v>2026</v>
      </c>
      <c r="CH184" s="13">
        <v>5</v>
      </c>
      <c r="CI184" s="13">
        <v>46143</v>
      </c>
      <c r="CK184" s="13" t="str">
        <v>OT HARDWARE RENEWALL PA - Resiliency Plan</v>
      </c>
      <c r="CL184" s="13" t="str">
        <v>FIHD01</v>
      </c>
      <c r="CM184" s="13" t="str">
        <v>Por lanzar</v>
      </c>
      <c r="CN184" s="13" t="str">
        <v>mayo</v>
      </c>
      <c r="CO184" s="13" t="str">
        <v>Pc,Servidores,Almacenamiento Y Diversos Dispos. Informáticos</v>
      </c>
      <c r="CP184" s="13" t="str">
        <v>Panama</v>
      </c>
      <c r="CQ184" s="13">
        <v>0.16</v>
      </c>
      <c r="CR184" s="13" t="str">
        <v>Luis Aparicio</v>
      </c>
      <c r="CS184" s="13" t="str">
        <v>luis.aparicio@enel.com</v>
      </c>
      <c r="CT184" s="13" t="str">
        <v>Anny Leal</v>
      </c>
      <c r="CU184" s="13" t="str">
        <v>anny.leal@enel.com</v>
      </c>
      <c r="CV184" s="13">
        <v>2026</v>
      </c>
      <c r="CW184" s="13">
        <v>5</v>
      </c>
      <c r="CX184" s="13">
        <v>46143</v>
      </c>
      <c r="DC184" s="13" t="str">
        <v>OT HARDWARE RENEWALL PA - Resiliency Plan</v>
      </c>
      <c r="DD184" s="13" t="str">
        <v>FIHD01</v>
      </c>
      <c r="DE184" s="13" t="str">
        <v>Por lanzar</v>
      </c>
      <c r="DF184" s="13" t="str">
        <v>mayo</v>
      </c>
      <c r="DG184" s="13" t="str">
        <v>Pc,Servidores,Almacenamiento Y Diversos Dispos. Informáticos</v>
      </c>
      <c r="DH184" s="13" t="str">
        <v>Panama</v>
      </c>
      <c r="DI184" s="13">
        <v>0.16</v>
      </c>
      <c r="DJ184" s="13" t="str">
        <v>Luis Aparicio</v>
      </c>
      <c r="DK184" s="13" t="str">
        <v>luis.aparicio@enel.com</v>
      </c>
      <c r="DL184" s="13" t="str">
        <v>Anny Leal</v>
      </c>
      <c r="DM184" s="13" t="str">
        <v>anny.leal@enel.com</v>
      </c>
      <c r="DN184" s="13">
        <v>2026</v>
      </c>
      <c r="DO184" s="13">
        <v>5</v>
      </c>
      <c r="DP184" s="19">
        <v>46143</v>
      </c>
      <c r="DS184" s="13" t="str">
        <v>OT HARDWARE RENEWALL PA - RESILIENCY PLAN FIHD01 PC,SERVIDORES,ALMACENAMIENTO Y DIVERSOS DISPOS. INFORMATICOS</v>
      </c>
    </row>
    <row r="185" spans="5:123" ht="28" customHeight="1" x14ac:dyDescent="0.4">
      <c r="E185" s="15" t="str">
        <v>BACKUP AND RESTORE GT - Resiliency Plan</v>
      </c>
      <c r="F185" s="16" t="str">
        <v>FIHD01</v>
      </c>
      <c r="G185" s="16" t="str">
        <v>Por lanzar</v>
      </c>
      <c r="H185" s="16" t="str">
        <v>mayo</v>
      </c>
      <c r="I185" s="16" t="str">
        <v>Pc,Servidores,Almacenamiento Y Diversos Dispos. Informáticos</v>
      </c>
      <c r="J185" s="16" t="str">
        <v>Guatemala</v>
      </c>
      <c r="K185" s="16">
        <v>2.5000000000000001E-2</v>
      </c>
      <c r="L185" s="16" t="str">
        <v>Luis Aparicio</v>
      </c>
      <c r="M185" s="16" t="str">
        <v>luis.aparicio@enel.com</v>
      </c>
      <c r="N185" s="16" t="str">
        <v>Anny Leal</v>
      </c>
      <c r="O185" s="16" t="str">
        <v>anny.leal@enel.com</v>
      </c>
      <c r="P185" s="16">
        <v>2026</v>
      </c>
      <c r="Q185" s="16">
        <v>5</v>
      </c>
      <c r="R185" s="28" t="b">
        <v>0</v>
      </c>
      <c r="AC185" s="18" t="str">
        <v>IT HARDWARE REFRESH Y ACCESORIOS - CR</v>
      </c>
      <c r="AD185" s="13" t="str">
        <v>FIHD01</v>
      </c>
      <c r="AE185" s="13" t="str">
        <v>Por lanzar</v>
      </c>
      <c r="AF185" s="13" t="str">
        <v>febrero</v>
      </c>
      <c r="AG185" s="13" t="str">
        <v>Pc,Servidores,Almacenamiento Y Diversos Dispos. Informáticos</v>
      </c>
      <c r="AH185" s="13" t="str">
        <v>Costa Rica</v>
      </c>
      <c r="AI185" s="13">
        <v>8.5000000000000006E-2</v>
      </c>
      <c r="AJ185" s="13" t="str">
        <v>Luis Aparicio</v>
      </c>
      <c r="AK185" s="13" t="str">
        <v>luis.aparicio@enel.com</v>
      </c>
      <c r="AL185" s="13" t="str">
        <v>Anny Leal</v>
      </c>
      <c r="AM185" s="13" t="str">
        <v>anny.leal@enel.com</v>
      </c>
      <c r="AN185" s="13">
        <v>2026</v>
      </c>
      <c r="AO185" s="13">
        <v>2</v>
      </c>
      <c r="AP185" s="13">
        <v>46054</v>
      </c>
      <c r="AR185" s="18" t="str">
        <v>IT HARDWARE REFRESH Y ACCESORIOS - CR</v>
      </c>
      <c r="AS185" s="13" t="str">
        <v>FIHD01</v>
      </c>
      <c r="AT185" s="13" t="str">
        <v>Por lanzar</v>
      </c>
      <c r="AU185" s="13" t="str">
        <v>febrero</v>
      </c>
      <c r="AV185" s="13" t="str">
        <v>Pc,Servidores,Almacenamiento Y Diversos Dispos. Informáticos</v>
      </c>
      <c r="AW185" s="13" t="str">
        <v>Costa Rica</v>
      </c>
      <c r="AX185" s="13">
        <v>8.5000000000000006E-2</v>
      </c>
      <c r="AY185" s="13" t="str">
        <v>Luis Aparicio</v>
      </c>
      <c r="AZ185" s="13" t="str">
        <v>luis.aparicio@enel.com</v>
      </c>
      <c r="BA185" s="13" t="str">
        <v>Anny Leal</v>
      </c>
      <c r="BB185" s="13" t="str">
        <v>anny.leal@enel.com</v>
      </c>
      <c r="BC185" s="13">
        <v>2026</v>
      </c>
      <c r="BD185" s="13">
        <v>2</v>
      </c>
      <c r="BE185" s="13">
        <v>46054</v>
      </c>
      <c r="BG185" s="13" t="str">
        <v>IT HARDWARE REFRESH Y ACCESORIOS - CR</v>
      </c>
      <c r="BH185" s="13" t="str">
        <v>FIHD01</v>
      </c>
      <c r="BI185" s="13" t="str">
        <v>Por lanzar</v>
      </c>
      <c r="BJ185" s="13" t="str">
        <v>febrero</v>
      </c>
      <c r="BK185" s="13" t="str">
        <v>Pc,Servidores,Almacenamiento Y Diversos Dispos. Informáticos</v>
      </c>
      <c r="BL185" s="13" t="str">
        <v>Costa Rica</v>
      </c>
      <c r="BM185" s="13">
        <v>8.5000000000000006E-2</v>
      </c>
      <c r="BN185" s="13" t="str">
        <v>Luis Aparicio</v>
      </c>
      <c r="BO185" s="13" t="str">
        <v>luis.aparicio@enel.com</v>
      </c>
      <c r="BP185" s="13" t="str">
        <v>Anny Leal</v>
      </c>
      <c r="BQ185" s="13" t="str">
        <v>anny.leal@enel.com</v>
      </c>
      <c r="BR185" s="13">
        <v>2026</v>
      </c>
      <c r="BS185" s="13">
        <v>2</v>
      </c>
      <c r="BT185" s="13">
        <v>46054</v>
      </c>
      <c r="BV185" s="13" t="str">
        <v>IT HARDWARE REFRESH Y ACCESORIOS - CR</v>
      </c>
      <c r="BW185" s="13" t="str">
        <v>FIHD01</v>
      </c>
      <c r="BX185" s="13" t="str">
        <v>Por lanzar</v>
      </c>
      <c r="BY185" s="13" t="str">
        <v>febrero</v>
      </c>
      <c r="BZ185" s="13" t="str">
        <v>Pc,Servidores,Almacenamiento Y Diversos Dispos. Informáticos</v>
      </c>
      <c r="CA185" s="13" t="str">
        <v>Costa Rica</v>
      </c>
      <c r="CB185" s="13">
        <v>8.5000000000000006E-2</v>
      </c>
      <c r="CC185" s="13" t="str">
        <v>Luis Aparicio</v>
      </c>
      <c r="CD185" s="13" t="str">
        <v>luis.aparicio@enel.com</v>
      </c>
      <c r="CE185" s="13" t="str">
        <v>Anny Leal</v>
      </c>
      <c r="CF185" s="13" t="str">
        <v>anny.leal@enel.com</v>
      </c>
      <c r="CG185" s="13">
        <v>2026</v>
      </c>
      <c r="CH185" s="13">
        <v>2</v>
      </c>
      <c r="CI185" s="13">
        <v>46054</v>
      </c>
      <c r="CK185" s="13" t="str">
        <v>IT HARDWARE REFRESH Y ACCESORIOS - CR</v>
      </c>
      <c r="CL185" s="13" t="str">
        <v>FIHD01</v>
      </c>
      <c r="CM185" s="13" t="str">
        <v>Por lanzar</v>
      </c>
      <c r="CN185" s="13" t="str">
        <v>febrero</v>
      </c>
      <c r="CO185" s="13" t="str">
        <v>Pc,Servidores,Almacenamiento Y Diversos Dispos. Informáticos</v>
      </c>
      <c r="CP185" s="13" t="str">
        <v>Costa Rica</v>
      </c>
      <c r="CQ185" s="13">
        <v>8.5000000000000006E-2</v>
      </c>
      <c r="CR185" s="13" t="str">
        <v>Luis Aparicio</v>
      </c>
      <c r="CS185" s="13" t="str">
        <v>luis.aparicio@enel.com</v>
      </c>
      <c r="CT185" s="13" t="str">
        <v>Anny Leal</v>
      </c>
      <c r="CU185" s="13" t="str">
        <v>anny.leal@enel.com</v>
      </c>
      <c r="CV185" s="13">
        <v>2026</v>
      </c>
      <c r="CW185" s="13">
        <v>2</v>
      </c>
      <c r="CX185" s="13">
        <v>46054</v>
      </c>
      <c r="DC185" s="13" t="str">
        <v>IT HARDWARE REFRESH Y ACCESORIOS - CR</v>
      </c>
      <c r="DD185" s="13" t="str">
        <v>FIHD01</v>
      </c>
      <c r="DE185" s="13" t="str">
        <v>Por lanzar</v>
      </c>
      <c r="DF185" s="13" t="str">
        <v>febrero</v>
      </c>
      <c r="DG185" s="13" t="str">
        <v>Pc,Servidores,Almacenamiento Y Diversos Dispos. Informáticos</v>
      </c>
      <c r="DH185" s="13" t="str">
        <v>Costa Rica</v>
      </c>
      <c r="DI185" s="13">
        <v>8.5000000000000006E-2</v>
      </c>
      <c r="DJ185" s="13" t="str">
        <v>Luis Aparicio</v>
      </c>
      <c r="DK185" s="13" t="str">
        <v>luis.aparicio@enel.com</v>
      </c>
      <c r="DL185" s="13" t="str">
        <v>Anny Leal</v>
      </c>
      <c r="DM185" s="13" t="str">
        <v>anny.leal@enel.com</v>
      </c>
      <c r="DN185" s="13">
        <v>2026</v>
      </c>
      <c r="DO185" s="13">
        <v>2</v>
      </c>
      <c r="DP185" s="19">
        <v>46054</v>
      </c>
      <c r="DS185" s="13" t="str">
        <v>IT HARDWARE REFRESH Y ACCESORIOS - CR FIHD01 PC,SERVIDORES,ALMACENAMIENTO Y DIVERSOS DISPOS. INFORMATICOS</v>
      </c>
    </row>
    <row r="186" spans="5:123" ht="28" customHeight="1" x14ac:dyDescent="0.4">
      <c r="E186" s="15" t="str">
        <v>TLC &amp; TSO INFRASTRUCTURE PA - Resiliency Plan</v>
      </c>
      <c r="F186" s="16" t="str">
        <v>FTTE08</v>
      </c>
      <c r="G186" s="16" t="str">
        <v>Por lanzar</v>
      </c>
      <c r="H186" s="16" t="str">
        <v>mayo</v>
      </c>
      <c r="I186" s="16" t="str">
        <v xml:space="preserve">Equipos de telecomunicaciones para equipos de control, medida o concentradores (Gsm/UMTS/HSDPA, WIFI,Ethernet,etc). </v>
      </c>
      <c r="J186" s="16" t="str">
        <v>Panama</v>
      </c>
      <c r="K186" s="16">
        <v>0.245</v>
      </c>
      <c r="L186" s="16" t="str">
        <v>Luis Aparicio</v>
      </c>
      <c r="M186" s="16" t="str">
        <v>luis.aparicio@enel.com</v>
      </c>
      <c r="N186" s="16" t="str">
        <v>Anny Leal</v>
      </c>
      <c r="O186" s="16" t="str">
        <v>anny.leal@enel.com</v>
      </c>
      <c r="P186" s="16">
        <v>2026</v>
      </c>
      <c r="Q186" s="16">
        <v>5</v>
      </c>
      <c r="R186" s="28" t="b">
        <v>0</v>
      </c>
      <c r="AC186" s="18" t="str">
        <v>TLC &amp; TSO INFRASTRUCTURE GT - Resiliency Plan</v>
      </c>
      <c r="AD186" s="13" t="str">
        <v>FTTE08</v>
      </c>
      <c r="AE186" s="13" t="str">
        <v>Por lanzar</v>
      </c>
      <c r="AF186" s="13" t="str">
        <v>mayo</v>
      </c>
      <c r="AG186" s="13" t="str">
        <v xml:space="preserve">Equipos de telecomunicaciones para equipos de control, medida o concentradores (Gsm/UMTS/HSDPA, WIFI,Ethernet,etc). </v>
      </c>
      <c r="AH186" s="13" t="str">
        <v>Guatemala</v>
      </c>
      <c r="AI186" s="13">
        <v>0.06</v>
      </c>
      <c r="AJ186" s="13" t="str">
        <v>Luis Aparicio</v>
      </c>
      <c r="AK186" s="13" t="str">
        <v>luis.aparicio@enel.com</v>
      </c>
      <c r="AL186" s="13" t="str">
        <v>Anny Leal</v>
      </c>
      <c r="AM186" s="13" t="str">
        <v>anny.leal@enel.com</v>
      </c>
      <c r="AN186" s="13">
        <v>2026</v>
      </c>
      <c r="AO186" s="13">
        <v>5</v>
      </c>
      <c r="AP186" s="13">
        <v>46143</v>
      </c>
      <c r="AR186" s="18" t="str">
        <v>TLC &amp; TSO INFRASTRUCTURE GT - Resiliency Plan</v>
      </c>
      <c r="AS186" s="13" t="str">
        <v>FTTE08</v>
      </c>
      <c r="AT186" s="13" t="str">
        <v>Por lanzar</v>
      </c>
      <c r="AU186" s="13" t="str">
        <v>mayo</v>
      </c>
      <c r="AV186" s="13" t="str">
        <v xml:space="preserve">Equipos de telecomunicaciones para equipos de control, medida o concentradores (Gsm/UMTS/HSDPA, WIFI,Ethernet,etc). </v>
      </c>
      <c r="AW186" s="13" t="str">
        <v>Guatemala</v>
      </c>
      <c r="AX186" s="13">
        <v>0.06</v>
      </c>
      <c r="AY186" s="13" t="str">
        <v>Luis Aparicio</v>
      </c>
      <c r="AZ186" s="13" t="str">
        <v>luis.aparicio@enel.com</v>
      </c>
      <c r="BA186" s="13" t="str">
        <v>Anny Leal</v>
      </c>
      <c r="BB186" s="13" t="str">
        <v>anny.leal@enel.com</v>
      </c>
      <c r="BC186" s="13">
        <v>2026</v>
      </c>
      <c r="BD186" s="13">
        <v>5</v>
      </c>
      <c r="BE186" s="13">
        <v>46143</v>
      </c>
      <c r="BG186" s="13" t="str">
        <v>TLC &amp; TSO INFRASTRUCTURE GT - Resiliency Plan</v>
      </c>
      <c r="BH186" s="13" t="str">
        <v>FTTE08</v>
      </c>
      <c r="BI186" s="13" t="str">
        <v>Por lanzar</v>
      </c>
      <c r="BJ186" s="13" t="str">
        <v>mayo</v>
      </c>
      <c r="BK186" s="13" t="str">
        <v xml:space="preserve">Equipos de telecomunicaciones para equipos de control, medida o concentradores (Gsm/UMTS/HSDPA, WIFI,Ethernet,etc). </v>
      </c>
      <c r="BL186" s="13" t="str">
        <v>Guatemala</v>
      </c>
      <c r="BM186" s="13">
        <v>0.06</v>
      </c>
      <c r="BN186" s="13" t="str">
        <v>Luis Aparicio</v>
      </c>
      <c r="BO186" s="13" t="str">
        <v>luis.aparicio@enel.com</v>
      </c>
      <c r="BP186" s="13" t="str">
        <v>Anny Leal</v>
      </c>
      <c r="BQ186" s="13" t="str">
        <v>anny.leal@enel.com</v>
      </c>
      <c r="BR186" s="13">
        <v>2026</v>
      </c>
      <c r="BS186" s="13">
        <v>5</v>
      </c>
      <c r="BT186" s="13">
        <v>46143</v>
      </c>
      <c r="BV186" s="13" t="str">
        <v>TLC &amp; TSO INFRASTRUCTURE GT - Resiliency Plan</v>
      </c>
      <c r="BW186" s="13" t="str">
        <v>FTTE08</v>
      </c>
      <c r="BX186" s="13" t="str">
        <v>Por lanzar</v>
      </c>
      <c r="BY186" s="13" t="str">
        <v>mayo</v>
      </c>
      <c r="BZ186" s="13" t="str">
        <v xml:space="preserve">Equipos de telecomunicaciones para equipos de control, medida o concentradores (Gsm/UMTS/HSDPA, WIFI,Ethernet,etc). </v>
      </c>
      <c r="CA186" s="13" t="str">
        <v>Guatemala</v>
      </c>
      <c r="CB186" s="13">
        <v>0.06</v>
      </c>
      <c r="CC186" s="13" t="str">
        <v>Luis Aparicio</v>
      </c>
      <c r="CD186" s="13" t="str">
        <v>luis.aparicio@enel.com</v>
      </c>
      <c r="CE186" s="13" t="str">
        <v>Anny Leal</v>
      </c>
      <c r="CF186" s="13" t="str">
        <v>anny.leal@enel.com</v>
      </c>
      <c r="CG186" s="13">
        <v>2026</v>
      </c>
      <c r="CH186" s="13">
        <v>5</v>
      </c>
      <c r="CI186" s="13">
        <v>46143</v>
      </c>
      <c r="CK186" s="13" t="str">
        <v>TLC &amp; TSO INFRASTRUCTURE GT - Resiliency Plan</v>
      </c>
      <c r="CL186" s="13" t="str">
        <v>FTTE08</v>
      </c>
      <c r="CM186" s="13" t="str">
        <v>Por lanzar</v>
      </c>
      <c r="CN186" s="13" t="str">
        <v>mayo</v>
      </c>
      <c r="CO186" s="13" t="str">
        <v xml:space="preserve">Equipos de telecomunicaciones para equipos de control, medida o concentradores (Gsm/UMTS/HSDPA, WIFI,Ethernet,etc). </v>
      </c>
      <c r="CP186" s="13" t="str">
        <v>Guatemala</v>
      </c>
      <c r="CQ186" s="13">
        <v>0.06</v>
      </c>
      <c r="CR186" s="13" t="str">
        <v>Luis Aparicio</v>
      </c>
      <c r="CS186" s="13" t="str">
        <v>luis.aparicio@enel.com</v>
      </c>
      <c r="CT186" s="13" t="str">
        <v>Anny Leal</v>
      </c>
      <c r="CU186" s="13" t="str">
        <v>anny.leal@enel.com</v>
      </c>
      <c r="CV186" s="13">
        <v>2026</v>
      </c>
      <c r="CW186" s="13">
        <v>5</v>
      </c>
      <c r="CX186" s="13">
        <v>46143</v>
      </c>
      <c r="DC186" s="13" t="str">
        <v>TLC &amp; TSO INFRASTRUCTURE GT - Resiliency Plan</v>
      </c>
      <c r="DD186" s="13" t="str">
        <v>FTTE08</v>
      </c>
      <c r="DE186" s="13" t="str">
        <v>Por lanzar</v>
      </c>
      <c r="DF186" s="13" t="str">
        <v>mayo</v>
      </c>
      <c r="DG186" s="13" t="str">
        <v xml:space="preserve">Equipos de telecomunicaciones para equipos de control, medida o concentradores (Gsm/UMTS/HSDPA, WIFI,Ethernet,etc). </v>
      </c>
      <c r="DH186" s="13" t="str">
        <v>Guatemala</v>
      </c>
      <c r="DI186" s="13">
        <v>0.06</v>
      </c>
      <c r="DJ186" s="13" t="str">
        <v>Luis Aparicio</v>
      </c>
      <c r="DK186" s="13" t="str">
        <v>luis.aparicio@enel.com</v>
      </c>
      <c r="DL186" s="13" t="str">
        <v>Anny Leal</v>
      </c>
      <c r="DM186" s="13" t="str">
        <v>anny.leal@enel.com</v>
      </c>
      <c r="DN186" s="13">
        <v>2026</v>
      </c>
      <c r="DO186" s="13">
        <v>5</v>
      </c>
      <c r="DP186" s="19">
        <v>46143</v>
      </c>
      <c r="DS186" s="13" t="str">
        <v>TLC &amp; TSO INFRASTRUCTURE GT - RESILIENCY PLAN FTTE08 EQUIPOS DE TELECOMUNICACIONES PARA EQUIPOS DE CONTROL, MEDIDA O CONCENTRADORES (GSM/UMTS/HSDPA, WIFI,ETHERNET,ETC).</v>
      </c>
    </row>
    <row r="187" spans="5:123" ht="28" customHeight="1" x14ac:dyDescent="0.4">
      <c r="E187" s="15" t="str">
        <v>Licenciamiento de Productos de Software especializados - CR</v>
      </c>
      <c r="F187" s="16" t="str">
        <v>FIHD01</v>
      </c>
      <c r="G187" s="16" t="str">
        <v>Por lanzar</v>
      </c>
      <c r="H187" s="16" t="str">
        <v>marzo</v>
      </c>
      <c r="I187" s="16" t="str">
        <v>Pc,Servidores,Almacenamiento Y Diversos Dispos. Informáticos</v>
      </c>
      <c r="J187" s="16" t="str">
        <v>Costa Rica</v>
      </c>
      <c r="K187" s="16">
        <v>0.08</v>
      </c>
      <c r="L187" s="16" t="str">
        <v>Luis Aparicio</v>
      </c>
      <c r="M187" s="16" t="str">
        <v>luis.aparicio@enel.com</v>
      </c>
      <c r="N187" s="16" t="str">
        <v>Anny Leal</v>
      </c>
      <c r="O187" s="16" t="str">
        <v>anny.leal@enel.com</v>
      </c>
      <c r="P187" s="16">
        <v>2026</v>
      </c>
      <c r="Q187" s="16">
        <v>3</v>
      </c>
      <c r="R187" s="28" t="b">
        <v>0</v>
      </c>
      <c r="AC187" s="18" t="str">
        <v>TLC &amp; TSO INFRASTRUCTURE CR - Resiliency Plan</v>
      </c>
      <c r="AD187" s="13" t="str">
        <v>FTTE08</v>
      </c>
      <c r="AE187" s="13" t="str">
        <v>Por lanzar</v>
      </c>
      <c r="AF187" s="13" t="str">
        <v>mayo</v>
      </c>
      <c r="AG187" s="13" t="str">
        <v xml:space="preserve">Equipos de telecomunicaciones para equipos de control, medida o concentradores (Gsm/UMTS/HSDPA, WIFI,Ethernet,etc). </v>
      </c>
      <c r="AH187" s="13" t="str">
        <v>Costa Rica</v>
      </c>
      <c r="AI187" s="13">
        <v>0.03</v>
      </c>
      <c r="AJ187" s="13" t="str">
        <v>Luis Aparicio</v>
      </c>
      <c r="AK187" s="13" t="str">
        <v>luis.aparicio@enel.com</v>
      </c>
      <c r="AL187" s="13" t="str">
        <v>Anny Leal</v>
      </c>
      <c r="AM187" s="13" t="str">
        <v>anny.leal@enel.com</v>
      </c>
      <c r="AN187" s="13">
        <v>2026</v>
      </c>
      <c r="AO187" s="13">
        <v>5</v>
      </c>
      <c r="AP187" s="13">
        <v>46143</v>
      </c>
      <c r="AR187" s="18" t="str">
        <v>TLC &amp; TSO INFRASTRUCTURE CR - Resiliency Plan</v>
      </c>
      <c r="AS187" s="13" t="str">
        <v>FTTE08</v>
      </c>
      <c r="AT187" s="13" t="str">
        <v>Por lanzar</v>
      </c>
      <c r="AU187" s="13" t="str">
        <v>mayo</v>
      </c>
      <c r="AV187" s="13" t="str">
        <v xml:space="preserve">Equipos de telecomunicaciones para equipos de control, medida o concentradores (Gsm/UMTS/HSDPA, WIFI,Ethernet,etc). </v>
      </c>
      <c r="AW187" s="13" t="str">
        <v>Costa Rica</v>
      </c>
      <c r="AX187" s="13">
        <v>0.03</v>
      </c>
      <c r="AY187" s="13" t="str">
        <v>Luis Aparicio</v>
      </c>
      <c r="AZ187" s="13" t="str">
        <v>luis.aparicio@enel.com</v>
      </c>
      <c r="BA187" s="13" t="str">
        <v>Anny Leal</v>
      </c>
      <c r="BB187" s="13" t="str">
        <v>anny.leal@enel.com</v>
      </c>
      <c r="BC187" s="13">
        <v>2026</v>
      </c>
      <c r="BD187" s="13">
        <v>5</v>
      </c>
      <c r="BE187" s="13">
        <v>46143</v>
      </c>
      <c r="BG187" s="13" t="str">
        <v>TLC &amp; TSO INFRASTRUCTURE CR - Resiliency Plan</v>
      </c>
      <c r="BH187" s="13" t="str">
        <v>FTTE08</v>
      </c>
      <c r="BI187" s="13" t="str">
        <v>Por lanzar</v>
      </c>
      <c r="BJ187" s="13" t="str">
        <v>mayo</v>
      </c>
      <c r="BK187" s="13" t="str">
        <v xml:space="preserve">Equipos de telecomunicaciones para equipos de control, medida o concentradores (Gsm/UMTS/HSDPA, WIFI,Ethernet,etc). </v>
      </c>
      <c r="BL187" s="13" t="str">
        <v>Costa Rica</v>
      </c>
      <c r="BM187" s="13">
        <v>0.03</v>
      </c>
      <c r="BN187" s="13" t="str">
        <v>Luis Aparicio</v>
      </c>
      <c r="BO187" s="13" t="str">
        <v>luis.aparicio@enel.com</v>
      </c>
      <c r="BP187" s="13" t="str">
        <v>Anny Leal</v>
      </c>
      <c r="BQ187" s="13" t="str">
        <v>anny.leal@enel.com</v>
      </c>
      <c r="BR187" s="13">
        <v>2026</v>
      </c>
      <c r="BS187" s="13">
        <v>5</v>
      </c>
      <c r="BT187" s="13">
        <v>46143</v>
      </c>
      <c r="BV187" s="13" t="str">
        <v>TLC &amp; TSO INFRASTRUCTURE CR - Resiliency Plan</v>
      </c>
      <c r="BW187" s="13" t="str">
        <v>FTTE08</v>
      </c>
      <c r="BX187" s="13" t="str">
        <v>Por lanzar</v>
      </c>
      <c r="BY187" s="13" t="str">
        <v>mayo</v>
      </c>
      <c r="BZ187" s="13" t="str">
        <v xml:space="preserve">Equipos de telecomunicaciones para equipos de control, medida o concentradores (Gsm/UMTS/HSDPA, WIFI,Ethernet,etc). </v>
      </c>
      <c r="CA187" s="13" t="str">
        <v>Costa Rica</v>
      </c>
      <c r="CB187" s="13">
        <v>0.03</v>
      </c>
      <c r="CC187" s="13" t="str">
        <v>Luis Aparicio</v>
      </c>
      <c r="CD187" s="13" t="str">
        <v>luis.aparicio@enel.com</v>
      </c>
      <c r="CE187" s="13" t="str">
        <v>Anny Leal</v>
      </c>
      <c r="CF187" s="13" t="str">
        <v>anny.leal@enel.com</v>
      </c>
      <c r="CG187" s="13">
        <v>2026</v>
      </c>
      <c r="CH187" s="13">
        <v>5</v>
      </c>
      <c r="CI187" s="13">
        <v>46143</v>
      </c>
      <c r="CK187" s="13" t="str">
        <v>TLC &amp; TSO INFRASTRUCTURE CR - Resiliency Plan</v>
      </c>
      <c r="CL187" s="13" t="str">
        <v>FTTE08</v>
      </c>
      <c r="CM187" s="13" t="str">
        <v>Por lanzar</v>
      </c>
      <c r="CN187" s="13" t="str">
        <v>mayo</v>
      </c>
      <c r="CO187" s="13" t="str">
        <v xml:space="preserve">Equipos de telecomunicaciones para equipos de control, medida o concentradores (Gsm/UMTS/HSDPA, WIFI,Ethernet,etc). </v>
      </c>
      <c r="CP187" s="13" t="str">
        <v>Costa Rica</v>
      </c>
      <c r="CQ187" s="13">
        <v>0.03</v>
      </c>
      <c r="CR187" s="13" t="str">
        <v>Luis Aparicio</v>
      </c>
      <c r="CS187" s="13" t="str">
        <v>luis.aparicio@enel.com</v>
      </c>
      <c r="CT187" s="13" t="str">
        <v>Anny Leal</v>
      </c>
      <c r="CU187" s="13" t="str">
        <v>anny.leal@enel.com</v>
      </c>
      <c r="CV187" s="13">
        <v>2026</v>
      </c>
      <c r="CW187" s="13">
        <v>5</v>
      </c>
      <c r="CX187" s="13">
        <v>46143</v>
      </c>
      <c r="DC187" s="13" t="str">
        <v>TLC &amp; TSO INFRASTRUCTURE CR - Resiliency Plan</v>
      </c>
      <c r="DD187" s="13" t="str">
        <v>FTTE08</v>
      </c>
      <c r="DE187" s="13" t="str">
        <v>Por lanzar</v>
      </c>
      <c r="DF187" s="13" t="str">
        <v>mayo</v>
      </c>
      <c r="DG187" s="13" t="str">
        <v xml:space="preserve">Equipos de telecomunicaciones para equipos de control, medida o concentradores (Gsm/UMTS/HSDPA, WIFI,Ethernet,etc). </v>
      </c>
      <c r="DH187" s="13" t="str">
        <v>Costa Rica</v>
      </c>
      <c r="DI187" s="13">
        <v>0.03</v>
      </c>
      <c r="DJ187" s="13" t="str">
        <v>Luis Aparicio</v>
      </c>
      <c r="DK187" s="13" t="str">
        <v>luis.aparicio@enel.com</v>
      </c>
      <c r="DL187" s="13" t="str">
        <v>Anny Leal</v>
      </c>
      <c r="DM187" s="13" t="str">
        <v>anny.leal@enel.com</v>
      </c>
      <c r="DN187" s="13">
        <v>2026</v>
      </c>
      <c r="DO187" s="13">
        <v>5</v>
      </c>
      <c r="DP187" s="19">
        <v>46143</v>
      </c>
      <c r="DS187" s="13" t="str">
        <v>TLC &amp; TSO INFRASTRUCTURE CR - RESILIENCY PLAN FTTE08 EQUIPOS DE TELECOMUNICACIONES PARA EQUIPOS DE CONTROL, MEDIDA O CONCENTRADORES (GSM/UMTS/HSDPA, WIFI,ETHERNET,ETC).</v>
      </c>
    </row>
    <row r="188" spans="5:123" ht="28" customHeight="1" x14ac:dyDescent="0.4">
      <c r="E188" s="15" t="str">
        <v>PLATAFORMA DE GESTION IOT</v>
      </c>
      <c r="F188" s="16" t="str">
        <v>SPII01</v>
      </c>
      <c r="G188" s="16" t="str">
        <v>Por lanzar</v>
      </c>
      <c r="H188" s="16" t="str">
        <v>julio</v>
      </c>
      <c r="I188" s="16" t="str">
        <v xml:space="preserve">Asistencia de ingenieria de sistemas (Hw y Sw) </v>
      </c>
      <c r="J188" s="16" t="str">
        <v>Panama</v>
      </c>
      <c r="K188" s="16">
        <v>7.4999999999999997E-2</v>
      </c>
      <c r="L188" s="16" t="str">
        <v>Luis Aparicio</v>
      </c>
      <c r="M188" s="16" t="str">
        <v>luis.aparicio@enel.com</v>
      </c>
      <c r="N188" s="16" t="str">
        <v>Anny Leal</v>
      </c>
      <c r="O188" s="16" t="str">
        <v>anny.leal@enel.com</v>
      </c>
      <c r="P188" s="16">
        <v>2026</v>
      </c>
      <c r="Q188" s="16">
        <v>7</v>
      </c>
      <c r="R188" s="28" t="b">
        <v>0</v>
      </c>
      <c r="AC188" s="18" t="str">
        <v>OT HARDWARE RENEWALL CR - Resiliency Plan</v>
      </c>
      <c r="AD188" s="13" t="str">
        <v>FIHD01</v>
      </c>
      <c r="AE188" s="13" t="str">
        <v>Por lanzar</v>
      </c>
      <c r="AF188" s="13" t="str">
        <v>mayo</v>
      </c>
      <c r="AG188" s="13" t="str">
        <v>Pc,Servidores,Almacenamiento Y Diversos Dispos. Informáticos</v>
      </c>
      <c r="AH188" s="13" t="str">
        <v>Costa Rica</v>
      </c>
      <c r="AI188" s="13">
        <v>6.5000000000000002E-2</v>
      </c>
      <c r="AJ188" s="13" t="str">
        <v>Luis Aparicio</v>
      </c>
      <c r="AK188" s="13" t="str">
        <v>luis.aparicio@enel.com</v>
      </c>
      <c r="AL188" s="13" t="str">
        <v>Anny Leal</v>
      </c>
      <c r="AM188" s="13" t="str">
        <v>anny.leal@enel.com</v>
      </c>
      <c r="AN188" s="13">
        <v>2026</v>
      </c>
      <c r="AO188" s="13">
        <v>5</v>
      </c>
      <c r="AP188" s="13">
        <v>46143</v>
      </c>
      <c r="AR188" s="18" t="str">
        <v>OT HARDWARE RENEWALL CR - Resiliency Plan</v>
      </c>
      <c r="AS188" s="13" t="str">
        <v>FIHD01</v>
      </c>
      <c r="AT188" s="13" t="str">
        <v>Por lanzar</v>
      </c>
      <c r="AU188" s="13" t="str">
        <v>mayo</v>
      </c>
      <c r="AV188" s="13" t="str">
        <v>Pc,Servidores,Almacenamiento Y Diversos Dispos. Informáticos</v>
      </c>
      <c r="AW188" s="13" t="str">
        <v>Costa Rica</v>
      </c>
      <c r="AX188" s="13">
        <v>6.5000000000000002E-2</v>
      </c>
      <c r="AY188" s="13" t="str">
        <v>Luis Aparicio</v>
      </c>
      <c r="AZ188" s="13" t="str">
        <v>luis.aparicio@enel.com</v>
      </c>
      <c r="BA188" s="13" t="str">
        <v>Anny Leal</v>
      </c>
      <c r="BB188" s="13" t="str">
        <v>anny.leal@enel.com</v>
      </c>
      <c r="BC188" s="13">
        <v>2026</v>
      </c>
      <c r="BD188" s="13">
        <v>5</v>
      </c>
      <c r="BE188" s="13">
        <v>46143</v>
      </c>
      <c r="BG188" s="13" t="str">
        <v>OT HARDWARE RENEWALL CR - Resiliency Plan</v>
      </c>
      <c r="BH188" s="13" t="str">
        <v>FIHD01</v>
      </c>
      <c r="BI188" s="13" t="str">
        <v>Por lanzar</v>
      </c>
      <c r="BJ188" s="13" t="str">
        <v>mayo</v>
      </c>
      <c r="BK188" s="13" t="str">
        <v>Pc,Servidores,Almacenamiento Y Diversos Dispos. Informáticos</v>
      </c>
      <c r="BL188" s="13" t="str">
        <v>Costa Rica</v>
      </c>
      <c r="BM188" s="13">
        <v>6.5000000000000002E-2</v>
      </c>
      <c r="BN188" s="13" t="str">
        <v>Luis Aparicio</v>
      </c>
      <c r="BO188" s="13" t="str">
        <v>luis.aparicio@enel.com</v>
      </c>
      <c r="BP188" s="13" t="str">
        <v>Anny Leal</v>
      </c>
      <c r="BQ188" s="13" t="str">
        <v>anny.leal@enel.com</v>
      </c>
      <c r="BR188" s="13">
        <v>2026</v>
      </c>
      <c r="BS188" s="13">
        <v>5</v>
      </c>
      <c r="BT188" s="13">
        <v>46143</v>
      </c>
      <c r="BV188" s="13" t="str">
        <v>OT HARDWARE RENEWALL CR - Resiliency Plan</v>
      </c>
      <c r="BW188" s="13" t="str">
        <v>FIHD01</v>
      </c>
      <c r="BX188" s="13" t="str">
        <v>Por lanzar</v>
      </c>
      <c r="BY188" s="13" t="str">
        <v>mayo</v>
      </c>
      <c r="BZ188" s="13" t="str">
        <v>Pc,Servidores,Almacenamiento Y Diversos Dispos. Informáticos</v>
      </c>
      <c r="CA188" s="13" t="str">
        <v>Costa Rica</v>
      </c>
      <c r="CB188" s="13">
        <v>6.5000000000000002E-2</v>
      </c>
      <c r="CC188" s="13" t="str">
        <v>Luis Aparicio</v>
      </c>
      <c r="CD188" s="13" t="str">
        <v>luis.aparicio@enel.com</v>
      </c>
      <c r="CE188" s="13" t="str">
        <v>Anny Leal</v>
      </c>
      <c r="CF188" s="13" t="str">
        <v>anny.leal@enel.com</v>
      </c>
      <c r="CG188" s="13">
        <v>2026</v>
      </c>
      <c r="CH188" s="13">
        <v>5</v>
      </c>
      <c r="CI188" s="13">
        <v>46143</v>
      </c>
      <c r="CK188" s="13" t="str">
        <v>OT HARDWARE RENEWALL CR - Resiliency Plan</v>
      </c>
      <c r="CL188" s="13" t="str">
        <v>FIHD01</v>
      </c>
      <c r="CM188" s="13" t="str">
        <v>Por lanzar</v>
      </c>
      <c r="CN188" s="13" t="str">
        <v>mayo</v>
      </c>
      <c r="CO188" s="13" t="str">
        <v>Pc,Servidores,Almacenamiento Y Diversos Dispos. Informáticos</v>
      </c>
      <c r="CP188" s="13" t="str">
        <v>Costa Rica</v>
      </c>
      <c r="CQ188" s="13">
        <v>6.5000000000000002E-2</v>
      </c>
      <c r="CR188" s="13" t="str">
        <v>Luis Aparicio</v>
      </c>
      <c r="CS188" s="13" t="str">
        <v>luis.aparicio@enel.com</v>
      </c>
      <c r="CT188" s="13" t="str">
        <v>Anny Leal</v>
      </c>
      <c r="CU188" s="13" t="str">
        <v>anny.leal@enel.com</v>
      </c>
      <c r="CV188" s="13">
        <v>2026</v>
      </c>
      <c r="CW188" s="13">
        <v>5</v>
      </c>
      <c r="CX188" s="13">
        <v>46143</v>
      </c>
      <c r="DC188" s="13" t="str">
        <v>OT HARDWARE RENEWALL CR - Resiliency Plan</v>
      </c>
      <c r="DD188" s="13" t="str">
        <v>FIHD01</v>
      </c>
      <c r="DE188" s="13" t="str">
        <v>Por lanzar</v>
      </c>
      <c r="DF188" s="13" t="str">
        <v>mayo</v>
      </c>
      <c r="DG188" s="13" t="str">
        <v>Pc,Servidores,Almacenamiento Y Diversos Dispos. Informáticos</v>
      </c>
      <c r="DH188" s="13" t="str">
        <v>Costa Rica</v>
      </c>
      <c r="DI188" s="13">
        <v>6.5000000000000002E-2</v>
      </c>
      <c r="DJ188" s="13" t="str">
        <v>Luis Aparicio</v>
      </c>
      <c r="DK188" s="13" t="str">
        <v>luis.aparicio@enel.com</v>
      </c>
      <c r="DL188" s="13" t="str">
        <v>Anny Leal</v>
      </c>
      <c r="DM188" s="13" t="str">
        <v>anny.leal@enel.com</v>
      </c>
      <c r="DN188" s="13">
        <v>2026</v>
      </c>
      <c r="DO188" s="13">
        <v>5</v>
      </c>
      <c r="DP188" s="19">
        <v>46143</v>
      </c>
      <c r="DS188" s="13" t="str">
        <v>OT HARDWARE RENEWALL CR - RESILIENCY PLAN FIHD01 PC,SERVIDORES,ALMACENAMIENTO Y DIVERSOS DISPOS. INFORMATICOS</v>
      </c>
    </row>
    <row r="189" spans="5:123" ht="28" customHeight="1" x14ac:dyDescent="0.4">
      <c r="E189" s="15" t="str">
        <v>OT HARDWARE RENEWALL GT- Resiliency Plan</v>
      </c>
      <c r="F189" s="16" t="str">
        <v>FIHD01</v>
      </c>
      <c r="G189" s="16" t="str">
        <v>Por lanzar</v>
      </c>
      <c r="H189" s="16" t="str">
        <v>mayo</v>
      </c>
      <c r="I189" s="16" t="str">
        <v>Pc,Servidores,Almacenamiento Y Diversos Dispos. Informáticos</v>
      </c>
      <c r="J189" s="16" t="str">
        <v>Guatemala</v>
      </c>
      <c r="K189" s="16">
        <v>0.06</v>
      </c>
      <c r="L189" s="16" t="str">
        <v>Luis Aparicio</v>
      </c>
      <c r="M189" s="16" t="str">
        <v>luis.aparicio@enel.com</v>
      </c>
      <c r="N189" s="16" t="str">
        <v>Anny Leal</v>
      </c>
      <c r="O189" s="16" t="str">
        <v>anny.leal@enel.com</v>
      </c>
      <c r="P189" s="16">
        <v>2026</v>
      </c>
      <c r="Q189" s="16">
        <v>5</v>
      </c>
      <c r="R189" s="28" t="b">
        <v>0</v>
      </c>
      <c r="AC189" s="18" t="str">
        <v>IT HARDWARE REFRESH Y ACCESORIOS- GT</v>
      </c>
      <c r="AD189" s="13" t="str">
        <v>FIHD01</v>
      </c>
      <c r="AE189" s="13" t="str">
        <v>Por lanzar</v>
      </c>
      <c r="AF189" s="13" t="str">
        <v>enero</v>
      </c>
      <c r="AG189" s="13" t="str">
        <v>Pc,Servidores,Almacenamiento Y Diversos Dispos. Informáticos</v>
      </c>
      <c r="AH189" s="13" t="str">
        <v>Guatemala</v>
      </c>
      <c r="AI189" s="13">
        <v>0.16500000000000001</v>
      </c>
      <c r="AJ189" s="13" t="str">
        <v>Luis Aparicio</v>
      </c>
      <c r="AK189" s="13" t="str">
        <v>luis.aparicio@enel.com</v>
      </c>
      <c r="AL189" s="13" t="str">
        <v>Anny Leal</v>
      </c>
      <c r="AM189" s="13" t="str">
        <v>anny.leal@enel.com</v>
      </c>
      <c r="AN189" s="13">
        <v>2026</v>
      </c>
      <c r="AO189" s="13">
        <v>1</v>
      </c>
      <c r="AP189" s="13">
        <v>46023</v>
      </c>
      <c r="AR189" s="18" t="str">
        <v>IT HARDWARE REFRESH Y ACCESORIOS- GT</v>
      </c>
      <c r="AS189" s="13" t="str">
        <v>FIHD01</v>
      </c>
      <c r="AT189" s="13" t="str">
        <v>Por lanzar</v>
      </c>
      <c r="AU189" s="13" t="str">
        <v>enero</v>
      </c>
      <c r="AV189" s="13" t="str">
        <v>Pc,Servidores,Almacenamiento Y Diversos Dispos. Informáticos</v>
      </c>
      <c r="AW189" s="13" t="str">
        <v>Guatemala</v>
      </c>
      <c r="AX189" s="13">
        <v>0.16500000000000001</v>
      </c>
      <c r="AY189" s="13" t="str">
        <v>Luis Aparicio</v>
      </c>
      <c r="AZ189" s="13" t="str">
        <v>luis.aparicio@enel.com</v>
      </c>
      <c r="BA189" s="13" t="str">
        <v>Anny Leal</v>
      </c>
      <c r="BB189" s="13" t="str">
        <v>anny.leal@enel.com</v>
      </c>
      <c r="BC189" s="13">
        <v>2026</v>
      </c>
      <c r="BD189" s="13">
        <v>1</v>
      </c>
      <c r="BE189" s="13">
        <v>46023</v>
      </c>
      <c r="BG189" s="13" t="str">
        <v>IT HARDWARE REFRESH Y ACCESORIOS- GT</v>
      </c>
      <c r="BH189" s="13" t="str">
        <v>FIHD01</v>
      </c>
      <c r="BI189" s="13" t="str">
        <v>Por lanzar</v>
      </c>
      <c r="BJ189" s="13" t="str">
        <v>enero</v>
      </c>
      <c r="BK189" s="13" t="str">
        <v>Pc,Servidores,Almacenamiento Y Diversos Dispos. Informáticos</v>
      </c>
      <c r="BL189" s="13" t="str">
        <v>Guatemala</v>
      </c>
      <c r="BM189" s="13">
        <v>0.16500000000000001</v>
      </c>
      <c r="BN189" s="13" t="str">
        <v>Luis Aparicio</v>
      </c>
      <c r="BO189" s="13" t="str">
        <v>luis.aparicio@enel.com</v>
      </c>
      <c r="BP189" s="13" t="str">
        <v>Anny Leal</v>
      </c>
      <c r="BQ189" s="13" t="str">
        <v>anny.leal@enel.com</v>
      </c>
      <c r="BR189" s="13">
        <v>2026</v>
      </c>
      <c r="BS189" s="13">
        <v>1</v>
      </c>
      <c r="BT189" s="13">
        <v>46023</v>
      </c>
      <c r="BV189" s="13" t="str">
        <v>IT HARDWARE REFRESH Y ACCESORIOS- GT</v>
      </c>
      <c r="BW189" s="13" t="str">
        <v>FIHD01</v>
      </c>
      <c r="BX189" s="13" t="str">
        <v>Por lanzar</v>
      </c>
      <c r="BY189" s="13" t="str">
        <v>enero</v>
      </c>
      <c r="BZ189" s="13" t="str">
        <v>Pc,Servidores,Almacenamiento Y Diversos Dispos. Informáticos</v>
      </c>
      <c r="CA189" s="13" t="str">
        <v>Guatemala</v>
      </c>
      <c r="CB189" s="13">
        <v>0.16500000000000001</v>
      </c>
      <c r="CC189" s="13" t="str">
        <v>Luis Aparicio</v>
      </c>
      <c r="CD189" s="13" t="str">
        <v>luis.aparicio@enel.com</v>
      </c>
      <c r="CE189" s="13" t="str">
        <v>Anny Leal</v>
      </c>
      <c r="CF189" s="13" t="str">
        <v>anny.leal@enel.com</v>
      </c>
      <c r="CG189" s="13">
        <v>2026</v>
      </c>
      <c r="CH189" s="13">
        <v>1</v>
      </c>
      <c r="CI189" s="13">
        <v>46023</v>
      </c>
      <c r="CK189" s="13" t="str">
        <v>IT HARDWARE REFRESH Y ACCESORIOS- GT</v>
      </c>
      <c r="CL189" s="13" t="str">
        <v>FIHD01</v>
      </c>
      <c r="CM189" s="13" t="str">
        <v>Por lanzar</v>
      </c>
      <c r="CN189" s="13" t="str">
        <v>enero</v>
      </c>
      <c r="CO189" s="13" t="str">
        <v>Pc,Servidores,Almacenamiento Y Diversos Dispos. Informáticos</v>
      </c>
      <c r="CP189" s="13" t="str">
        <v>Guatemala</v>
      </c>
      <c r="CQ189" s="13">
        <v>0.16500000000000001</v>
      </c>
      <c r="CR189" s="13" t="str">
        <v>Luis Aparicio</v>
      </c>
      <c r="CS189" s="13" t="str">
        <v>luis.aparicio@enel.com</v>
      </c>
      <c r="CT189" s="13" t="str">
        <v>Anny Leal</v>
      </c>
      <c r="CU189" s="13" t="str">
        <v>anny.leal@enel.com</v>
      </c>
      <c r="CV189" s="13">
        <v>2026</v>
      </c>
      <c r="CW189" s="13">
        <v>1</v>
      </c>
      <c r="CX189" s="13">
        <v>46023</v>
      </c>
      <c r="DC189" s="13" t="str">
        <v>IT HARDWARE REFRESH Y ACCESORIOS- GT</v>
      </c>
      <c r="DD189" s="13" t="str">
        <v>FIHD01</v>
      </c>
      <c r="DE189" s="13" t="str">
        <v>Por lanzar</v>
      </c>
      <c r="DF189" s="13" t="str">
        <v>enero</v>
      </c>
      <c r="DG189" s="13" t="str">
        <v>Pc,Servidores,Almacenamiento Y Diversos Dispos. Informáticos</v>
      </c>
      <c r="DH189" s="13" t="str">
        <v>Guatemala</v>
      </c>
      <c r="DI189" s="13">
        <v>0.16500000000000001</v>
      </c>
      <c r="DJ189" s="13" t="str">
        <v>Luis Aparicio</v>
      </c>
      <c r="DK189" s="13" t="str">
        <v>luis.aparicio@enel.com</v>
      </c>
      <c r="DL189" s="13" t="str">
        <v>Anny Leal</v>
      </c>
      <c r="DM189" s="13" t="str">
        <v>anny.leal@enel.com</v>
      </c>
      <c r="DN189" s="13">
        <v>2026</v>
      </c>
      <c r="DO189" s="13">
        <v>1</v>
      </c>
      <c r="DP189" s="19">
        <v>46023</v>
      </c>
      <c r="DS189" s="13" t="str">
        <v>IT HARDWARE REFRESH Y ACCESORIOS- GT FIHD01 PC,SERVIDORES,ALMACENAMIENTO Y DIVERSOS DISPOS. INFORMATICOS</v>
      </c>
    </row>
    <row r="190" spans="5:123" ht="28" customHeight="1" x14ac:dyDescent="0.4">
      <c r="E190" s="15" t="str">
        <v>OT HARDWARE RENEWALL PA - Resiliency Plan</v>
      </c>
      <c r="F190" s="16" t="str">
        <v>FIHD01</v>
      </c>
      <c r="G190" s="16" t="str">
        <v>Por lanzar</v>
      </c>
      <c r="H190" s="16" t="str">
        <v>mayo</v>
      </c>
      <c r="I190" s="16" t="str">
        <v>Pc,Servidores,Almacenamiento Y Diversos Dispos. Informáticos</v>
      </c>
      <c r="J190" s="16" t="str">
        <v>Panama</v>
      </c>
      <c r="K190" s="16">
        <v>0.16</v>
      </c>
      <c r="L190" s="16" t="str">
        <v>Luis Aparicio</v>
      </c>
      <c r="M190" s="16" t="str">
        <v>luis.aparicio@enel.com</v>
      </c>
      <c r="N190" s="16" t="str">
        <v>Anny Leal</v>
      </c>
      <c r="O190" s="16" t="str">
        <v>anny.leal@enel.com</v>
      </c>
      <c r="P190" s="16">
        <v>2026</v>
      </c>
      <c r="Q190" s="16">
        <v>5</v>
      </c>
      <c r="R190" s="28" t="b">
        <v>0</v>
      </c>
      <c r="AC190" s="18" t="str">
        <v>IT HARDWARE REFRESH Y ACCESORIOS- PA</v>
      </c>
      <c r="AD190" s="13" t="str">
        <v>FIHD01</v>
      </c>
      <c r="AE190" s="13" t="str">
        <v>Por lanzar</v>
      </c>
      <c r="AF190" s="13" t="str">
        <v>junio</v>
      </c>
      <c r="AG190" s="13" t="str">
        <v>Pc,Servidores,Almacenamiento Y Diversos Dispos. Informáticos</v>
      </c>
      <c r="AH190" s="13" t="str">
        <v>Panama</v>
      </c>
      <c r="AI190" s="13">
        <v>0.18</v>
      </c>
      <c r="AJ190" s="13" t="str">
        <v>Luis Aparicio</v>
      </c>
      <c r="AK190" s="13" t="str">
        <v>luis.aparicio@enel.com</v>
      </c>
      <c r="AL190" s="13" t="str">
        <v>Anny Leal</v>
      </c>
      <c r="AM190" s="13" t="str">
        <v>anny.leal@enel.com</v>
      </c>
      <c r="AN190" s="13">
        <v>2026</v>
      </c>
      <c r="AO190" s="13">
        <v>6</v>
      </c>
      <c r="AP190" s="13">
        <v>46174</v>
      </c>
      <c r="AR190" s="18" t="str">
        <v>IT HARDWARE REFRESH Y ACCESORIOS- PA</v>
      </c>
      <c r="AS190" s="13" t="str">
        <v>FIHD01</v>
      </c>
      <c r="AT190" s="13" t="str">
        <v>Por lanzar</v>
      </c>
      <c r="AU190" s="13" t="str">
        <v>junio</v>
      </c>
      <c r="AV190" s="13" t="str">
        <v>Pc,Servidores,Almacenamiento Y Diversos Dispos. Informáticos</v>
      </c>
      <c r="AW190" s="13" t="str">
        <v>Panama</v>
      </c>
      <c r="AX190" s="13">
        <v>0.18</v>
      </c>
      <c r="AY190" s="13" t="str">
        <v>Luis Aparicio</v>
      </c>
      <c r="AZ190" s="13" t="str">
        <v>luis.aparicio@enel.com</v>
      </c>
      <c r="BA190" s="13" t="str">
        <v>Anny Leal</v>
      </c>
      <c r="BB190" s="13" t="str">
        <v>anny.leal@enel.com</v>
      </c>
      <c r="BC190" s="13">
        <v>2026</v>
      </c>
      <c r="BD190" s="13">
        <v>6</v>
      </c>
      <c r="BE190" s="13">
        <v>46174</v>
      </c>
      <c r="BG190" s="13" t="str">
        <v>IT HARDWARE REFRESH Y ACCESORIOS- PA</v>
      </c>
      <c r="BH190" s="13" t="str">
        <v>FIHD01</v>
      </c>
      <c r="BI190" s="13" t="str">
        <v>Por lanzar</v>
      </c>
      <c r="BJ190" s="13" t="str">
        <v>junio</v>
      </c>
      <c r="BK190" s="13" t="str">
        <v>Pc,Servidores,Almacenamiento Y Diversos Dispos. Informáticos</v>
      </c>
      <c r="BL190" s="13" t="str">
        <v>Panama</v>
      </c>
      <c r="BM190" s="13">
        <v>0.18</v>
      </c>
      <c r="BN190" s="13" t="str">
        <v>Luis Aparicio</v>
      </c>
      <c r="BO190" s="13" t="str">
        <v>luis.aparicio@enel.com</v>
      </c>
      <c r="BP190" s="13" t="str">
        <v>Anny Leal</v>
      </c>
      <c r="BQ190" s="13" t="str">
        <v>anny.leal@enel.com</v>
      </c>
      <c r="BR190" s="13">
        <v>2026</v>
      </c>
      <c r="BS190" s="13">
        <v>6</v>
      </c>
      <c r="BT190" s="13">
        <v>46174</v>
      </c>
      <c r="BV190" s="13" t="str">
        <v>IT HARDWARE REFRESH Y ACCESORIOS- PA</v>
      </c>
      <c r="BW190" s="13" t="str">
        <v>FIHD01</v>
      </c>
      <c r="BX190" s="13" t="str">
        <v>Por lanzar</v>
      </c>
      <c r="BY190" s="13" t="str">
        <v>junio</v>
      </c>
      <c r="BZ190" s="13" t="str">
        <v>Pc,Servidores,Almacenamiento Y Diversos Dispos. Informáticos</v>
      </c>
      <c r="CA190" s="13" t="str">
        <v>Panama</v>
      </c>
      <c r="CB190" s="13">
        <v>0.18</v>
      </c>
      <c r="CC190" s="13" t="str">
        <v>Luis Aparicio</v>
      </c>
      <c r="CD190" s="13" t="str">
        <v>luis.aparicio@enel.com</v>
      </c>
      <c r="CE190" s="13" t="str">
        <v>Anny Leal</v>
      </c>
      <c r="CF190" s="13" t="str">
        <v>anny.leal@enel.com</v>
      </c>
      <c r="CG190" s="13">
        <v>2026</v>
      </c>
      <c r="CH190" s="13">
        <v>6</v>
      </c>
      <c r="CI190" s="13">
        <v>46174</v>
      </c>
      <c r="CK190" s="13" t="str">
        <v>IT HARDWARE REFRESH Y ACCESORIOS- PA</v>
      </c>
      <c r="CL190" s="13" t="str">
        <v>FIHD01</v>
      </c>
      <c r="CM190" s="13" t="str">
        <v>Por lanzar</v>
      </c>
      <c r="CN190" s="13" t="str">
        <v>junio</v>
      </c>
      <c r="CO190" s="13" t="str">
        <v>Pc,Servidores,Almacenamiento Y Diversos Dispos. Informáticos</v>
      </c>
      <c r="CP190" s="13" t="str">
        <v>Panama</v>
      </c>
      <c r="CQ190" s="13">
        <v>0.18</v>
      </c>
      <c r="CR190" s="13" t="str">
        <v>Luis Aparicio</v>
      </c>
      <c r="CS190" s="13" t="str">
        <v>luis.aparicio@enel.com</v>
      </c>
      <c r="CT190" s="13" t="str">
        <v>Anny Leal</v>
      </c>
      <c r="CU190" s="13" t="str">
        <v>anny.leal@enel.com</v>
      </c>
      <c r="CV190" s="13">
        <v>2026</v>
      </c>
      <c r="CW190" s="13">
        <v>6</v>
      </c>
      <c r="CX190" s="13">
        <v>46174</v>
      </c>
      <c r="DC190" s="13" t="str">
        <v>IT HARDWARE REFRESH Y ACCESORIOS- PA</v>
      </c>
      <c r="DD190" s="13" t="str">
        <v>FIHD01</v>
      </c>
      <c r="DE190" s="13" t="str">
        <v>Por lanzar</v>
      </c>
      <c r="DF190" s="13" t="str">
        <v>junio</v>
      </c>
      <c r="DG190" s="13" t="str">
        <v>Pc,Servidores,Almacenamiento Y Diversos Dispos. Informáticos</v>
      </c>
      <c r="DH190" s="13" t="str">
        <v>Panama</v>
      </c>
      <c r="DI190" s="13">
        <v>0.18</v>
      </c>
      <c r="DJ190" s="13" t="str">
        <v>Luis Aparicio</v>
      </c>
      <c r="DK190" s="13" t="str">
        <v>luis.aparicio@enel.com</v>
      </c>
      <c r="DL190" s="13" t="str">
        <v>Anny Leal</v>
      </c>
      <c r="DM190" s="13" t="str">
        <v>anny.leal@enel.com</v>
      </c>
      <c r="DN190" s="13">
        <v>2026</v>
      </c>
      <c r="DO190" s="13">
        <v>6</v>
      </c>
      <c r="DP190" s="19">
        <v>46174</v>
      </c>
      <c r="DS190" s="13" t="str">
        <v>IT HARDWARE REFRESH Y ACCESORIOS- PA FIHD01 PC,SERVIDORES,ALMACENAMIENTO Y DIVERSOS DISPOS. INFORMATICOS</v>
      </c>
    </row>
    <row r="191" spans="5:123" ht="28" customHeight="1" x14ac:dyDescent="0.4">
      <c r="E191" s="15" t="str">
        <v>IT HARDWARE REFRESH Y ACCESORIOS - CR</v>
      </c>
      <c r="F191" s="16" t="str">
        <v>FIHD01</v>
      </c>
      <c r="G191" s="16" t="str">
        <v>Por lanzar</v>
      </c>
      <c r="H191" s="16" t="str">
        <v>febrero</v>
      </c>
      <c r="I191" s="16" t="str">
        <v>Pc,Servidores,Almacenamiento Y Diversos Dispos. Informáticos</v>
      </c>
      <c r="J191" s="16" t="str">
        <v>Costa Rica</v>
      </c>
      <c r="K191" s="16">
        <v>8.5000000000000006E-2</v>
      </c>
      <c r="L191" s="16" t="str">
        <v>Luis Aparicio</v>
      </c>
      <c r="M191" s="16" t="str">
        <v>luis.aparicio@enel.com</v>
      </c>
      <c r="N191" s="16" t="str">
        <v>Anny Leal</v>
      </c>
      <c r="O191" s="16" t="str">
        <v>anny.leal@enel.com</v>
      </c>
      <c r="P191" s="16">
        <v>2026</v>
      </c>
      <c r="Q191" s="16">
        <v>2</v>
      </c>
      <c r="R191" s="28" t="b">
        <v>0</v>
      </c>
      <c r="AC191" s="18" t="str">
        <v>SERVICIOS DE TELEFONÍA FIJA - PA</v>
      </c>
      <c r="AD191" s="13" t="str">
        <v>SPTT02</v>
      </c>
      <c r="AE191" s="13" t="str">
        <v>Por lanzar</v>
      </c>
      <c r="AF191" s="13" t="str">
        <v>enero</v>
      </c>
      <c r="AG191" s="13" t="str">
        <v xml:space="preserve">Servicios de telefonía fija y móvil </v>
      </c>
      <c r="AH191" s="13" t="str">
        <v>Panama</v>
      </c>
      <c r="AI191" s="13">
        <v>0.36</v>
      </c>
      <c r="AJ191" s="13" t="str">
        <v>Luis Aparicio</v>
      </c>
      <c r="AK191" s="13" t="str">
        <v>luis.aparicio@enel.com</v>
      </c>
      <c r="AL191" s="13" t="str">
        <v>Anny Leal</v>
      </c>
      <c r="AM191" s="13" t="str">
        <v>anny.leal@enel.com</v>
      </c>
      <c r="AN191" s="13">
        <v>2026</v>
      </c>
      <c r="AO191" s="13">
        <v>1</v>
      </c>
      <c r="AP191" s="13">
        <v>46023</v>
      </c>
      <c r="AR191" s="18" t="str">
        <v>SERVICIOS DE TELEFONÍA FIJA - PA</v>
      </c>
      <c r="AS191" s="13" t="str">
        <v>SPTT02</v>
      </c>
      <c r="AT191" s="13" t="str">
        <v>Por lanzar</v>
      </c>
      <c r="AU191" s="13" t="str">
        <v>enero</v>
      </c>
      <c r="AV191" s="13" t="str">
        <v xml:space="preserve">Servicios de telefonía fija y móvil </v>
      </c>
      <c r="AW191" s="13" t="str">
        <v>Panama</v>
      </c>
      <c r="AX191" s="13">
        <v>0.36</v>
      </c>
      <c r="AY191" s="13" t="str">
        <v>Luis Aparicio</v>
      </c>
      <c r="AZ191" s="13" t="str">
        <v>luis.aparicio@enel.com</v>
      </c>
      <c r="BA191" s="13" t="str">
        <v>Anny Leal</v>
      </c>
      <c r="BB191" s="13" t="str">
        <v>anny.leal@enel.com</v>
      </c>
      <c r="BC191" s="13">
        <v>2026</v>
      </c>
      <c r="BD191" s="13">
        <v>1</v>
      </c>
      <c r="BE191" s="13">
        <v>46023</v>
      </c>
      <c r="BG191" s="13" t="str">
        <v>SERVICIOS DE TELEFONÍA FIJA - PA</v>
      </c>
      <c r="BH191" s="13" t="str">
        <v>SPTT02</v>
      </c>
      <c r="BI191" s="13" t="str">
        <v>Por lanzar</v>
      </c>
      <c r="BJ191" s="13" t="str">
        <v>enero</v>
      </c>
      <c r="BK191" s="13" t="str">
        <v xml:space="preserve">Servicios de telefonía fija y móvil </v>
      </c>
      <c r="BL191" s="13" t="str">
        <v>Panama</v>
      </c>
      <c r="BM191" s="13">
        <v>0.36</v>
      </c>
      <c r="BN191" s="13" t="str">
        <v>Luis Aparicio</v>
      </c>
      <c r="BO191" s="13" t="str">
        <v>luis.aparicio@enel.com</v>
      </c>
      <c r="BP191" s="13" t="str">
        <v>Anny Leal</v>
      </c>
      <c r="BQ191" s="13" t="str">
        <v>anny.leal@enel.com</v>
      </c>
      <c r="BR191" s="13">
        <v>2026</v>
      </c>
      <c r="BS191" s="13">
        <v>1</v>
      </c>
      <c r="BT191" s="13">
        <v>46023</v>
      </c>
      <c r="BV191" s="13" t="str">
        <v>SERVICIOS DE TELEFONÍA FIJA - PA</v>
      </c>
      <c r="BW191" s="13" t="str">
        <v>SPTT02</v>
      </c>
      <c r="BX191" s="13" t="str">
        <v>Por lanzar</v>
      </c>
      <c r="BY191" s="13" t="str">
        <v>enero</v>
      </c>
      <c r="BZ191" s="13" t="str">
        <v xml:space="preserve">Servicios de telefonía fija y móvil </v>
      </c>
      <c r="CA191" s="13" t="str">
        <v>Panama</v>
      </c>
      <c r="CB191" s="13">
        <v>0.36</v>
      </c>
      <c r="CC191" s="13" t="str">
        <v>Luis Aparicio</v>
      </c>
      <c r="CD191" s="13" t="str">
        <v>luis.aparicio@enel.com</v>
      </c>
      <c r="CE191" s="13" t="str">
        <v>Anny Leal</v>
      </c>
      <c r="CF191" s="13" t="str">
        <v>anny.leal@enel.com</v>
      </c>
      <c r="CG191" s="13">
        <v>2026</v>
      </c>
      <c r="CH191" s="13">
        <v>1</v>
      </c>
      <c r="CI191" s="13">
        <v>46023</v>
      </c>
      <c r="CK191" s="13" t="str">
        <v>SERVICIOS DE TELEFONÍA FIJA - PA</v>
      </c>
      <c r="CL191" s="13" t="str">
        <v>SPTT02</v>
      </c>
      <c r="CM191" s="13" t="str">
        <v>Por lanzar</v>
      </c>
      <c r="CN191" s="13" t="str">
        <v>enero</v>
      </c>
      <c r="CO191" s="13" t="str">
        <v xml:space="preserve">Servicios de telefonía fija y móvil </v>
      </c>
      <c r="CP191" s="13" t="str">
        <v>Panama</v>
      </c>
      <c r="CQ191" s="13">
        <v>0.36</v>
      </c>
      <c r="CR191" s="13" t="str">
        <v>Luis Aparicio</v>
      </c>
      <c r="CS191" s="13" t="str">
        <v>luis.aparicio@enel.com</v>
      </c>
      <c r="CT191" s="13" t="str">
        <v>Anny Leal</v>
      </c>
      <c r="CU191" s="13" t="str">
        <v>anny.leal@enel.com</v>
      </c>
      <c r="CV191" s="13">
        <v>2026</v>
      </c>
      <c r="CW191" s="13">
        <v>1</v>
      </c>
      <c r="CX191" s="13">
        <v>46023</v>
      </c>
      <c r="DC191" s="13" t="str">
        <v>SERVICIOS DE TELEFONÍA FIJA - PA</v>
      </c>
      <c r="DD191" s="13" t="str">
        <v>SPTT02</v>
      </c>
      <c r="DE191" s="13" t="str">
        <v>Por lanzar</v>
      </c>
      <c r="DF191" s="13" t="str">
        <v>enero</v>
      </c>
      <c r="DG191" s="13" t="str">
        <v xml:space="preserve">Servicios de telefonía fija y móvil </v>
      </c>
      <c r="DH191" s="13" t="str">
        <v>Panama</v>
      </c>
      <c r="DI191" s="13">
        <v>0.36</v>
      </c>
      <c r="DJ191" s="13" t="str">
        <v>Luis Aparicio</v>
      </c>
      <c r="DK191" s="13" t="str">
        <v>luis.aparicio@enel.com</v>
      </c>
      <c r="DL191" s="13" t="str">
        <v>Anny Leal</v>
      </c>
      <c r="DM191" s="13" t="str">
        <v>anny.leal@enel.com</v>
      </c>
      <c r="DN191" s="13">
        <v>2026</v>
      </c>
      <c r="DO191" s="13">
        <v>1</v>
      </c>
      <c r="DP191" s="19">
        <v>46023</v>
      </c>
      <c r="DS191" s="13" t="str">
        <v>SERVICIOS DE TELEFONIA FIJA - PA SPTT02 SERVICIOS DE TELEFONIA FIJA Y MOVIL</v>
      </c>
    </row>
    <row r="192" spans="5:123" ht="28" customHeight="1" x14ac:dyDescent="0.4">
      <c r="E192" s="15" t="str">
        <v>TLC &amp; TSO INFRASTRUCTURE GT - Resiliency Plan</v>
      </c>
      <c r="F192" s="16" t="str">
        <v>FTTE08</v>
      </c>
      <c r="G192" s="16" t="str">
        <v>Por lanzar</v>
      </c>
      <c r="H192" s="16" t="str">
        <v>mayo</v>
      </c>
      <c r="I192" s="16" t="str">
        <v xml:space="preserve">Equipos de telecomunicaciones para equipos de control, medida o concentradores (Gsm/UMTS/HSDPA, WIFI,Ethernet,etc). </v>
      </c>
      <c r="J192" s="16" t="str">
        <v>Guatemala</v>
      </c>
      <c r="K192" s="16">
        <v>0.06</v>
      </c>
      <c r="L192" s="16" t="str">
        <v>Luis Aparicio</v>
      </c>
      <c r="M192" s="16" t="str">
        <v>luis.aparicio@enel.com</v>
      </c>
      <c r="N192" s="16" t="str">
        <v>Anny Leal</v>
      </c>
      <c r="O192" s="16" t="str">
        <v>anny.leal@enel.com</v>
      </c>
      <c r="P192" s="16">
        <v>2026</v>
      </c>
      <c r="Q192" s="16">
        <v>5</v>
      </c>
      <c r="R192" s="28" t="b">
        <v>0</v>
      </c>
      <c r="AC192" s="18" t="str">
        <v>REPOTENCIACION DE TRANSFORMADORES, COMPONENTES DE PATIO DE CONEXIONES Y DEMAS EQUIPOS RELACIONADOS DE LA CENTRAL TERMOZIPA</v>
      </c>
      <c r="AD192" s="13" t="str">
        <v>METR03</v>
      </c>
      <c r="AE192" s="13" t="str">
        <v>Por lanzar</v>
      </c>
      <c r="AF192" s="13" t="str">
        <v>mayo</v>
      </c>
      <c r="AG192" s="13" t="str">
        <v xml:space="preserve">Mantenimiento de Transformadores sumergidos en Aceite. </v>
      </c>
      <c r="AH192" s="13" t="str">
        <v>GPG</v>
      </c>
      <c r="AI192" s="13">
        <v>0.50424999999999998</v>
      </c>
      <c r="AJ192" s="13" t="str">
        <v>Luis Aparicio</v>
      </c>
      <c r="AK192" s="13" t="str">
        <v>luis.aparicio@enel.com</v>
      </c>
      <c r="AL192" s="13" t="str">
        <v>Anny Leal</v>
      </c>
      <c r="AM192" s="13" t="str">
        <v>anny.leal@enel.com</v>
      </c>
      <c r="AN192" s="13">
        <v>2026</v>
      </c>
      <c r="AO192" s="13">
        <v>5</v>
      </c>
      <c r="AP192" s="13">
        <v>46143</v>
      </c>
      <c r="AR192" s="18" t="str">
        <v>REPOTENCIACION DE TRANSFORMADORES, COMPONENTES DE PATIO DE CONEXIONES Y DEMAS EQUIPOS RELACIONADOS DE LA CENTRAL TERMOZIPA</v>
      </c>
      <c r="AS192" s="13" t="str">
        <v>METR03</v>
      </c>
      <c r="AT192" s="13" t="str">
        <v>Por lanzar</v>
      </c>
      <c r="AU192" s="13" t="str">
        <v>mayo</v>
      </c>
      <c r="AV192" s="13" t="str">
        <v xml:space="preserve">Mantenimiento de Transformadores sumergidos en Aceite. </v>
      </c>
      <c r="AW192" s="13" t="str">
        <v>GPG</v>
      </c>
      <c r="AX192" s="13">
        <v>0.50424999999999998</v>
      </c>
      <c r="AY192" s="13" t="str">
        <v>Luis Aparicio</v>
      </c>
      <c r="AZ192" s="13" t="str">
        <v>luis.aparicio@enel.com</v>
      </c>
      <c r="BA192" s="13" t="str">
        <v>Anny Leal</v>
      </c>
      <c r="BB192" s="13" t="str">
        <v>anny.leal@enel.com</v>
      </c>
      <c r="BC192" s="13">
        <v>2026</v>
      </c>
      <c r="BD192" s="13">
        <v>5</v>
      </c>
      <c r="BE192" s="13">
        <v>46143</v>
      </c>
      <c r="BG192" s="13" t="str">
        <v>REPOTENCIACION DE TRANSFORMADORES, COMPONENTES DE PATIO DE CONEXIONES Y DEMAS EQUIPOS RELACIONADOS DE LA CENTRAL TERMOZIPA</v>
      </c>
      <c r="BH192" s="13" t="str">
        <v>METR03</v>
      </c>
      <c r="BI192" s="13" t="str">
        <v>Por lanzar</v>
      </c>
      <c r="BJ192" s="13" t="str">
        <v>mayo</v>
      </c>
      <c r="BK192" s="13" t="str">
        <v xml:space="preserve">Mantenimiento de Transformadores sumergidos en Aceite. </v>
      </c>
      <c r="BL192" s="13" t="str">
        <v>GPG</v>
      </c>
      <c r="BM192" s="13">
        <v>0.50424999999999998</v>
      </c>
      <c r="BN192" s="13" t="str">
        <v>Luis Aparicio</v>
      </c>
      <c r="BO192" s="13" t="str">
        <v>luis.aparicio@enel.com</v>
      </c>
      <c r="BP192" s="13" t="str">
        <v>Anny Leal</v>
      </c>
      <c r="BQ192" s="13" t="str">
        <v>anny.leal@enel.com</v>
      </c>
      <c r="BR192" s="13">
        <v>2026</v>
      </c>
      <c r="BS192" s="13">
        <v>5</v>
      </c>
      <c r="BT192" s="13">
        <v>46143</v>
      </c>
      <c r="BV192" s="13" t="str">
        <v>REPOTENCIACION DE TRANSFORMADORES, COMPONENTES DE PATIO DE CONEXIONES Y DEMAS EQUIPOS RELACIONADOS DE LA CENTRAL TERMOZIPA</v>
      </c>
      <c r="BW192" s="13" t="str">
        <v>METR03</v>
      </c>
      <c r="BX192" s="13" t="str">
        <v>Por lanzar</v>
      </c>
      <c r="BY192" s="13" t="str">
        <v>mayo</v>
      </c>
      <c r="BZ192" s="13" t="str">
        <v xml:space="preserve">Mantenimiento de Transformadores sumergidos en Aceite. </v>
      </c>
      <c r="CA192" s="13" t="str">
        <v>GPG</v>
      </c>
      <c r="CB192" s="13">
        <v>0.50424999999999998</v>
      </c>
      <c r="CC192" s="13" t="str">
        <v>Luis Aparicio</v>
      </c>
      <c r="CD192" s="13" t="str">
        <v>luis.aparicio@enel.com</v>
      </c>
      <c r="CE192" s="13" t="str">
        <v>Anny Leal</v>
      </c>
      <c r="CF192" s="13" t="str">
        <v>anny.leal@enel.com</v>
      </c>
      <c r="CG192" s="13">
        <v>2026</v>
      </c>
      <c r="CH192" s="13">
        <v>5</v>
      </c>
      <c r="CI192" s="13">
        <v>46143</v>
      </c>
      <c r="CK192" s="13" t="str">
        <v>REPOTENCIACION DE TRANSFORMADORES, COMPONENTES DE PATIO DE CONEXIONES Y DEMAS EQUIPOS RELACIONADOS DE LA CENTRAL TERMOZIPA</v>
      </c>
      <c r="CL192" s="13" t="str">
        <v>METR03</v>
      </c>
      <c r="CM192" s="13" t="str">
        <v>Por lanzar</v>
      </c>
      <c r="CN192" s="13" t="str">
        <v>mayo</v>
      </c>
      <c r="CO192" s="13" t="str">
        <v xml:space="preserve">Mantenimiento de Transformadores sumergidos en Aceite. </v>
      </c>
      <c r="CP192" s="13" t="str">
        <v>GPG</v>
      </c>
      <c r="CQ192" s="13">
        <v>0.50424999999999998</v>
      </c>
      <c r="CR192" s="13" t="str">
        <v>Luis Aparicio</v>
      </c>
      <c r="CS192" s="13" t="str">
        <v>luis.aparicio@enel.com</v>
      </c>
      <c r="CT192" s="13" t="str">
        <v>Anny Leal</v>
      </c>
      <c r="CU192" s="13" t="str">
        <v>anny.leal@enel.com</v>
      </c>
      <c r="CV192" s="13">
        <v>2026</v>
      </c>
      <c r="CW192" s="13">
        <v>5</v>
      </c>
      <c r="CX192" s="13">
        <v>46143</v>
      </c>
      <c r="DC192" s="13" t="str">
        <v>REPOTENCIACION DE TRANSFORMADORES, COMPONENTES DE PATIO DE CONEXIONES Y DEMAS EQUIPOS RELACIONADOS DE LA CENTRAL TERMOZIPA</v>
      </c>
      <c r="DD192" s="13" t="str">
        <v>METR03</v>
      </c>
      <c r="DE192" s="13" t="str">
        <v>Por lanzar</v>
      </c>
      <c r="DF192" s="13" t="str">
        <v>mayo</v>
      </c>
      <c r="DG192" s="13" t="str">
        <v xml:space="preserve">Mantenimiento de Transformadores sumergidos en Aceite. </v>
      </c>
      <c r="DH192" s="13" t="str">
        <v>GPG</v>
      </c>
      <c r="DI192" s="13">
        <v>0.50424999999999998</v>
      </c>
      <c r="DJ192" s="13" t="str">
        <v>Luis Aparicio</v>
      </c>
      <c r="DK192" s="13" t="str">
        <v>luis.aparicio@enel.com</v>
      </c>
      <c r="DL192" s="13" t="str">
        <v>Anny Leal</v>
      </c>
      <c r="DM192" s="13" t="str">
        <v>anny.leal@enel.com</v>
      </c>
      <c r="DN192" s="13">
        <v>2026</v>
      </c>
      <c r="DO192" s="13">
        <v>5</v>
      </c>
      <c r="DP192" s="19">
        <v>46143</v>
      </c>
      <c r="DS192" s="13" t="str">
        <v>REPOTENCIACION DE TRANSFORMADORES, COMPONENTES DE PATIO DE CONEXIONES Y DEMAS EQUIPOS RELACIONADOS DE LA CENTRAL TERMOZIPA METR03 MANTENIMIENTO DE TRANSFORMADORES SUMERGIDOS EN ACEITE.</v>
      </c>
    </row>
    <row r="193" spans="5:123" ht="28" customHeight="1" x14ac:dyDescent="0.4">
      <c r="E193" s="15" t="str">
        <v>TLC &amp; TSO INFRASTRUCTURE CR - Resiliency Plan</v>
      </c>
      <c r="F193" s="16" t="str">
        <v>FTTE08</v>
      </c>
      <c r="G193" s="16" t="str">
        <v>Por lanzar</v>
      </c>
      <c r="H193" s="16" t="str">
        <v>mayo</v>
      </c>
      <c r="I193" s="16" t="str">
        <v xml:space="preserve">Equipos de telecomunicaciones para equipos de control, medida o concentradores (Gsm/UMTS/HSDPA, WIFI,Ethernet,etc). </v>
      </c>
      <c r="J193" s="16" t="str">
        <v>Costa Rica</v>
      </c>
      <c r="K193" s="16">
        <v>0.03</v>
      </c>
      <c r="L193" s="16" t="str">
        <v>Luis Aparicio</v>
      </c>
      <c r="M193" s="16" t="str">
        <v>luis.aparicio@enel.com</v>
      </c>
      <c r="N193" s="16" t="str">
        <v>Anny Leal</v>
      </c>
      <c r="O193" s="16" t="str">
        <v>anny.leal@enel.com</v>
      </c>
      <c r="P193" s="16">
        <v>2026</v>
      </c>
      <c r="Q193" s="16">
        <v>5</v>
      </c>
      <c r="R193" s="28" t="b">
        <v>0</v>
      </c>
      <c r="AC193" s="18" t="str">
        <v>Servicio de revisión, generación y/o actualización de proyectos de ejecución de Enel en los sistemas de Información AGP</v>
      </c>
      <c r="AD193" s="13" t="str">
        <v>SPED03</v>
      </c>
      <c r="AE193" s="13" t="str">
        <v>Por lanzar</v>
      </c>
      <c r="AF193" s="13" t="str">
        <v>enero</v>
      </c>
      <c r="AG193" s="13" t="str">
        <v xml:space="preserve">Proceso de datos autómatico </v>
      </c>
      <c r="AH193" s="13" t="str">
        <v>Grids</v>
      </c>
      <c r="AI193" s="13">
        <v>5.6738630700000003</v>
      </c>
      <c r="AJ193" s="13" t="str">
        <v>Francy Boada</v>
      </c>
      <c r="AK193" s="13" t="str">
        <v>francy.boada@enel.com</v>
      </c>
      <c r="AL193" s="13" t="str">
        <v>Jennifer Rubio</v>
      </c>
      <c r="AM193" s="13" t="str">
        <v>jennifer.rubio@enel.com</v>
      </c>
      <c r="AN193" s="13">
        <v>2026</v>
      </c>
      <c r="AO193" s="13">
        <v>1</v>
      </c>
      <c r="AP193" s="13">
        <v>46023</v>
      </c>
      <c r="AR193" s="18" t="str">
        <v>Servicio de revisión, generación y/o actualización de proyectos de ejecución de Enel en los sistemas de Información AGP</v>
      </c>
      <c r="AS193" s="13" t="str">
        <v>SPED03</v>
      </c>
      <c r="AT193" s="13" t="str">
        <v>Por lanzar</v>
      </c>
      <c r="AU193" s="13" t="str">
        <v>enero</v>
      </c>
      <c r="AV193" s="13" t="str">
        <v xml:space="preserve">Proceso de datos autómatico </v>
      </c>
      <c r="AW193" s="13" t="str">
        <v>Grids</v>
      </c>
      <c r="AX193" s="13">
        <v>5.6738630700000003</v>
      </c>
      <c r="AY193" s="13" t="str">
        <v>Francy Boada</v>
      </c>
      <c r="AZ193" s="13" t="str">
        <v>francy.boada@enel.com</v>
      </c>
      <c r="BA193" s="13" t="str">
        <v>Jennifer Rubio</v>
      </c>
      <c r="BB193" s="13" t="str">
        <v>jennifer.rubio@enel.com</v>
      </c>
      <c r="BC193" s="13">
        <v>2026</v>
      </c>
      <c r="BD193" s="13">
        <v>1</v>
      </c>
      <c r="BE193" s="13">
        <v>46023</v>
      </c>
      <c r="BG193" s="13" t="str">
        <v>Servicio de revisión, generación y/o actualización de proyectos de ejecución de Enel en los sistemas de Información AGP</v>
      </c>
      <c r="BH193" s="13" t="str">
        <v>SPED03</v>
      </c>
      <c r="BI193" s="13" t="str">
        <v>Por lanzar</v>
      </c>
      <c r="BJ193" s="13" t="str">
        <v>enero</v>
      </c>
      <c r="BK193" s="13" t="str">
        <v xml:space="preserve">Proceso de datos autómatico </v>
      </c>
      <c r="BL193" s="13" t="str">
        <v>Grids</v>
      </c>
      <c r="BM193" s="13">
        <v>5.6738630700000003</v>
      </c>
      <c r="BN193" s="13" t="str">
        <v>Francy Boada</v>
      </c>
      <c r="BO193" s="13" t="str">
        <v>francy.boada@enel.com</v>
      </c>
      <c r="BP193" s="13" t="str">
        <v>Jennifer Rubio</v>
      </c>
      <c r="BQ193" s="13" t="str">
        <v>jennifer.rubio@enel.com</v>
      </c>
      <c r="BR193" s="13">
        <v>2026</v>
      </c>
      <c r="BS193" s="13">
        <v>1</v>
      </c>
      <c r="BT193" s="13">
        <v>46023</v>
      </c>
      <c r="BV193" s="13" t="str">
        <v>Servicio de revisión, generación y/o actualización de proyectos de ejecución de Enel en los sistemas de Información AGP</v>
      </c>
      <c r="BW193" s="13" t="str">
        <v>SPED03</v>
      </c>
      <c r="BX193" s="13" t="str">
        <v>Por lanzar</v>
      </c>
      <c r="BY193" s="13" t="str">
        <v>enero</v>
      </c>
      <c r="BZ193" s="13" t="str">
        <v xml:space="preserve">Proceso de datos autómatico </v>
      </c>
      <c r="CA193" s="13" t="str">
        <v>Grids</v>
      </c>
      <c r="CB193" s="13">
        <v>5.6738630700000003</v>
      </c>
      <c r="CC193" s="13" t="str">
        <v>Francy Boada</v>
      </c>
      <c r="CD193" s="13" t="str">
        <v>francy.boada@enel.com</v>
      </c>
      <c r="CE193" s="13" t="str">
        <v>Jennifer Rubio</v>
      </c>
      <c r="CF193" s="13" t="str">
        <v>jennifer.rubio@enel.com</v>
      </c>
      <c r="CG193" s="13">
        <v>2026</v>
      </c>
      <c r="CH193" s="13">
        <v>1</v>
      </c>
      <c r="CI193" s="13">
        <v>46023</v>
      </c>
      <c r="CK193" s="13" t="str">
        <v>Servicio de revisión, generación y/o actualización de proyectos de ejecución de Enel en los sistemas de Información AGP</v>
      </c>
      <c r="CL193" s="13" t="str">
        <v>SPED03</v>
      </c>
      <c r="CM193" s="13" t="str">
        <v>Por lanzar</v>
      </c>
      <c r="CN193" s="13" t="str">
        <v>enero</v>
      </c>
      <c r="CO193" s="13" t="str">
        <v xml:space="preserve">Proceso de datos autómatico </v>
      </c>
      <c r="CP193" s="13" t="str">
        <v>Grids</v>
      </c>
      <c r="CQ193" s="13">
        <v>5.6738630700000003</v>
      </c>
      <c r="CR193" s="13" t="str">
        <v>Francy Boada</v>
      </c>
      <c r="CS193" s="13" t="str">
        <v>francy.boada@enel.com</v>
      </c>
      <c r="CT193" s="13" t="str">
        <v>Jennifer Rubio</v>
      </c>
      <c r="CU193" s="13" t="str">
        <v>jennifer.rubio@enel.com</v>
      </c>
      <c r="CV193" s="13">
        <v>2026</v>
      </c>
      <c r="CW193" s="13">
        <v>1</v>
      </c>
      <c r="CX193" s="13">
        <v>46023</v>
      </c>
      <c r="DC193" s="13" t="str">
        <v>Servicio de revisión, generación y/o actualización de proyectos de ejecución de Enel en los sistemas de Información AGP</v>
      </c>
      <c r="DD193" s="13" t="str">
        <v>SPED03</v>
      </c>
      <c r="DE193" s="13" t="str">
        <v>Por lanzar</v>
      </c>
      <c r="DF193" s="13" t="str">
        <v>enero</v>
      </c>
      <c r="DG193" s="13" t="str">
        <v xml:space="preserve">Proceso de datos autómatico </v>
      </c>
      <c r="DH193" s="13" t="str">
        <v>Grids</v>
      </c>
      <c r="DI193" s="13">
        <v>5.6738630700000003</v>
      </c>
      <c r="DJ193" s="13" t="str">
        <v>Francy Boada</v>
      </c>
      <c r="DK193" s="13" t="str">
        <v>francy.boada@enel.com</v>
      </c>
      <c r="DL193" s="13" t="str">
        <v>Jennifer Rubio</v>
      </c>
      <c r="DM193" s="13" t="str">
        <v>jennifer.rubio@enel.com</v>
      </c>
      <c r="DN193" s="13">
        <v>2026</v>
      </c>
      <c r="DO193" s="13">
        <v>1</v>
      </c>
      <c r="DP193" s="19">
        <v>46023</v>
      </c>
      <c r="DS193" s="13" t="str">
        <v>SERVICIO DE REVISION, GENERACION Y/O ACTUALIZACION DE PROYECTOS DE EJECUCION DE ENEL EN LOS SISTEMAS DE INFORMACION AGP SPED03 PROCESO DE DATOS AUTOMATICO</v>
      </c>
    </row>
    <row r="194" spans="5:123" ht="28" customHeight="1" x14ac:dyDescent="0.4">
      <c r="E194" s="15" t="str">
        <v>OT HARDWARE RENEWALL CR - Resiliency Plan</v>
      </c>
      <c r="F194" s="16" t="str">
        <v>FIHD01</v>
      </c>
      <c r="G194" s="16" t="str">
        <v>Por lanzar</v>
      </c>
      <c r="H194" s="16" t="str">
        <v>mayo</v>
      </c>
      <c r="I194" s="16" t="str">
        <v>Pc,Servidores,Almacenamiento Y Diversos Dispos. Informáticos</v>
      </c>
      <c r="J194" s="16" t="str">
        <v>Costa Rica</v>
      </c>
      <c r="K194" s="16">
        <v>6.5000000000000002E-2</v>
      </c>
      <c r="L194" s="16" t="str">
        <v>Luis Aparicio</v>
      </c>
      <c r="M194" s="16" t="str">
        <v>luis.aparicio@enel.com</v>
      </c>
      <c r="N194" s="16" t="str">
        <v>Anny Leal</v>
      </c>
      <c r="O194" s="16" t="str">
        <v>anny.leal@enel.com</v>
      </c>
      <c r="P194" s="16">
        <v>2026</v>
      </c>
      <c r="Q194" s="16">
        <v>5</v>
      </c>
      <c r="R194" s="28" t="b">
        <v>0</v>
      </c>
      <c r="AC194" s="18" t="str">
        <v>Suministro, transporte, instalación, configuración, puesta en marcha, mantenimiento y capacitación de uso de Sistemas híbridos de generación renovable solar/eólica individual de respaldo en la zona de operación de Enel Grids. Debe incluir todos los equipos y materiales incluyendo plataforma de gestión.</v>
      </c>
      <c r="AD194" s="13" t="str">
        <v>LEII06</v>
      </c>
      <c r="AE194" s="13" t="str">
        <v>Por lanzar</v>
      </c>
      <c r="AF194" s="13" t="str">
        <v>junio</v>
      </c>
      <c r="AG194" s="13" t="str">
        <v xml:space="preserve">Paneles fotovoltaicos - trabajos </v>
      </c>
      <c r="AH194" s="13" t="str">
        <v>Grids</v>
      </c>
      <c r="AI194" s="13">
        <v>1.56916726</v>
      </c>
      <c r="AJ194" s="13" t="str">
        <v>Francy Boada</v>
      </c>
      <c r="AK194" s="13" t="str">
        <v>francy.boada@enel.com</v>
      </c>
      <c r="AL194" s="13" t="str">
        <v>Jennifer Rubio</v>
      </c>
      <c r="AM194" s="13" t="str">
        <v>jennifer.rubio@enel.com</v>
      </c>
      <c r="AN194" s="13">
        <v>2026</v>
      </c>
      <c r="AO194" s="13">
        <v>6</v>
      </c>
      <c r="AP194" s="13">
        <v>46174</v>
      </c>
      <c r="AR194" s="18" t="str">
        <v>Suministro, transporte, instalación, configuración, puesta en marcha, mantenimiento y capacitación de uso de Sistemas híbridos de generación renovable solar/eólica individual de respaldo en la zona de operación de Enel Grids. Debe incluir todos los equipos y materiales incluyendo plataforma de gestión.</v>
      </c>
      <c r="AS194" s="13" t="str">
        <v>LEII06</v>
      </c>
      <c r="AT194" s="13" t="str">
        <v>Por lanzar</v>
      </c>
      <c r="AU194" s="13" t="str">
        <v>junio</v>
      </c>
      <c r="AV194" s="13" t="str">
        <v xml:space="preserve">Paneles fotovoltaicos - trabajos </v>
      </c>
      <c r="AW194" s="13" t="str">
        <v>Grids</v>
      </c>
      <c r="AX194" s="13">
        <v>1.56916726</v>
      </c>
      <c r="AY194" s="13" t="str">
        <v>Francy Boada</v>
      </c>
      <c r="AZ194" s="13" t="str">
        <v>francy.boada@enel.com</v>
      </c>
      <c r="BA194" s="13" t="str">
        <v>Jennifer Rubio</v>
      </c>
      <c r="BB194" s="13" t="str">
        <v>jennifer.rubio@enel.com</v>
      </c>
      <c r="BC194" s="13">
        <v>2026</v>
      </c>
      <c r="BD194" s="13">
        <v>6</v>
      </c>
      <c r="BE194" s="13">
        <v>46174</v>
      </c>
      <c r="BG194" s="13" t="str">
        <v>Suministro, transporte, instalación, configuración, puesta en marcha, mantenimiento y capacitación de uso de Sistemas híbridos de generación renovable solar/eólica individual de respaldo en la zona de operación de Enel Grids. Debe incluir todos los equipos y materiales incluyendo plataforma de gestión.</v>
      </c>
      <c r="BH194" s="13" t="str">
        <v>LEII06</v>
      </c>
      <c r="BI194" s="13" t="str">
        <v>Por lanzar</v>
      </c>
      <c r="BJ194" s="13" t="str">
        <v>junio</v>
      </c>
      <c r="BK194" s="13" t="str">
        <v xml:space="preserve">Paneles fotovoltaicos - trabajos </v>
      </c>
      <c r="BL194" s="13" t="str">
        <v>Grids</v>
      </c>
      <c r="BM194" s="13">
        <v>1.56916726</v>
      </c>
      <c r="BN194" s="13" t="str">
        <v>Francy Boada</v>
      </c>
      <c r="BO194" s="13" t="str">
        <v>francy.boada@enel.com</v>
      </c>
      <c r="BP194" s="13" t="str">
        <v>Jennifer Rubio</v>
      </c>
      <c r="BQ194" s="13" t="str">
        <v>jennifer.rubio@enel.com</v>
      </c>
      <c r="BR194" s="13">
        <v>2026</v>
      </c>
      <c r="BS194" s="13">
        <v>6</v>
      </c>
      <c r="BT194" s="13">
        <v>46174</v>
      </c>
      <c r="BV194" s="13" t="str">
        <v>Suministro, transporte, instalación, configuración, puesta en marcha, mantenimiento y capacitación de uso de Sistemas híbridos de generación renovable solar/eólica individual de respaldo en la zona de operación de Enel Grids. Debe incluir todos los equipos y materiales incluyendo plataforma de gestión.</v>
      </c>
      <c r="BW194" s="13" t="str">
        <v>LEII06</v>
      </c>
      <c r="BX194" s="13" t="str">
        <v>Por lanzar</v>
      </c>
      <c r="BY194" s="13" t="str">
        <v>junio</v>
      </c>
      <c r="BZ194" s="13" t="str">
        <v xml:space="preserve">Paneles fotovoltaicos - trabajos </v>
      </c>
      <c r="CA194" s="13" t="str">
        <v>Grids</v>
      </c>
      <c r="CB194" s="13">
        <v>1.56916726</v>
      </c>
      <c r="CC194" s="13" t="str">
        <v>Francy Boada</v>
      </c>
      <c r="CD194" s="13" t="str">
        <v>francy.boada@enel.com</v>
      </c>
      <c r="CE194" s="13" t="str">
        <v>Jennifer Rubio</v>
      </c>
      <c r="CF194" s="13" t="str">
        <v>jennifer.rubio@enel.com</v>
      </c>
      <c r="CG194" s="13">
        <v>2026</v>
      </c>
      <c r="CH194" s="13">
        <v>6</v>
      </c>
      <c r="CI194" s="13">
        <v>46174</v>
      </c>
      <c r="CK194" s="13" t="str">
        <v>Suministro, transporte, instalación, configuración, puesta en marcha, mantenimiento y capacitación de uso de Sistemas híbridos de generación renovable solar/eólica individual de respaldo en la zona de operación de Enel Grids. Debe incluir todos los equipos y materiales incluyendo plataforma de gestión.</v>
      </c>
      <c r="CL194" s="13" t="str">
        <v>LEII06</v>
      </c>
      <c r="CM194" s="13" t="str">
        <v>Por lanzar</v>
      </c>
      <c r="CN194" s="13" t="str">
        <v>junio</v>
      </c>
      <c r="CO194" s="13" t="str">
        <v xml:space="preserve">Paneles fotovoltaicos - trabajos </v>
      </c>
      <c r="CP194" s="13" t="str">
        <v>Grids</v>
      </c>
      <c r="CQ194" s="13">
        <v>1.56916726</v>
      </c>
      <c r="CR194" s="13" t="str">
        <v>Francy Boada</v>
      </c>
      <c r="CS194" s="13" t="str">
        <v>francy.boada@enel.com</v>
      </c>
      <c r="CT194" s="13" t="str">
        <v>Jennifer Rubio</v>
      </c>
      <c r="CU194" s="13" t="str">
        <v>jennifer.rubio@enel.com</v>
      </c>
      <c r="CV194" s="13">
        <v>2026</v>
      </c>
      <c r="CW194" s="13">
        <v>6</v>
      </c>
      <c r="CX194" s="13">
        <v>46174</v>
      </c>
      <c r="DC194" s="13" t="str">
        <v>Suministro, transporte, instalación, configuración, puesta en marcha, mantenimiento y capacitación de uso de Sistemas híbridos de generación renovable solar/eólica individual de respaldo en la zona de operación de Enel Grids. Debe incluir todos los equipos y materiales incluyendo plataforma de gestión.</v>
      </c>
      <c r="DD194" s="13" t="str">
        <v>LEII06</v>
      </c>
      <c r="DE194" s="13" t="str">
        <v>Por lanzar</v>
      </c>
      <c r="DF194" s="13" t="str">
        <v>junio</v>
      </c>
      <c r="DG194" s="13" t="str">
        <v xml:space="preserve">Paneles fotovoltaicos - trabajos </v>
      </c>
      <c r="DH194" s="13" t="str">
        <v>Grids</v>
      </c>
      <c r="DI194" s="13">
        <v>1.56916726</v>
      </c>
      <c r="DJ194" s="13" t="str">
        <v>Francy Boada</v>
      </c>
      <c r="DK194" s="13" t="str">
        <v>francy.boada@enel.com</v>
      </c>
      <c r="DL194" s="13" t="str">
        <v>Jennifer Rubio</v>
      </c>
      <c r="DM194" s="13" t="str">
        <v>jennifer.rubio@enel.com</v>
      </c>
      <c r="DN194" s="13">
        <v>2026</v>
      </c>
      <c r="DO194" s="13">
        <v>6</v>
      </c>
      <c r="DP194" s="19">
        <v>46174</v>
      </c>
      <c r="DS194" s="13" t="str">
        <v>SUMINISTRO, TRANSPORTE, INSTALACION, CONFIGURACION, PUESTA EN MARCHA, MANTENIMIENTO Y CAPACITACION DE USO DE SISTEMAS HIBRIDOS DE GENERACION RENOVABLE SOLAR/EOLICA INDIVIDUAL DE RESPALDO EN LA ZONA DE OPERACION DE ENEL GRIDS. DEBE INCLUIR TODOS LOS EQUIPOS Y MATERIALES INCLUYENDO PLATAFORMA DE GESTION. LEII06 PANELES FOTOVOLTAICOS - TRABAJOS</v>
      </c>
    </row>
    <row r="195" spans="5:123" ht="28" customHeight="1" x14ac:dyDescent="0.4">
      <c r="E195" s="15" t="str">
        <v>IT HARDWARE REFRESH Y ACCESORIOS- GT</v>
      </c>
      <c r="F195" s="16" t="str">
        <v>FIHD01</v>
      </c>
      <c r="G195" s="16" t="str">
        <v>Por lanzar</v>
      </c>
      <c r="H195" s="16" t="str">
        <v>enero</v>
      </c>
      <c r="I195" s="16" t="str">
        <v>Pc,Servidores,Almacenamiento Y Diversos Dispos. Informáticos</v>
      </c>
      <c r="J195" s="16" t="str">
        <v>Guatemala</v>
      </c>
      <c r="K195" s="16">
        <v>0.16500000000000001</v>
      </c>
      <c r="L195" s="16" t="str">
        <v>Luis Aparicio</v>
      </c>
      <c r="M195" s="16" t="str">
        <v>luis.aparicio@enel.com</v>
      </c>
      <c r="N195" s="16" t="str">
        <v>Anny Leal</v>
      </c>
      <c r="O195" s="16" t="str">
        <v>anny.leal@enel.com</v>
      </c>
      <c r="P195" s="16">
        <v>2026</v>
      </c>
      <c r="Q195" s="16">
        <v>1</v>
      </c>
      <c r="R195" s="28" t="b">
        <v>0</v>
      </c>
      <c r="AC195" s="18" t="str">
        <v>Servicio Backoffice para todos los segmentos (Gestión Escrita, refacturaciones, gestión del mail y formularios y Back proceso activaciones)</v>
      </c>
      <c r="AD195" s="13" t="str">
        <v>SPCO03</v>
      </c>
      <c r="AE195" s="13" t="str">
        <v>Por lanzar</v>
      </c>
      <c r="AF195" s="13" t="str">
        <v>junio</v>
      </c>
      <c r="AG195" s="13" t="str">
        <v xml:space="preserve">Contact center </v>
      </c>
      <c r="AH195" s="13" t="str">
        <v>Enel Commercial</v>
      </c>
      <c r="AI195" s="13">
        <v>13.337479740000001</v>
      </c>
      <c r="AJ195" s="13" t="str">
        <v>Andrea Sarmiento</v>
      </c>
      <c r="AK195" s="13" t="str">
        <v>andrea.sarmiento@enel.com</v>
      </c>
      <c r="AL195" s="13" t="str">
        <v>Jennifer Rubio</v>
      </c>
      <c r="AM195" s="13" t="str">
        <v>jennifer.rubio@enel.com</v>
      </c>
      <c r="AN195" s="13">
        <v>2026</v>
      </c>
      <c r="AO195" s="13">
        <v>6</v>
      </c>
      <c r="AP195" s="13">
        <v>46174</v>
      </c>
      <c r="AR195" s="18" t="str">
        <v>Servicio Backoffice para todos los segmentos (Gestión Escrita, refacturaciones, gestión del mail y formularios y Back proceso activaciones)</v>
      </c>
      <c r="AS195" s="13" t="str">
        <v>SPCO03</v>
      </c>
      <c r="AT195" s="13" t="str">
        <v>Por lanzar</v>
      </c>
      <c r="AU195" s="13" t="str">
        <v>junio</v>
      </c>
      <c r="AV195" s="13" t="str">
        <v xml:space="preserve">Contact center </v>
      </c>
      <c r="AW195" s="13" t="str">
        <v>Enel Commercial</v>
      </c>
      <c r="AX195" s="13">
        <v>13.337479740000001</v>
      </c>
      <c r="AY195" s="13" t="str">
        <v>Andrea Sarmiento</v>
      </c>
      <c r="AZ195" s="13" t="str">
        <v>andrea.sarmiento@enel.com</v>
      </c>
      <c r="BA195" s="13" t="str">
        <v>Jennifer Rubio</v>
      </c>
      <c r="BB195" s="13" t="str">
        <v>jennifer.rubio@enel.com</v>
      </c>
      <c r="BC195" s="13">
        <v>2026</v>
      </c>
      <c r="BD195" s="13">
        <v>6</v>
      </c>
      <c r="BE195" s="13">
        <v>46174</v>
      </c>
      <c r="BG195" s="13" t="str">
        <v>Servicio Backoffice para todos los segmentos (Gestión Escrita, refacturaciones, gestión del mail y formularios y Back proceso activaciones)</v>
      </c>
      <c r="BH195" s="13" t="str">
        <v>SPCO03</v>
      </c>
      <c r="BI195" s="13" t="str">
        <v>Por lanzar</v>
      </c>
      <c r="BJ195" s="13" t="str">
        <v>junio</v>
      </c>
      <c r="BK195" s="13" t="str">
        <v xml:space="preserve">Contact center </v>
      </c>
      <c r="BL195" s="13" t="str">
        <v>Enel Commercial</v>
      </c>
      <c r="BM195" s="13">
        <v>13.337479740000001</v>
      </c>
      <c r="BN195" s="13" t="str">
        <v>Andrea Sarmiento</v>
      </c>
      <c r="BO195" s="13" t="str">
        <v>andrea.sarmiento@enel.com</v>
      </c>
      <c r="BP195" s="13" t="str">
        <v>Jennifer Rubio</v>
      </c>
      <c r="BQ195" s="13" t="str">
        <v>jennifer.rubio@enel.com</v>
      </c>
      <c r="BR195" s="13">
        <v>2026</v>
      </c>
      <c r="BS195" s="13">
        <v>6</v>
      </c>
      <c r="BT195" s="13">
        <v>46174</v>
      </c>
      <c r="BV195" s="13" t="str">
        <v>Servicio Backoffice para todos los segmentos (Gestión Escrita, refacturaciones, gestión del mail y formularios y Back proceso activaciones)</v>
      </c>
      <c r="BW195" s="13" t="str">
        <v>SPCO03</v>
      </c>
      <c r="BX195" s="13" t="str">
        <v>Por lanzar</v>
      </c>
      <c r="BY195" s="13" t="str">
        <v>junio</v>
      </c>
      <c r="BZ195" s="13" t="str">
        <v xml:space="preserve">Contact center </v>
      </c>
      <c r="CA195" s="13" t="str">
        <v>Enel Commercial</v>
      </c>
      <c r="CB195" s="13">
        <v>13.337479740000001</v>
      </c>
      <c r="CC195" s="13" t="str">
        <v>Andrea Sarmiento</v>
      </c>
      <c r="CD195" s="13" t="str">
        <v>andrea.sarmiento@enel.com</v>
      </c>
      <c r="CE195" s="13" t="str">
        <v>Jennifer Rubio</v>
      </c>
      <c r="CF195" s="13" t="str">
        <v>jennifer.rubio@enel.com</v>
      </c>
      <c r="CG195" s="13">
        <v>2026</v>
      </c>
      <c r="CH195" s="13">
        <v>6</v>
      </c>
      <c r="CI195" s="13">
        <v>46174</v>
      </c>
      <c r="CK195" s="13" t="str">
        <v>Servicio Backoffice para todos los segmentos (Gestión Escrita, refacturaciones, gestión del mail y formularios y Back proceso activaciones)</v>
      </c>
      <c r="CL195" s="13" t="str">
        <v>SPCO03</v>
      </c>
      <c r="CM195" s="13" t="str">
        <v>Por lanzar</v>
      </c>
      <c r="CN195" s="13" t="str">
        <v>junio</v>
      </c>
      <c r="CO195" s="13" t="str">
        <v xml:space="preserve">Contact center </v>
      </c>
      <c r="CP195" s="13" t="str">
        <v>Enel Commercial</v>
      </c>
      <c r="CQ195" s="13">
        <v>13.337479740000001</v>
      </c>
      <c r="CR195" s="13" t="str">
        <v>Andrea Sarmiento</v>
      </c>
      <c r="CS195" s="13" t="str">
        <v>andrea.sarmiento@enel.com</v>
      </c>
      <c r="CT195" s="13" t="str">
        <v>Jennifer Rubio</v>
      </c>
      <c r="CU195" s="13" t="str">
        <v>jennifer.rubio@enel.com</v>
      </c>
      <c r="CV195" s="13">
        <v>2026</v>
      </c>
      <c r="CW195" s="13">
        <v>6</v>
      </c>
      <c r="CX195" s="13">
        <v>46174</v>
      </c>
      <c r="DC195" s="13" t="str">
        <v>Servicio Backoffice para todos los segmentos (Gestión Escrita, refacturaciones, gestión del mail y formularios y Back proceso activaciones)</v>
      </c>
      <c r="DD195" s="13" t="str">
        <v>SPCO03</v>
      </c>
      <c r="DE195" s="13" t="str">
        <v>Por lanzar</v>
      </c>
      <c r="DF195" s="13" t="str">
        <v>junio</v>
      </c>
      <c r="DG195" s="13" t="str">
        <v xml:space="preserve">Contact center </v>
      </c>
      <c r="DH195" s="13" t="str">
        <v>Enel Commercial</v>
      </c>
      <c r="DI195" s="13">
        <v>13.337479740000001</v>
      </c>
      <c r="DJ195" s="13" t="str">
        <v>Andrea Sarmiento</v>
      </c>
      <c r="DK195" s="13" t="str">
        <v>andrea.sarmiento@enel.com</v>
      </c>
      <c r="DL195" s="13" t="str">
        <v>Jennifer Rubio</v>
      </c>
      <c r="DM195" s="13" t="str">
        <v>jennifer.rubio@enel.com</v>
      </c>
      <c r="DN195" s="13">
        <v>2026</v>
      </c>
      <c r="DO195" s="13">
        <v>6</v>
      </c>
      <c r="DP195" s="19">
        <v>46174</v>
      </c>
      <c r="DS195" s="13" t="str">
        <v>SERVICIO BACKOFFICE PARA TODOS LOS SEGMENTOS (GESTION ESCRITA, REFACTURACIONES, GESTION DEL MAIL Y FORMULARIOS Y BACK PROCESO ACTIVACIONES) SPCO03 CONTACT CENTER</v>
      </c>
    </row>
    <row r="196" spans="5:123" ht="28" customHeight="1" x14ac:dyDescent="0.4">
      <c r="E196" s="15" t="str">
        <v>IT HARDWARE REFRESH Y ACCESORIOS- PA</v>
      </c>
      <c r="F196" s="16" t="str">
        <v>FIHD01</v>
      </c>
      <c r="G196" s="16" t="str">
        <v>Por lanzar</v>
      </c>
      <c r="H196" s="16" t="str">
        <v>junio</v>
      </c>
      <c r="I196" s="16" t="str">
        <v>Pc,Servidores,Almacenamiento Y Diversos Dispos. Informáticos</v>
      </c>
      <c r="J196" s="16" t="str">
        <v>Panama</v>
      </c>
      <c r="K196" s="16">
        <v>0.18</v>
      </c>
      <c r="L196" s="16" t="str">
        <v>Luis Aparicio</v>
      </c>
      <c r="M196" s="16" t="str">
        <v>luis.aparicio@enel.com</v>
      </c>
      <c r="N196" s="16" t="str">
        <v>Anny Leal</v>
      </c>
      <c r="O196" s="16" t="str">
        <v>anny.leal@enel.com</v>
      </c>
      <c r="P196" s="16">
        <v>2026</v>
      </c>
      <c r="Q196" s="16">
        <v>6</v>
      </c>
      <c r="R196" s="28" t="b">
        <v>0</v>
      </c>
      <c r="AC196" s="18" t="str">
        <v>Servicio de marcación y toma de muestra de fluido aislante en equipos con contenido de aceite, manipulación de muestra y análisis de muestra para determinación de bifenilos policlorados (PCB´S) de terceros</v>
      </c>
      <c r="AD196" s="13" t="str">
        <v>SPBA02</v>
      </c>
      <c r="AE196" s="13" t="str">
        <v>Por lanzar</v>
      </c>
      <c r="AF196" s="13" t="str">
        <v>septiembre</v>
      </c>
      <c r="AG196" s="13" t="str">
        <v xml:space="preserve">Descontaminación </v>
      </c>
      <c r="AH196" s="13" t="str">
        <v>Grids</v>
      </c>
      <c r="AI196" s="13">
        <v>1.3906527099999999</v>
      </c>
      <c r="AJ196" s="13" t="str">
        <v>Francy Boada</v>
      </c>
      <c r="AK196" s="13" t="str">
        <v>francy.boada@enel.com</v>
      </c>
      <c r="AL196" s="13" t="str">
        <v>Jennifer Rubio</v>
      </c>
      <c r="AM196" s="13" t="str">
        <v>jennifer.rubio@enel.com</v>
      </c>
      <c r="AN196" s="13">
        <v>2026</v>
      </c>
      <c r="AO196" s="13">
        <v>9</v>
      </c>
      <c r="AP196" s="13">
        <v>46266</v>
      </c>
      <c r="AR196" s="18" t="str">
        <v>Servicio de marcación y toma de muestra de fluido aislante en equipos con contenido de aceite, manipulación de muestra y análisis de muestra para determinación de bifenilos policlorados (PCB´S) de terceros</v>
      </c>
      <c r="AS196" s="13" t="str">
        <v>SPBA02</v>
      </c>
      <c r="AT196" s="13" t="str">
        <v>Por lanzar</v>
      </c>
      <c r="AU196" s="13" t="str">
        <v>septiembre</v>
      </c>
      <c r="AV196" s="13" t="str">
        <v xml:space="preserve">Descontaminación </v>
      </c>
      <c r="AW196" s="13" t="str">
        <v>Grids</v>
      </c>
      <c r="AX196" s="13">
        <v>1.3906527099999999</v>
      </c>
      <c r="AY196" s="13" t="str">
        <v>Francy Boada</v>
      </c>
      <c r="AZ196" s="13" t="str">
        <v>francy.boada@enel.com</v>
      </c>
      <c r="BA196" s="13" t="str">
        <v>Jennifer Rubio</v>
      </c>
      <c r="BB196" s="13" t="str">
        <v>jennifer.rubio@enel.com</v>
      </c>
      <c r="BC196" s="13">
        <v>2026</v>
      </c>
      <c r="BD196" s="13">
        <v>9</v>
      </c>
      <c r="BE196" s="13">
        <v>46266</v>
      </c>
      <c r="BG196" s="13" t="str">
        <v>Servicio de marcación y toma de muestra de fluido aislante en equipos con contenido de aceite, manipulación de muestra y análisis de muestra para determinación de bifenilos policlorados (PCB´S) de terceros</v>
      </c>
      <c r="BH196" s="13" t="str">
        <v>SPBA02</v>
      </c>
      <c r="BI196" s="13" t="str">
        <v>Por lanzar</v>
      </c>
      <c r="BJ196" s="13" t="str">
        <v>septiembre</v>
      </c>
      <c r="BK196" s="13" t="str">
        <v xml:space="preserve">Descontaminación </v>
      </c>
      <c r="BL196" s="13" t="str">
        <v>Grids</v>
      </c>
      <c r="BM196" s="13">
        <v>1.3906527099999999</v>
      </c>
      <c r="BN196" s="13" t="str">
        <v>Francy Boada</v>
      </c>
      <c r="BO196" s="13" t="str">
        <v>francy.boada@enel.com</v>
      </c>
      <c r="BP196" s="13" t="str">
        <v>Jennifer Rubio</v>
      </c>
      <c r="BQ196" s="13" t="str">
        <v>jennifer.rubio@enel.com</v>
      </c>
      <c r="BR196" s="13">
        <v>2026</v>
      </c>
      <c r="BS196" s="13">
        <v>9</v>
      </c>
      <c r="BT196" s="13">
        <v>46266</v>
      </c>
      <c r="BV196" s="13" t="str">
        <v>Servicio de marcación y toma de muestra de fluido aislante en equipos con contenido de aceite, manipulación de muestra y análisis de muestra para determinación de bifenilos policlorados (PCB´S) de terceros</v>
      </c>
      <c r="BW196" s="13" t="str">
        <v>SPBA02</v>
      </c>
      <c r="BX196" s="13" t="str">
        <v>Por lanzar</v>
      </c>
      <c r="BY196" s="13" t="str">
        <v>septiembre</v>
      </c>
      <c r="BZ196" s="13" t="str">
        <v xml:space="preserve">Descontaminación </v>
      </c>
      <c r="CA196" s="13" t="str">
        <v>Grids</v>
      </c>
      <c r="CB196" s="13">
        <v>1.3906527099999999</v>
      </c>
      <c r="CC196" s="13" t="str">
        <v>Francy Boada</v>
      </c>
      <c r="CD196" s="13" t="str">
        <v>francy.boada@enel.com</v>
      </c>
      <c r="CE196" s="13" t="str">
        <v>Jennifer Rubio</v>
      </c>
      <c r="CF196" s="13" t="str">
        <v>jennifer.rubio@enel.com</v>
      </c>
      <c r="CG196" s="13">
        <v>2026</v>
      </c>
      <c r="CH196" s="13">
        <v>9</v>
      </c>
      <c r="CI196" s="13">
        <v>46266</v>
      </c>
      <c r="CK196" s="13" t="str">
        <v>Servicio de marcación y toma de muestra de fluido aislante en equipos con contenido de aceite, manipulación de muestra y análisis de muestra para determinación de bifenilos policlorados (PCB´S) de terceros</v>
      </c>
      <c r="CL196" s="13" t="str">
        <v>SPBA02</v>
      </c>
      <c r="CM196" s="13" t="str">
        <v>Por lanzar</v>
      </c>
      <c r="CN196" s="13" t="str">
        <v>septiembre</v>
      </c>
      <c r="CO196" s="13" t="str">
        <v xml:space="preserve">Descontaminación </v>
      </c>
      <c r="CP196" s="13" t="str">
        <v>Grids</v>
      </c>
      <c r="CQ196" s="13">
        <v>1.3906527099999999</v>
      </c>
      <c r="CR196" s="13" t="str">
        <v>Francy Boada</v>
      </c>
      <c r="CS196" s="13" t="str">
        <v>francy.boada@enel.com</v>
      </c>
      <c r="CT196" s="13" t="str">
        <v>Jennifer Rubio</v>
      </c>
      <c r="CU196" s="13" t="str">
        <v>jennifer.rubio@enel.com</v>
      </c>
      <c r="CV196" s="13">
        <v>2026</v>
      </c>
      <c r="CW196" s="13">
        <v>9</v>
      </c>
      <c r="CX196" s="13">
        <v>46266</v>
      </c>
      <c r="DC196" s="13" t="str">
        <v>Servicio de marcación y toma de muestra de fluido aislante en equipos con contenido de aceite, manipulación de muestra y análisis de muestra para determinación de bifenilos policlorados (PCB´S) de terceros</v>
      </c>
      <c r="DD196" s="13" t="str">
        <v>SPBA02</v>
      </c>
      <c r="DE196" s="13" t="str">
        <v>Por lanzar</v>
      </c>
      <c r="DF196" s="13" t="str">
        <v>septiembre</v>
      </c>
      <c r="DG196" s="13" t="str">
        <v xml:space="preserve">Descontaminación </v>
      </c>
      <c r="DH196" s="13" t="str">
        <v>Grids</v>
      </c>
      <c r="DI196" s="13">
        <v>1.3906527099999999</v>
      </c>
      <c r="DJ196" s="13" t="str">
        <v>Francy Boada</v>
      </c>
      <c r="DK196" s="13" t="str">
        <v>francy.boada@enel.com</v>
      </c>
      <c r="DL196" s="13" t="str">
        <v>Jennifer Rubio</v>
      </c>
      <c r="DM196" s="13" t="str">
        <v>jennifer.rubio@enel.com</v>
      </c>
      <c r="DN196" s="13">
        <v>2026</v>
      </c>
      <c r="DO196" s="13">
        <v>9</v>
      </c>
      <c r="DP196" s="19">
        <v>46266</v>
      </c>
      <c r="DS196" s="13" t="str">
        <v>SERVICIO DE MARCACION Y TOMA DE MUESTRA DE FLUIDO AISLANTE EN EQUIPOS CON CONTENIDO DE ACEITE, MANIPULACION DE MUESTRA Y ANALISIS DE MUESTRA PARA DETERMINACION DE BIFENILOS POLICLORADOS (PCB´S) DE TERCEROS SPBA02 DESCONTAMINACION</v>
      </c>
    </row>
    <row r="197" spans="5:123" ht="28" customHeight="1" x14ac:dyDescent="0.4">
      <c r="E197" s="15" t="str">
        <v>SERVICIOS DE TELEFONÍA FIJA - PA</v>
      </c>
      <c r="F197" s="16" t="str">
        <v>SPTT02</v>
      </c>
      <c r="G197" s="16" t="str">
        <v>Por lanzar</v>
      </c>
      <c r="H197" s="16" t="str">
        <v>enero</v>
      </c>
      <c r="I197" s="16" t="str">
        <v xml:space="preserve">Servicios de telefonía fija y móvil </v>
      </c>
      <c r="J197" s="16" t="str">
        <v>Panama</v>
      </c>
      <c r="K197" s="16">
        <v>0.36</v>
      </c>
      <c r="L197" s="16" t="str">
        <v>Luis Aparicio</v>
      </c>
      <c r="M197" s="16" t="str">
        <v>luis.aparicio@enel.com</v>
      </c>
      <c r="N197" s="16" t="str">
        <v>Anny Leal</v>
      </c>
      <c r="O197" s="16" t="str">
        <v>anny.leal@enel.com</v>
      </c>
      <c r="P197" s="16">
        <v>2026</v>
      </c>
      <c r="Q197" s="16">
        <v>1</v>
      </c>
      <c r="R197" s="28" t="b">
        <v>0</v>
      </c>
      <c r="AC197" s="18" t="str">
        <v>Servicio de construcción de pilotes, cimentaciones postes para proyectos de la Autopista Norte</v>
      </c>
      <c r="AD197" s="13" t="str">
        <v>LCCC13</v>
      </c>
      <c r="AE197" s="13" t="str">
        <v>Por lanzar</v>
      </c>
      <c r="AF197" s="13" t="str">
        <v>marzo</v>
      </c>
      <c r="AG197" s="13" t="str">
        <v xml:space="preserve">Trabajos civiles varios </v>
      </c>
      <c r="AH197" s="13" t="str">
        <v>Grids</v>
      </c>
      <c r="AI197" s="13">
        <v>0.34766318000000002</v>
      </c>
      <c r="AJ197" s="13" t="str">
        <v>Francy Boada</v>
      </c>
      <c r="AK197" s="13" t="str">
        <v>francy.boada@enel.com</v>
      </c>
      <c r="AL197" s="13" t="str">
        <v>Jennifer Rubio</v>
      </c>
      <c r="AM197" s="13" t="str">
        <v>jennifer.rubio@enel.com</v>
      </c>
      <c r="AN197" s="13">
        <v>2026</v>
      </c>
      <c r="AO197" s="13">
        <v>3</v>
      </c>
      <c r="AP197" s="13">
        <v>46082</v>
      </c>
      <c r="AR197" s="18" t="str">
        <v>Servicio de construcción de pilotes, cimentaciones postes para proyectos de la Autopista Norte</v>
      </c>
      <c r="AS197" s="13" t="str">
        <v>LCCC13</v>
      </c>
      <c r="AT197" s="13" t="str">
        <v>Por lanzar</v>
      </c>
      <c r="AU197" s="13" t="str">
        <v>marzo</v>
      </c>
      <c r="AV197" s="13" t="str">
        <v xml:space="preserve">Trabajos civiles varios </v>
      </c>
      <c r="AW197" s="13" t="str">
        <v>Grids</v>
      </c>
      <c r="AX197" s="13">
        <v>0.34766318000000002</v>
      </c>
      <c r="AY197" s="13" t="str">
        <v>Francy Boada</v>
      </c>
      <c r="AZ197" s="13" t="str">
        <v>francy.boada@enel.com</v>
      </c>
      <c r="BA197" s="13" t="str">
        <v>Jennifer Rubio</v>
      </c>
      <c r="BB197" s="13" t="str">
        <v>jennifer.rubio@enel.com</v>
      </c>
      <c r="BC197" s="13">
        <v>2026</v>
      </c>
      <c r="BD197" s="13">
        <v>3</v>
      </c>
      <c r="BE197" s="13">
        <v>46082</v>
      </c>
      <c r="BG197" s="13" t="str">
        <v>Servicio de construcción de pilotes, cimentaciones postes para proyectos de la Autopista Norte</v>
      </c>
      <c r="BH197" s="13" t="str">
        <v>LCCC13</v>
      </c>
      <c r="BI197" s="13" t="str">
        <v>Por lanzar</v>
      </c>
      <c r="BJ197" s="13" t="str">
        <v>marzo</v>
      </c>
      <c r="BK197" s="13" t="str">
        <v xml:space="preserve">Trabajos civiles varios </v>
      </c>
      <c r="BL197" s="13" t="str">
        <v>Grids</v>
      </c>
      <c r="BM197" s="13">
        <v>0.34766318000000002</v>
      </c>
      <c r="BN197" s="13" t="str">
        <v>Francy Boada</v>
      </c>
      <c r="BO197" s="13" t="str">
        <v>francy.boada@enel.com</v>
      </c>
      <c r="BP197" s="13" t="str">
        <v>Jennifer Rubio</v>
      </c>
      <c r="BQ197" s="13" t="str">
        <v>jennifer.rubio@enel.com</v>
      </c>
      <c r="BR197" s="13">
        <v>2026</v>
      </c>
      <c r="BS197" s="13">
        <v>3</v>
      </c>
      <c r="BT197" s="13">
        <v>46082</v>
      </c>
      <c r="BV197" s="13" t="str">
        <v>Servicio de construcción de pilotes, cimentaciones postes para proyectos de la Autopista Norte</v>
      </c>
      <c r="BW197" s="13" t="str">
        <v>LCCC13</v>
      </c>
      <c r="BX197" s="13" t="str">
        <v>Por lanzar</v>
      </c>
      <c r="BY197" s="13" t="str">
        <v>marzo</v>
      </c>
      <c r="BZ197" s="13" t="str">
        <v xml:space="preserve">Trabajos civiles varios </v>
      </c>
      <c r="CA197" s="13" t="str">
        <v>Grids</v>
      </c>
      <c r="CB197" s="13">
        <v>0.34766318000000002</v>
      </c>
      <c r="CC197" s="13" t="str">
        <v>Francy Boada</v>
      </c>
      <c r="CD197" s="13" t="str">
        <v>francy.boada@enel.com</v>
      </c>
      <c r="CE197" s="13" t="str">
        <v>Jennifer Rubio</v>
      </c>
      <c r="CF197" s="13" t="str">
        <v>jennifer.rubio@enel.com</v>
      </c>
      <c r="CG197" s="13">
        <v>2026</v>
      </c>
      <c r="CH197" s="13">
        <v>3</v>
      </c>
      <c r="CI197" s="13">
        <v>46082</v>
      </c>
      <c r="CK197" s="13" t="str">
        <v>Servicio de construcción de pilotes, cimentaciones postes para proyectos de la Autopista Norte</v>
      </c>
      <c r="CL197" s="13" t="str">
        <v>LCCC13</v>
      </c>
      <c r="CM197" s="13" t="str">
        <v>Por lanzar</v>
      </c>
      <c r="CN197" s="13" t="str">
        <v>marzo</v>
      </c>
      <c r="CO197" s="13" t="str">
        <v xml:space="preserve">Trabajos civiles varios </v>
      </c>
      <c r="CP197" s="13" t="str">
        <v>Grids</v>
      </c>
      <c r="CQ197" s="13">
        <v>0.34766318000000002</v>
      </c>
      <c r="CR197" s="13" t="str">
        <v>Francy Boada</v>
      </c>
      <c r="CS197" s="13" t="str">
        <v>francy.boada@enel.com</v>
      </c>
      <c r="CT197" s="13" t="str">
        <v>Jennifer Rubio</v>
      </c>
      <c r="CU197" s="13" t="str">
        <v>jennifer.rubio@enel.com</v>
      </c>
      <c r="CV197" s="13">
        <v>2026</v>
      </c>
      <c r="CW197" s="13">
        <v>3</v>
      </c>
      <c r="CX197" s="13">
        <v>46082</v>
      </c>
      <c r="DC197" s="13" t="str">
        <v>Servicio de construcción de pilotes, cimentaciones postes para proyectos de la Autopista Norte</v>
      </c>
      <c r="DD197" s="13" t="str">
        <v>LCCC13</v>
      </c>
      <c r="DE197" s="13" t="str">
        <v>Por lanzar</v>
      </c>
      <c r="DF197" s="13" t="str">
        <v>marzo</v>
      </c>
      <c r="DG197" s="13" t="str">
        <v xml:space="preserve">Trabajos civiles varios </v>
      </c>
      <c r="DH197" s="13" t="str">
        <v>Grids</v>
      </c>
      <c r="DI197" s="13">
        <v>0.34766318000000002</v>
      </c>
      <c r="DJ197" s="13" t="str">
        <v>Francy Boada</v>
      </c>
      <c r="DK197" s="13" t="str">
        <v>francy.boada@enel.com</v>
      </c>
      <c r="DL197" s="13" t="str">
        <v>Jennifer Rubio</v>
      </c>
      <c r="DM197" s="13" t="str">
        <v>jennifer.rubio@enel.com</v>
      </c>
      <c r="DN197" s="13">
        <v>2026</v>
      </c>
      <c r="DO197" s="13">
        <v>3</v>
      </c>
      <c r="DP197" s="19">
        <v>46082</v>
      </c>
      <c r="DS197" s="13" t="str">
        <v>SERVICIO DE CONSTRUCCION DE PILOTES, CIMENTACIONES POSTES PARA PROYECTOS DE LA AUTOPISTA NORTE LCCC13 TRABAJOS CIVILES VARIOS</v>
      </c>
    </row>
    <row r="198" spans="5:123" ht="28" customHeight="1" x14ac:dyDescent="0.4">
      <c r="E198" s="15" t="str">
        <v>REPOTENCIACION DE TRANSFORMADORES, COMPONENTES DE PATIO DE CONEXIONES Y DEMAS EQUIPOS RELACIONADOS DE LA CENTRAL TERMOZIPA</v>
      </c>
      <c r="F198" s="16" t="str">
        <v>METR03</v>
      </c>
      <c r="G198" s="16" t="str">
        <v>Por lanzar</v>
      </c>
      <c r="H198" s="16" t="str">
        <v>mayo</v>
      </c>
      <c r="I198" s="16" t="str">
        <v xml:space="preserve">Mantenimiento de Transformadores sumergidos en Aceite. </v>
      </c>
      <c r="J198" s="16" t="str">
        <v>GPG</v>
      </c>
      <c r="K198" s="16">
        <v>0.50424999999999998</v>
      </c>
      <c r="L198" s="16" t="str">
        <v>Luis Aparicio</v>
      </c>
      <c r="M198" s="16" t="str">
        <v>luis.aparicio@enel.com</v>
      </c>
      <c r="N198" s="16" t="str">
        <v>Anny Leal</v>
      </c>
      <c r="O198" s="16" t="str">
        <v>anny.leal@enel.com</v>
      </c>
      <c r="P198" s="16">
        <v>2026</v>
      </c>
      <c r="Q198" s="16">
        <v>5</v>
      </c>
      <c r="R198" s="28" t="b">
        <v>0</v>
      </c>
      <c r="AC198" s="18" t="str">
        <v>Compensaciones Forestales CAR, establecimiento y mantenimiento de plantaciones forestales, bloqueo, traslado y mantenimiento de individuos arbóreos, manejo de fauna, educación ambiental, manejo de especies en veda - siembra de árboles según Ley 2173</v>
      </c>
      <c r="AD198" s="13" t="str">
        <v>SLPI03</v>
      </c>
      <c r="AE198" s="13" t="str">
        <v>Por lanzar</v>
      </c>
      <c r="AF198" s="13" t="str">
        <v>abril</v>
      </c>
      <c r="AG198" s="13" t="str">
        <v xml:space="preserve">Mantenimiento de zonas verdes (jardinería, corte de césped, etc.) </v>
      </c>
      <c r="AH198" s="13" t="str">
        <v>Grids</v>
      </c>
      <c r="AI198" s="13">
        <v>3.7235872699999999</v>
      </c>
      <c r="AJ198" s="13" t="str">
        <v>Francy Boada</v>
      </c>
      <c r="AK198" s="13" t="str">
        <v>francy.boada@enel.com</v>
      </c>
      <c r="AL198" s="13" t="str">
        <v>Jennifer Rubio</v>
      </c>
      <c r="AM198" s="13" t="str">
        <v>jennifer.rubio@enel.com</v>
      </c>
      <c r="AN198" s="13">
        <v>2026</v>
      </c>
      <c r="AO198" s="13">
        <v>4</v>
      </c>
      <c r="AP198" s="13">
        <v>46113</v>
      </c>
      <c r="AR198" s="18" t="str">
        <v>Compensaciones Forestales CAR, establecimiento y mantenimiento de plantaciones forestales, bloqueo, traslado y mantenimiento de individuos arbóreos, manejo de fauna, educación ambiental, manejo de especies en veda - siembra de árboles según Ley 2173</v>
      </c>
      <c r="AS198" s="13" t="str">
        <v>SLPI03</v>
      </c>
      <c r="AT198" s="13" t="str">
        <v>Por lanzar</v>
      </c>
      <c r="AU198" s="13" t="str">
        <v>abril</v>
      </c>
      <c r="AV198" s="13" t="str">
        <v xml:space="preserve">Mantenimiento de zonas verdes (jardinería, corte de césped, etc.) </v>
      </c>
      <c r="AW198" s="13" t="str">
        <v>Grids</v>
      </c>
      <c r="AX198" s="13">
        <v>3.7235872699999999</v>
      </c>
      <c r="AY198" s="13" t="str">
        <v>Francy Boada</v>
      </c>
      <c r="AZ198" s="13" t="str">
        <v>francy.boada@enel.com</v>
      </c>
      <c r="BA198" s="13" t="str">
        <v>Jennifer Rubio</v>
      </c>
      <c r="BB198" s="13" t="str">
        <v>jennifer.rubio@enel.com</v>
      </c>
      <c r="BC198" s="13">
        <v>2026</v>
      </c>
      <c r="BD198" s="13">
        <v>4</v>
      </c>
      <c r="BE198" s="13">
        <v>46113</v>
      </c>
      <c r="BG198" s="13" t="str">
        <v>Compensaciones Forestales CAR, establecimiento y mantenimiento de plantaciones forestales, bloqueo, traslado y mantenimiento de individuos arbóreos, manejo de fauna, educación ambiental, manejo de especies en veda - siembra de árboles según Ley 2173</v>
      </c>
      <c r="BH198" s="13" t="str">
        <v>SLPI03</v>
      </c>
      <c r="BI198" s="13" t="str">
        <v>Por lanzar</v>
      </c>
      <c r="BJ198" s="13" t="str">
        <v>abril</v>
      </c>
      <c r="BK198" s="13" t="str">
        <v xml:space="preserve">Mantenimiento de zonas verdes (jardinería, corte de césped, etc.) </v>
      </c>
      <c r="BL198" s="13" t="str">
        <v>Grids</v>
      </c>
      <c r="BM198" s="13">
        <v>3.7235872699999999</v>
      </c>
      <c r="BN198" s="13" t="str">
        <v>Francy Boada</v>
      </c>
      <c r="BO198" s="13" t="str">
        <v>francy.boada@enel.com</v>
      </c>
      <c r="BP198" s="13" t="str">
        <v>Jennifer Rubio</v>
      </c>
      <c r="BQ198" s="13" t="str">
        <v>jennifer.rubio@enel.com</v>
      </c>
      <c r="BR198" s="13">
        <v>2026</v>
      </c>
      <c r="BS198" s="13">
        <v>4</v>
      </c>
      <c r="BT198" s="13">
        <v>46113</v>
      </c>
      <c r="BV198" s="13" t="str">
        <v>Compensaciones Forestales CAR, establecimiento y mantenimiento de plantaciones forestales, bloqueo, traslado y mantenimiento de individuos arbóreos, manejo de fauna, educación ambiental, manejo de especies en veda - siembra de árboles según Ley 2173</v>
      </c>
      <c r="BW198" s="13" t="str">
        <v>SLPI03</v>
      </c>
      <c r="BX198" s="13" t="str">
        <v>Por lanzar</v>
      </c>
      <c r="BY198" s="13" t="str">
        <v>abril</v>
      </c>
      <c r="BZ198" s="13" t="str">
        <v xml:space="preserve">Mantenimiento de zonas verdes (jardinería, corte de césped, etc.) </v>
      </c>
      <c r="CA198" s="13" t="str">
        <v>Grids</v>
      </c>
      <c r="CB198" s="13">
        <v>3.7235872699999999</v>
      </c>
      <c r="CC198" s="13" t="str">
        <v>Francy Boada</v>
      </c>
      <c r="CD198" s="13" t="str">
        <v>francy.boada@enel.com</v>
      </c>
      <c r="CE198" s="13" t="str">
        <v>Jennifer Rubio</v>
      </c>
      <c r="CF198" s="13" t="str">
        <v>jennifer.rubio@enel.com</v>
      </c>
      <c r="CG198" s="13">
        <v>2026</v>
      </c>
      <c r="CH198" s="13">
        <v>4</v>
      </c>
      <c r="CI198" s="13">
        <v>46113</v>
      </c>
      <c r="CK198" s="13" t="str">
        <v>Compensaciones Forestales CAR, establecimiento y mantenimiento de plantaciones forestales, bloqueo, traslado y mantenimiento de individuos arbóreos, manejo de fauna, educación ambiental, manejo de especies en veda - siembra de árboles según Ley 2173</v>
      </c>
      <c r="CL198" s="13" t="str">
        <v>SLPI03</v>
      </c>
      <c r="CM198" s="13" t="str">
        <v>Por lanzar</v>
      </c>
      <c r="CN198" s="13" t="str">
        <v>abril</v>
      </c>
      <c r="CO198" s="13" t="str">
        <v xml:space="preserve">Mantenimiento de zonas verdes (jardinería, corte de césped, etc.) </v>
      </c>
      <c r="CP198" s="13" t="str">
        <v>Grids</v>
      </c>
      <c r="CQ198" s="13">
        <v>3.7235872699999999</v>
      </c>
      <c r="CR198" s="13" t="str">
        <v>Francy Boada</v>
      </c>
      <c r="CS198" s="13" t="str">
        <v>francy.boada@enel.com</v>
      </c>
      <c r="CT198" s="13" t="str">
        <v>Jennifer Rubio</v>
      </c>
      <c r="CU198" s="13" t="str">
        <v>jennifer.rubio@enel.com</v>
      </c>
      <c r="CV198" s="13">
        <v>2026</v>
      </c>
      <c r="CW198" s="13">
        <v>4</v>
      </c>
      <c r="CX198" s="13">
        <v>46113</v>
      </c>
      <c r="DC198" s="13" t="str">
        <v>Compensaciones Forestales CAR, establecimiento y mantenimiento de plantaciones forestales, bloqueo, traslado y mantenimiento de individuos arbóreos, manejo de fauna, educación ambiental, manejo de especies en veda - siembra de árboles según Ley 2173</v>
      </c>
      <c r="DD198" s="13" t="str">
        <v>SLPI03</v>
      </c>
      <c r="DE198" s="13" t="str">
        <v>Por lanzar</v>
      </c>
      <c r="DF198" s="13" t="str">
        <v>abril</v>
      </c>
      <c r="DG198" s="13" t="str">
        <v xml:space="preserve">Mantenimiento de zonas verdes (jardinería, corte de césped, etc.) </v>
      </c>
      <c r="DH198" s="13" t="str">
        <v>Grids</v>
      </c>
      <c r="DI198" s="13">
        <v>3.7235872699999999</v>
      </c>
      <c r="DJ198" s="13" t="str">
        <v>Francy Boada</v>
      </c>
      <c r="DK198" s="13" t="str">
        <v>francy.boada@enel.com</v>
      </c>
      <c r="DL198" s="13" t="str">
        <v>Jennifer Rubio</v>
      </c>
      <c r="DM198" s="13" t="str">
        <v>jennifer.rubio@enel.com</v>
      </c>
      <c r="DN198" s="13">
        <v>2026</v>
      </c>
      <c r="DO198" s="13">
        <v>4</v>
      </c>
      <c r="DP198" s="19">
        <v>46113</v>
      </c>
      <c r="DS198" s="13" t="str">
        <v>COMPENSACIONES FORESTALES CAR, ESTABLECIMIENTO Y MANTENIMIENTO DE PLANTACIONES FORESTALES, BLOQUEO, TRASLADO Y MANTENIMIENTO DE INDIVIDUOS ARBOREOS, MANEJO DE FAUNA, EDUCACION AMBIENTAL, MANEJO DE ESPECIES EN VEDA - SIEMBRA DE ARBOLES SEGUN LEY 2173 SLPI03 MANTENIMIENTO DE ZONAS VERDES (JARDINERIA, CORTE DE CESPED, ETC.)</v>
      </c>
    </row>
    <row r="199" spans="5:123" ht="28" customHeight="1" x14ac:dyDescent="0.4">
      <c r="E199" s="15" t="str">
        <v>Servicio de revisión, generación y/o actualización de proyectos de ejecución de Enel en los sistemas de Información AGP</v>
      </c>
      <c r="F199" s="16" t="str">
        <v>SPED03</v>
      </c>
      <c r="G199" s="16" t="str">
        <v>Por lanzar</v>
      </c>
      <c r="H199" s="16" t="str">
        <v>enero</v>
      </c>
      <c r="I199" s="16" t="str">
        <v xml:space="preserve">Proceso de datos autómatico </v>
      </c>
      <c r="J199" s="16" t="str">
        <v>Grids</v>
      </c>
      <c r="K199" s="16">
        <v>5.6738630700000003</v>
      </c>
      <c r="L199" s="16" t="str">
        <v>Francy Boada</v>
      </c>
      <c r="M199" s="16" t="str">
        <v>francy.boada@enel.com</v>
      </c>
      <c r="N199" s="16" t="str">
        <v>Jennifer Rubio</v>
      </c>
      <c r="O199" s="16" t="str">
        <v>jennifer.rubio@enel.com</v>
      </c>
      <c r="P199" s="16">
        <v>2026</v>
      </c>
      <c r="Q199" s="16">
        <v>1</v>
      </c>
      <c r="R199" s="28" t="b">
        <v>0</v>
      </c>
      <c r="AC199" s="18" t="str">
        <v>Servicio de mantenimiento grupos electrógenos</v>
      </c>
      <c r="AD199" s="13" t="str">
        <v>MEEL07</v>
      </c>
      <c r="AE199" s="13" t="str">
        <v>Por lanzar</v>
      </c>
      <c r="AF199" s="13" t="str">
        <v>abril</v>
      </c>
      <c r="AG199" s="13" t="str">
        <v xml:space="preserve">Mantenimiento y reparación del generador </v>
      </c>
      <c r="AH199" s="13" t="str">
        <v>Grids</v>
      </c>
      <c r="AI199" s="13">
        <v>0.34766318000000002</v>
      </c>
      <c r="AJ199" s="13" t="str">
        <v>Francy Boada</v>
      </c>
      <c r="AK199" s="13" t="str">
        <v>francy.boada@enel.com</v>
      </c>
      <c r="AL199" s="13" t="str">
        <v>Jennifer Rubio</v>
      </c>
      <c r="AM199" s="13" t="str">
        <v>jennifer.rubio@enel.com</v>
      </c>
      <c r="AN199" s="13">
        <v>2026</v>
      </c>
      <c r="AO199" s="13">
        <v>4</v>
      </c>
      <c r="AP199" s="13">
        <v>46113</v>
      </c>
      <c r="AR199" s="18" t="str">
        <v>Servicio de mantenimiento grupos electrógenos</v>
      </c>
      <c r="AS199" s="13" t="str">
        <v>MEEL07</v>
      </c>
      <c r="AT199" s="13" t="str">
        <v>Por lanzar</v>
      </c>
      <c r="AU199" s="13" t="str">
        <v>abril</v>
      </c>
      <c r="AV199" s="13" t="str">
        <v xml:space="preserve">Mantenimiento y reparación del generador </v>
      </c>
      <c r="AW199" s="13" t="str">
        <v>Grids</v>
      </c>
      <c r="AX199" s="13">
        <v>0.34766318000000002</v>
      </c>
      <c r="AY199" s="13" t="str">
        <v>Francy Boada</v>
      </c>
      <c r="AZ199" s="13" t="str">
        <v>francy.boada@enel.com</v>
      </c>
      <c r="BA199" s="13" t="str">
        <v>Jennifer Rubio</v>
      </c>
      <c r="BB199" s="13" t="str">
        <v>jennifer.rubio@enel.com</v>
      </c>
      <c r="BC199" s="13">
        <v>2026</v>
      </c>
      <c r="BD199" s="13">
        <v>4</v>
      </c>
      <c r="BE199" s="13">
        <v>46113</v>
      </c>
      <c r="BG199" s="13" t="str">
        <v>Servicio de mantenimiento grupos electrógenos</v>
      </c>
      <c r="BH199" s="13" t="str">
        <v>MEEL07</v>
      </c>
      <c r="BI199" s="13" t="str">
        <v>Por lanzar</v>
      </c>
      <c r="BJ199" s="13" t="str">
        <v>abril</v>
      </c>
      <c r="BK199" s="13" t="str">
        <v xml:space="preserve">Mantenimiento y reparación del generador </v>
      </c>
      <c r="BL199" s="13" t="str">
        <v>Grids</v>
      </c>
      <c r="BM199" s="13">
        <v>0.34766318000000002</v>
      </c>
      <c r="BN199" s="13" t="str">
        <v>Francy Boada</v>
      </c>
      <c r="BO199" s="13" t="str">
        <v>francy.boada@enel.com</v>
      </c>
      <c r="BP199" s="13" t="str">
        <v>Jennifer Rubio</v>
      </c>
      <c r="BQ199" s="13" t="str">
        <v>jennifer.rubio@enel.com</v>
      </c>
      <c r="BR199" s="13">
        <v>2026</v>
      </c>
      <c r="BS199" s="13">
        <v>4</v>
      </c>
      <c r="BT199" s="13">
        <v>46113</v>
      </c>
      <c r="BV199" s="13" t="str">
        <v>Servicio de mantenimiento grupos electrógenos</v>
      </c>
      <c r="BW199" s="13" t="str">
        <v>MEEL07</v>
      </c>
      <c r="BX199" s="13" t="str">
        <v>Por lanzar</v>
      </c>
      <c r="BY199" s="13" t="str">
        <v>abril</v>
      </c>
      <c r="BZ199" s="13" t="str">
        <v xml:space="preserve">Mantenimiento y reparación del generador </v>
      </c>
      <c r="CA199" s="13" t="str">
        <v>Grids</v>
      </c>
      <c r="CB199" s="13">
        <v>0.34766318000000002</v>
      </c>
      <c r="CC199" s="13" t="str">
        <v>Francy Boada</v>
      </c>
      <c r="CD199" s="13" t="str">
        <v>francy.boada@enel.com</v>
      </c>
      <c r="CE199" s="13" t="str">
        <v>Jennifer Rubio</v>
      </c>
      <c r="CF199" s="13" t="str">
        <v>jennifer.rubio@enel.com</v>
      </c>
      <c r="CG199" s="13">
        <v>2026</v>
      </c>
      <c r="CH199" s="13">
        <v>4</v>
      </c>
      <c r="CI199" s="13">
        <v>46113</v>
      </c>
      <c r="CK199" s="13" t="str">
        <v>Servicio de mantenimiento grupos electrógenos</v>
      </c>
      <c r="CL199" s="13" t="str">
        <v>MEEL07</v>
      </c>
      <c r="CM199" s="13" t="str">
        <v>Por lanzar</v>
      </c>
      <c r="CN199" s="13" t="str">
        <v>abril</v>
      </c>
      <c r="CO199" s="13" t="str">
        <v xml:space="preserve">Mantenimiento y reparación del generador </v>
      </c>
      <c r="CP199" s="13" t="str">
        <v>Grids</v>
      </c>
      <c r="CQ199" s="13">
        <v>0.34766318000000002</v>
      </c>
      <c r="CR199" s="13" t="str">
        <v>Francy Boada</v>
      </c>
      <c r="CS199" s="13" t="str">
        <v>francy.boada@enel.com</v>
      </c>
      <c r="CT199" s="13" t="str">
        <v>Jennifer Rubio</v>
      </c>
      <c r="CU199" s="13" t="str">
        <v>jennifer.rubio@enel.com</v>
      </c>
      <c r="CV199" s="13">
        <v>2026</v>
      </c>
      <c r="CW199" s="13">
        <v>4</v>
      </c>
      <c r="CX199" s="13">
        <v>46113</v>
      </c>
      <c r="DC199" s="13" t="str">
        <v>Servicio de mantenimiento grupos electrógenos</v>
      </c>
      <c r="DD199" s="13" t="str">
        <v>MEEL07</v>
      </c>
      <c r="DE199" s="13" t="str">
        <v>Por lanzar</v>
      </c>
      <c r="DF199" s="13" t="str">
        <v>abril</v>
      </c>
      <c r="DG199" s="13" t="str">
        <v xml:space="preserve">Mantenimiento y reparación del generador </v>
      </c>
      <c r="DH199" s="13" t="str">
        <v>Grids</v>
      </c>
      <c r="DI199" s="13">
        <v>0.34766318000000002</v>
      </c>
      <c r="DJ199" s="13" t="str">
        <v>Francy Boada</v>
      </c>
      <c r="DK199" s="13" t="str">
        <v>francy.boada@enel.com</v>
      </c>
      <c r="DL199" s="13" t="str">
        <v>Jennifer Rubio</v>
      </c>
      <c r="DM199" s="13" t="str">
        <v>jennifer.rubio@enel.com</v>
      </c>
      <c r="DN199" s="13">
        <v>2026</v>
      </c>
      <c r="DO199" s="13">
        <v>4</v>
      </c>
      <c r="DP199" s="19">
        <v>46113</v>
      </c>
      <c r="DS199" s="13" t="str">
        <v>SERVICIO DE MANTENIMIENTO GRUPOS ELECTROGENOS MEEL07 MANTENIMIENTO Y REPARACION DEL GENERADOR</v>
      </c>
    </row>
    <row r="200" spans="5:123" ht="28" customHeight="1" x14ac:dyDescent="0.4">
      <c r="E200" s="15" t="str">
        <v>Suministro, transporte, instalación, configuración, puesta en marcha, mantenimiento y capacitación de uso de Sistemas híbridos de generación renovable solar/eólica individual de respaldo en la zona de operación de Enel Grids. Debe incluir todos los equipos y materiales incluyendo plataforma de gestión.</v>
      </c>
      <c r="F200" s="16" t="str">
        <v>LEII06</v>
      </c>
      <c r="G200" s="16" t="str">
        <v>Por lanzar</v>
      </c>
      <c r="H200" s="16" t="str">
        <v>junio</v>
      </c>
      <c r="I200" s="16" t="str">
        <v xml:space="preserve">Paneles fotovoltaicos - trabajos </v>
      </c>
      <c r="J200" s="16" t="str">
        <v>Grids</v>
      </c>
      <c r="K200" s="16">
        <v>1.56916726</v>
      </c>
      <c r="L200" s="16" t="str">
        <v>Francy Boada</v>
      </c>
      <c r="M200" s="16" t="str">
        <v>francy.boada@enel.com</v>
      </c>
      <c r="N200" s="16" t="str">
        <v>Jennifer Rubio</v>
      </c>
      <c r="O200" s="16" t="str">
        <v>jennifer.rubio@enel.com</v>
      </c>
      <c r="P200" s="16">
        <v>2026</v>
      </c>
      <c r="Q200" s="16">
        <v>6</v>
      </c>
      <c r="R200" s="28" t="b">
        <v>0</v>
      </c>
      <c r="AC200" s="18" t="str">
        <v>Servicio de construcción civil y de cercha para Subestación Guaymaral</v>
      </c>
      <c r="AD200" s="13" t="str">
        <v>LESC01</v>
      </c>
      <c r="AE200" s="13" t="str">
        <v>Por lanzar</v>
      </c>
      <c r="AF200" s="13" t="str">
        <v>marzo</v>
      </c>
      <c r="AG200" s="13" t="str">
        <v xml:space="preserve">Obras y Mantenimiento de subestaciones. </v>
      </c>
      <c r="AH200" s="13" t="str">
        <v>Grids</v>
      </c>
      <c r="AI200" s="13">
        <v>0.57943862999999995</v>
      </c>
      <c r="AJ200" s="13" t="str">
        <v>Francy Boada</v>
      </c>
      <c r="AK200" s="13" t="str">
        <v>francy.boada@enel.com</v>
      </c>
      <c r="AL200" s="13" t="str">
        <v>Jennifer Rubio</v>
      </c>
      <c r="AM200" s="13" t="str">
        <v>jennifer.rubio@enel.com</v>
      </c>
      <c r="AN200" s="13">
        <v>2026</v>
      </c>
      <c r="AO200" s="13">
        <v>3</v>
      </c>
      <c r="AP200" s="13">
        <v>46082</v>
      </c>
      <c r="AR200" s="18" t="str">
        <v>Servicio de construcción civil y de cercha para Subestación Guaymaral</v>
      </c>
      <c r="AS200" s="13" t="str">
        <v>LESC01</v>
      </c>
      <c r="AT200" s="13" t="str">
        <v>Por lanzar</v>
      </c>
      <c r="AU200" s="13" t="str">
        <v>marzo</v>
      </c>
      <c r="AV200" s="13" t="str">
        <v xml:space="preserve">Obras y Mantenimiento de subestaciones. </v>
      </c>
      <c r="AW200" s="13" t="str">
        <v>Grids</v>
      </c>
      <c r="AX200" s="13">
        <v>0.57943862999999995</v>
      </c>
      <c r="AY200" s="13" t="str">
        <v>Francy Boada</v>
      </c>
      <c r="AZ200" s="13" t="str">
        <v>francy.boada@enel.com</v>
      </c>
      <c r="BA200" s="13" t="str">
        <v>Jennifer Rubio</v>
      </c>
      <c r="BB200" s="13" t="str">
        <v>jennifer.rubio@enel.com</v>
      </c>
      <c r="BC200" s="13">
        <v>2026</v>
      </c>
      <c r="BD200" s="13">
        <v>3</v>
      </c>
      <c r="BE200" s="13">
        <v>46082</v>
      </c>
      <c r="BG200" s="13" t="str">
        <v>Servicio de construcción civil y de cercha para Subestación Guaymaral</v>
      </c>
      <c r="BH200" s="13" t="str">
        <v>LESC01</v>
      </c>
      <c r="BI200" s="13" t="str">
        <v>Por lanzar</v>
      </c>
      <c r="BJ200" s="13" t="str">
        <v>marzo</v>
      </c>
      <c r="BK200" s="13" t="str">
        <v xml:space="preserve">Obras y Mantenimiento de subestaciones. </v>
      </c>
      <c r="BL200" s="13" t="str">
        <v>Grids</v>
      </c>
      <c r="BM200" s="13">
        <v>0.57943862999999995</v>
      </c>
      <c r="BN200" s="13" t="str">
        <v>Francy Boada</v>
      </c>
      <c r="BO200" s="13" t="str">
        <v>francy.boada@enel.com</v>
      </c>
      <c r="BP200" s="13" t="str">
        <v>Jennifer Rubio</v>
      </c>
      <c r="BQ200" s="13" t="str">
        <v>jennifer.rubio@enel.com</v>
      </c>
      <c r="BR200" s="13">
        <v>2026</v>
      </c>
      <c r="BS200" s="13">
        <v>3</v>
      </c>
      <c r="BT200" s="13">
        <v>46082</v>
      </c>
      <c r="BV200" s="13" t="str">
        <v>Servicio de construcción civil y de cercha para Subestación Guaymaral</v>
      </c>
      <c r="BW200" s="13" t="str">
        <v>LESC01</v>
      </c>
      <c r="BX200" s="13" t="str">
        <v>Por lanzar</v>
      </c>
      <c r="BY200" s="13" t="str">
        <v>marzo</v>
      </c>
      <c r="BZ200" s="13" t="str">
        <v xml:space="preserve">Obras y Mantenimiento de subestaciones. </v>
      </c>
      <c r="CA200" s="13" t="str">
        <v>Grids</v>
      </c>
      <c r="CB200" s="13">
        <v>0.57943862999999995</v>
      </c>
      <c r="CC200" s="13" t="str">
        <v>Francy Boada</v>
      </c>
      <c r="CD200" s="13" t="str">
        <v>francy.boada@enel.com</v>
      </c>
      <c r="CE200" s="13" t="str">
        <v>Jennifer Rubio</v>
      </c>
      <c r="CF200" s="13" t="str">
        <v>jennifer.rubio@enel.com</v>
      </c>
      <c r="CG200" s="13">
        <v>2026</v>
      </c>
      <c r="CH200" s="13">
        <v>3</v>
      </c>
      <c r="CI200" s="13">
        <v>46082</v>
      </c>
      <c r="CK200" s="13" t="str">
        <v>Servicio de construcción civil y de cercha para Subestación Guaymaral</v>
      </c>
      <c r="CL200" s="13" t="str">
        <v>LESC01</v>
      </c>
      <c r="CM200" s="13" t="str">
        <v>Por lanzar</v>
      </c>
      <c r="CN200" s="13" t="str">
        <v>marzo</v>
      </c>
      <c r="CO200" s="13" t="str">
        <v xml:space="preserve">Obras y Mantenimiento de subestaciones. </v>
      </c>
      <c r="CP200" s="13" t="str">
        <v>Grids</v>
      </c>
      <c r="CQ200" s="13">
        <v>0.57943862999999995</v>
      </c>
      <c r="CR200" s="13" t="str">
        <v>Francy Boada</v>
      </c>
      <c r="CS200" s="13" t="str">
        <v>francy.boada@enel.com</v>
      </c>
      <c r="CT200" s="13" t="str">
        <v>Jennifer Rubio</v>
      </c>
      <c r="CU200" s="13" t="str">
        <v>jennifer.rubio@enel.com</v>
      </c>
      <c r="CV200" s="13">
        <v>2026</v>
      </c>
      <c r="CW200" s="13">
        <v>3</v>
      </c>
      <c r="CX200" s="13">
        <v>46082</v>
      </c>
      <c r="DC200" s="13" t="str">
        <v>Servicio de construcción civil y de cercha para Subestación Guaymaral</v>
      </c>
      <c r="DD200" s="13" t="str">
        <v>LESC01</v>
      </c>
      <c r="DE200" s="13" t="str">
        <v>Por lanzar</v>
      </c>
      <c r="DF200" s="13" t="str">
        <v>marzo</v>
      </c>
      <c r="DG200" s="13" t="str">
        <v xml:space="preserve">Obras y Mantenimiento de subestaciones. </v>
      </c>
      <c r="DH200" s="13" t="str">
        <v>Grids</v>
      </c>
      <c r="DI200" s="13">
        <v>0.57943862999999995</v>
      </c>
      <c r="DJ200" s="13" t="str">
        <v>Francy Boada</v>
      </c>
      <c r="DK200" s="13" t="str">
        <v>francy.boada@enel.com</v>
      </c>
      <c r="DL200" s="13" t="str">
        <v>Jennifer Rubio</v>
      </c>
      <c r="DM200" s="13" t="str">
        <v>jennifer.rubio@enel.com</v>
      </c>
      <c r="DN200" s="13">
        <v>2026</v>
      </c>
      <c r="DO200" s="13">
        <v>3</v>
      </c>
      <c r="DP200" s="19">
        <v>46082</v>
      </c>
      <c r="DS200" s="13" t="str">
        <v>SERVICIO DE CONSTRUCCION CIVIL Y DE CERCHA PARA SUBESTACION GUAYMARAL LESC01 OBRAS Y MANTENIMIENTO DE SUBESTACIONES.</v>
      </c>
    </row>
    <row r="201" spans="5:123" ht="28" customHeight="1" x14ac:dyDescent="0.4">
      <c r="E201" s="15" t="str">
        <v>Servicio Backoffice para todos los segmentos (Gestión Escrita, refacturaciones, gestión del mail y formularios y Back proceso activaciones)</v>
      </c>
      <c r="F201" s="16" t="str">
        <v>SPCO03</v>
      </c>
      <c r="G201" s="16" t="str">
        <v>Por lanzar</v>
      </c>
      <c r="H201" s="16" t="str">
        <v>junio</v>
      </c>
      <c r="I201" s="16" t="str">
        <v xml:space="preserve">Contact center </v>
      </c>
      <c r="J201" s="16" t="str">
        <v>Enel Commercial</v>
      </c>
      <c r="K201" s="16">
        <v>13.337479740000001</v>
      </c>
      <c r="L201" s="16" t="str">
        <v>Andrea Sarmiento</v>
      </c>
      <c r="M201" s="16" t="str">
        <v>andrea.sarmiento@enel.com</v>
      </c>
      <c r="N201" s="16" t="str">
        <v>Jennifer Rubio</v>
      </c>
      <c r="O201" s="16" t="str">
        <v>jennifer.rubio@enel.com</v>
      </c>
      <c r="P201" s="16">
        <v>2026</v>
      </c>
      <c r="Q201" s="16">
        <v>6</v>
      </c>
      <c r="R201" s="28" t="b">
        <v>0</v>
      </c>
      <c r="AC201" s="18" t="str">
        <v>Servicio de análisis de estándares para proyectos de sistemas de almacenamiento de energía por baterías SAEB incluido la infraestructura de comisionamiento para alinear los aspectos técnicos, mecánicos, eléctricos, electrónicos, civil, medio ambiente, calidad, seguridad, social, administrativo y financiero de Enel Grids.</v>
      </c>
      <c r="AD201" s="13" t="str">
        <v>SPPT10</v>
      </c>
      <c r="AE201" s="13" t="str">
        <v>Por lanzar</v>
      </c>
      <c r="AF201" s="13" t="str">
        <v>mayo</v>
      </c>
      <c r="AG201" s="13" t="str">
        <v xml:space="preserve">Servicios profesionales de naturaleza técnica </v>
      </c>
      <c r="AH201" s="13" t="str">
        <v>Grids</v>
      </c>
      <c r="AI201" s="13">
        <v>1.0533290399999999</v>
      </c>
      <c r="AJ201" s="13" t="str">
        <v>Francy Boada</v>
      </c>
      <c r="AK201" s="13" t="str">
        <v>francy.boada@enel.com</v>
      </c>
      <c r="AL201" s="13" t="str">
        <v>Jennifer Rubio</v>
      </c>
      <c r="AM201" s="13" t="str">
        <v>jennifer.rubio@enel.com</v>
      </c>
      <c r="AN201" s="13">
        <v>2026</v>
      </c>
      <c r="AO201" s="13">
        <v>5</v>
      </c>
      <c r="AP201" s="13">
        <v>46143</v>
      </c>
      <c r="AR201" s="18" t="str">
        <v>Servicio de análisis de estándares para proyectos de sistemas de almacenamiento de energía por baterías SAEB incluido la infraestructura de comisionamiento para alinear los aspectos técnicos, mecánicos, eléctricos, electrónicos, civil, medio ambiente, calidad, seguridad, social, administrativo y financiero de Enel Grids.</v>
      </c>
      <c r="AS201" s="13" t="str">
        <v>SPPT10</v>
      </c>
      <c r="AT201" s="13" t="str">
        <v>Por lanzar</v>
      </c>
      <c r="AU201" s="13" t="str">
        <v>mayo</v>
      </c>
      <c r="AV201" s="13" t="str">
        <v xml:space="preserve">Servicios profesionales de naturaleza técnica </v>
      </c>
      <c r="AW201" s="13" t="str">
        <v>Grids</v>
      </c>
      <c r="AX201" s="13">
        <v>1.0533290399999999</v>
      </c>
      <c r="AY201" s="13" t="str">
        <v>Francy Boada</v>
      </c>
      <c r="AZ201" s="13" t="str">
        <v>francy.boada@enel.com</v>
      </c>
      <c r="BA201" s="13" t="str">
        <v>Jennifer Rubio</v>
      </c>
      <c r="BB201" s="13" t="str">
        <v>jennifer.rubio@enel.com</v>
      </c>
      <c r="BC201" s="13">
        <v>2026</v>
      </c>
      <c r="BD201" s="13">
        <v>5</v>
      </c>
      <c r="BE201" s="13">
        <v>46143</v>
      </c>
      <c r="BG201" s="13" t="str">
        <v>Servicio de análisis de estándares para proyectos de sistemas de almacenamiento de energía por baterías SAEB incluido la infraestructura de comisionamiento para alinear los aspectos técnicos, mecánicos, eléctricos, electrónicos, civil, medio ambiente, calidad, seguridad, social, administrativo y financiero de Enel Grids.</v>
      </c>
      <c r="BH201" s="13" t="str">
        <v>SPPT10</v>
      </c>
      <c r="BI201" s="13" t="str">
        <v>Por lanzar</v>
      </c>
      <c r="BJ201" s="13" t="str">
        <v>mayo</v>
      </c>
      <c r="BK201" s="13" t="str">
        <v xml:space="preserve">Servicios profesionales de naturaleza técnica </v>
      </c>
      <c r="BL201" s="13" t="str">
        <v>Grids</v>
      </c>
      <c r="BM201" s="13">
        <v>1.0533290399999999</v>
      </c>
      <c r="BN201" s="13" t="str">
        <v>Francy Boada</v>
      </c>
      <c r="BO201" s="13" t="str">
        <v>francy.boada@enel.com</v>
      </c>
      <c r="BP201" s="13" t="str">
        <v>Jennifer Rubio</v>
      </c>
      <c r="BQ201" s="13" t="str">
        <v>jennifer.rubio@enel.com</v>
      </c>
      <c r="BR201" s="13">
        <v>2026</v>
      </c>
      <c r="BS201" s="13">
        <v>5</v>
      </c>
      <c r="BT201" s="13">
        <v>46143</v>
      </c>
      <c r="BV201" s="13" t="str">
        <v>Servicio de análisis de estándares para proyectos de sistemas de almacenamiento de energía por baterías SAEB incluido la infraestructura de comisionamiento para alinear los aspectos técnicos, mecánicos, eléctricos, electrónicos, civil, medio ambiente, calidad, seguridad, social, administrativo y financiero de Enel Grids.</v>
      </c>
      <c r="BW201" s="13" t="str">
        <v>SPPT10</v>
      </c>
      <c r="BX201" s="13" t="str">
        <v>Por lanzar</v>
      </c>
      <c r="BY201" s="13" t="str">
        <v>mayo</v>
      </c>
      <c r="BZ201" s="13" t="str">
        <v xml:space="preserve">Servicios profesionales de naturaleza técnica </v>
      </c>
      <c r="CA201" s="13" t="str">
        <v>Grids</v>
      </c>
      <c r="CB201" s="13">
        <v>1.0533290399999999</v>
      </c>
      <c r="CC201" s="13" t="str">
        <v>Francy Boada</v>
      </c>
      <c r="CD201" s="13" t="str">
        <v>francy.boada@enel.com</v>
      </c>
      <c r="CE201" s="13" t="str">
        <v>Jennifer Rubio</v>
      </c>
      <c r="CF201" s="13" t="str">
        <v>jennifer.rubio@enel.com</v>
      </c>
      <c r="CG201" s="13">
        <v>2026</v>
      </c>
      <c r="CH201" s="13">
        <v>5</v>
      </c>
      <c r="CI201" s="13">
        <v>46143</v>
      </c>
      <c r="CK201" s="13" t="str">
        <v>Servicio de análisis de estándares para proyectos de sistemas de almacenamiento de energía por baterías SAEB incluido la infraestructura de comisionamiento para alinear los aspectos técnicos, mecánicos, eléctricos, electrónicos, civil, medio ambiente, calidad, seguridad, social, administrativo y financiero de Enel Grids.</v>
      </c>
      <c r="CL201" s="13" t="str">
        <v>SPPT10</v>
      </c>
      <c r="CM201" s="13" t="str">
        <v>Por lanzar</v>
      </c>
      <c r="CN201" s="13" t="str">
        <v>mayo</v>
      </c>
      <c r="CO201" s="13" t="str">
        <v xml:space="preserve">Servicios profesionales de naturaleza técnica </v>
      </c>
      <c r="CP201" s="13" t="str">
        <v>Grids</v>
      </c>
      <c r="CQ201" s="13">
        <v>1.0533290399999999</v>
      </c>
      <c r="CR201" s="13" t="str">
        <v>Francy Boada</v>
      </c>
      <c r="CS201" s="13" t="str">
        <v>francy.boada@enel.com</v>
      </c>
      <c r="CT201" s="13" t="str">
        <v>Jennifer Rubio</v>
      </c>
      <c r="CU201" s="13" t="str">
        <v>jennifer.rubio@enel.com</v>
      </c>
      <c r="CV201" s="13">
        <v>2026</v>
      </c>
      <c r="CW201" s="13">
        <v>5</v>
      </c>
      <c r="CX201" s="13">
        <v>46143</v>
      </c>
      <c r="DC201" s="13" t="str">
        <v>Servicio de análisis de estándares para proyectos de sistemas de almacenamiento de energía por baterías SAEB incluido la infraestructura de comisionamiento para alinear los aspectos técnicos, mecánicos, eléctricos, electrónicos, civil, medio ambiente, calidad, seguridad, social, administrativo y financiero de Enel Grids.</v>
      </c>
      <c r="DD201" s="13" t="str">
        <v>SPPT10</v>
      </c>
      <c r="DE201" s="13" t="str">
        <v>Por lanzar</v>
      </c>
      <c r="DF201" s="13" t="str">
        <v>mayo</v>
      </c>
      <c r="DG201" s="13" t="str">
        <v xml:space="preserve">Servicios profesionales de naturaleza técnica </v>
      </c>
      <c r="DH201" s="13" t="str">
        <v>Grids</v>
      </c>
      <c r="DI201" s="13">
        <v>1.0533290399999999</v>
      </c>
      <c r="DJ201" s="13" t="str">
        <v>Francy Boada</v>
      </c>
      <c r="DK201" s="13" t="str">
        <v>francy.boada@enel.com</v>
      </c>
      <c r="DL201" s="13" t="str">
        <v>Jennifer Rubio</v>
      </c>
      <c r="DM201" s="13" t="str">
        <v>jennifer.rubio@enel.com</v>
      </c>
      <c r="DN201" s="13">
        <v>2026</v>
      </c>
      <c r="DO201" s="13">
        <v>5</v>
      </c>
      <c r="DP201" s="19">
        <v>46143</v>
      </c>
      <c r="DS201" s="13" t="str">
        <v>SERVICIO DE ANALISIS DE ESTANDARES PARA PROYECTOS DE SISTEMAS DE ALMACENAMIENTO DE ENERGIA POR BATERIAS SAEB INCLUIDO LA INFRAESTRUCTURA DE COMISIONAMIENTO PARA ALINEAR LOS ASPECTOS TECNICOS, MECANICOS, ELECTRICOS, ELECTRONICOS, CIVIL, MEDIO AMBIENTE, CALIDAD, SEGURIDAD, SOCIAL, ADMINISTRATIVO Y FINANCIERO DE ENEL GRIDS. SPPT10 SERVICIOS PROFESIONALES DE NATURALEZA TECNICA</v>
      </c>
    </row>
    <row r="202" spans="5:123" ht="28" customHeight="1" x14ac:dyDescent="0.4">
      <c r="E202" s="15" t="str">
        <v>Servicio de marcación y toma de muestra de fluido aislante en equipos con contenido de aceite, manipulación de muestra y análisis de muestra para determinación de bifenilos policlorados (PCB´S) de terceros</v>
      </c>
      <c r="F202" s="16" t="str">
        <v>SPBA02</v>
      </c>
      <c r="G202" s="16" t="str">
        <v>Por lanzar</v>
      </c>
      <c r="H202" s="16" t="str">
        <v>septiembre</v>
      </c>
      <c r="I202" s="16" t="str">
        <v xml:space="preserve">Descontaminación </v>
      </c>
      <c r="J202" s="16" t="str">
        <v>Grids</v>
      </c>
      <c r="K202" s="16">
        <v>1.3906527099999999</v>
      </c>
      <c r="L202" s="16" t="str">
        <v>Francy Boada</v>
      </c>
      <c r="M202" s="16" t="str">
        <v>francy.boada@enel.com</v>
      </c>
      <c r="N202" s="16" t="str">
        <v>Jennifer Rubio</v>
      </c>
      <c r="O202" s="16" t="str">
        <v>jennifer.rubio@enel.com</v>
      </c>
      <c r="P202" s="16">
        <v>2026</v>
      </c>
      <c r="Q202" s="16">
        <v>9</v>
      </c>
      <c r="R202" s="28" t="b">
        <v>0</v>
      </c>
      <c r="AC202" s="18" t="str">
        <v>Servicio para instalación de cable de fibra óptica</v>
      </c>
      <c r="AD202" s="13" t="str">
        <v>LELE08</v>
      </c>
      <c r="AE202" s="13" t="str">
        <v>Por lanzar</v>
      </c>
      <c r="AF202" s="13" t="str">
        <v>abril</v>
      </c>
      <c r="AG202" s="13" t="str">
        <v xml:space="preserve">Trabajos en redes de fibra óptica. </v>
      </c>
      <c r="AH202" s="13" t="str">
        <v>Grids</v>
      </c>
      <c r="AI202" s="13">
        <v>1.1021478999999998</v>
      </c>
      <c r="AJ202" s="13" t="str">
        <v>Francy Boada</v>
      </c>
      <c r="AK202" s="13" t="str">
        <v>francy.boada@enel.com</v>
      </c>
      <c r="AL202" s="13" t="str">
        <v>Jennifer Rubio</v>
      </c>
      <c r="AM202" s="13" t="str">
        <v>jennifer.rubio@enel.com</v>
      </c>
      <c r="AN202" s="13">
        <v>2026</v>
      </c>
      <c r="AO202" s="13">
        <v>4</v>
      </c>
      <c r="AP202" s="13">
        <v>46113</v>
      </c>
      <c r="AR202" s="18" t="str">
        <v>Servicio para instalación de cable de fibra óptica</v>
      </c>
      <c r="AS202" s="13" t="str">
        <v>LELE08</v>
      </c>
      <c r="AT202" s="13" t="str">
        <v>Por lanzar</v>
      </c>
      <c r="AU202" s="13" t="str">
        <v>abril</v>
      </c>
      <c r="AV202" s="13" t="str">
        <v xml:space="preserve">Trabajos en redes de fibra óptica. </v>
      </c>
      <c r="AW202" s="13" t="str">
        <v>Grids</v>
      </c>
      <c r="AX202" s="13">
        <v>1.1021478999999998</v>
      </c>
      <c r="AY202" s="13" t="str">
        <v>Francy Boada</v>
      </c>
      <c r="AZ202" s="13" t="str">
        <v>francy.boada@enel.com</v>
      </c>
      <c r="BA202" s="13" t="str">
        <v>Jennifer Rubio</v>
      </c>
      <c r="BB202" s="13" t="str">
        <v>jennifer.rubio@enel.com</v>
      </c>
      <c r="BC202" s="13">
        <v>2026</v>
      </c>
      <c r="BD202" s="13">
        <v>4</v>
      </c>
      <c r="BE202" s="13">
        <v>46113</v>
      </c>
      <c r="BG202" s="13" t="str">
        <v>Servicio para instalación de cable de fibra óptica</v>
      </c>
      <c r="BH202" s="13" t="str">
        <v>LELE08</v>
      </c>
      <c r="BI202" s="13" t="str">
        <v>Por lanzar</v>
      </c>
      <c r="BJ202" s="13" t="str">
        <v>abril</v>
      </c>
      <c r="BK202" s="13" t="str">
        <v xml:space="preserve">Trabajos en redes de fibra óptica. </v>
      </c>
      <c r="BL202" s="13" t="str">
        <v>Grids</v>
      </c>
      <c r="BM202" s="13">
        <v>1.1021478999999998</v>
      </c>
      <c r="BN202" s="13" t="str">
        <v>Francy Boada</v>
      </c>
      <c r="BO202" s="13" t="str">
        <v>francy.boada@enel.com</v>
      </c>
      <c r="BP202" s="13" t="str">
        <v>Jennifer Rubio</v>
      </c>
      <c r="BQ202" s="13" t="str">
        <v>jennifer.rubio@enel.com</v>
      </c>
      <c r="BR202" s="13">
        <v>2026</v>
      </c>
      <c r="BS202" s="13">
        <v>4</v>
      </c>
      <c r="BT202" s="13">
        <v>46113</v>
      </c>
      <c r="BV202" s="13" t="str">
        <v>Servicio para instalación de cable de fibra óptica</v>
      </c>
      <c r="BW202" s="13" t="str">
        <v>LELE08</v>
      </c>
      <c r="BX202" s="13" t="str">
        <v>Por lanzar</v>
      </c>
      <c r="BY202" s="13" t="str">
        <v>abril</v>
      </c>
      <c r="BZ202" s="13" t="str">
        <v xml:space="preserve">Trabajos en redes de fibra óptica. </v>
      </c>
      <c r="CA202" s="13" t="str">
        <v>Grids</v>
      </c>
      <c r="CB202" s="13">
        <v>1.1021478999999998</v>
      </c>
      <c r="CC202" s="13" t="str">
        <v>Francy Boada</v>
      </c>
      <c r="CD202" s="13" t="str">
        <v>francy.boada@enel.com</v>
      </c>
      <c r="CE202" s="13" t="str">
        <v>Jennifer Rubio</v>
      </c>
      <c r="CF202" s="13" t="str">
        <v>jennifer.rubio@enel.com</v>
      </c>
      <c r="CG202" s="13">
        <v>2026</v>
      </c>
      <c r="CH202" s="13">
        <v>4</v>
      </c>
      <c r="CI202" s="13">
        <v>46113</v>
      </c>
      <c r="CK202" s="13" t="str">
        <v>Servicio para instalación de cable de fibra óptica</v>
      </c>
      <c r="CL202" s="13" t="str">
        <v>LELE08</v>
      </c>
      <c r="CM202" s="13" t="str">
        <v>Por lanzar</v>
      </c>
      <c r="CN202" s="13" t="str">
        <v>abril</v>
      </c>
      <c r="CO202" s="13" t="str">
        <v xml:space="preserve">Trabajos en redes de fibra óptica. </v>
      </c>
      <c r="CP202" s="13" t="str">
        <v>Grids</v>
      </c>
      <c r="CQ202" s="13">
        <v>1.1021478999999998</v>
      </c>
      <c r="CR202" s="13" t="str">
        <v>Francy Boada</v>
      </c>
      <c r="CS202" s="13" t="str">
        <v>francy.boada@enel.com</v>
      </c>
      <c r="CT202" s="13" t="str">
        <v>Jennifer Rubio</v>
      </c>
      <c r="CU202" s="13" t="str">
        <v>jennifer.rubio@enel.com</v>
      </c>
      <c r="CV202" s="13">
        <v>2026</v>
      </c>
      <c r="CW202" s="13">
        <v>4</v>
      </c>
      <c r="CX202" s="13">
        <v>46113</v>
      </c>
      <c r="DC202" s="13" t="str">
        <v>Servicio para instalación de cable de fibra óptica</v>
      </c>
      <c r="DD202" s="13" t="str">
        <v>LELE08</v>
      </c>
      <c r="DE202" s="13" t="str">
        <v>Por lanzar</v>
      </c>
      <c r="DF202" s="13" t="str">
        <v>abril</v>
      </c>
      <c r="DG202" s="13" t="str">
        <v xml:space="preserve">Trabajos en redes de fibra óptica. </v>
      </c>
      <c r="DH202" s="13" t="str">
        <v>Grids</v>
      </c>
      <c r="DI202" s="13">
        <v>1.1021478999999998</v>
      </c>
      <c r="DJ202" s="13" t="str">
        <v>Francy Boada</v>
      </c>
      <c r="DK202" s="13" t="str">
        <v>francy.boada@enel.com</v>
      </c>
      <c r="DL202" s="13" t="str">
        <v>Jennifer Rubio</v>
      </c>
      <c r="DM202" s="13" t="str">
        <v>jennifer.rubio@enel.com</v>
      </c>
      <c r="DN202" s="13">
        <v>2026</v>
      </c>
      <c r="DO202" s="13">
        <v>4</v>
      </c>
      <c r="DP202" s="19">
        <v>46113</v>
      </c>
      <c r="DS202" s="13" t="str">
        <v>SERVICIO PARA INSTALACION DE CABLE DE FIBRA OPTICA LELE08 TRABAJOS EN REDES DE FIBRA OPTICA.</v>
      </c>
    </row>
    <row r="203" spans="5:123" ht="28" customHeight="1" x14ac:dyDescent="0.4">
      <c r="E203" s="15" t="str">
        <v>Servicio de construcción de pilotes, cimentaciones postes para proyectos de la Autopista Norte</v>
      </c>
      <c r="F203" s="16" t="str">
        <v>LCCC13</v>
      </c>
      <c r="G203" s="16" t="str">
        <v>Por lanzar</v>
      </c>
      <c r="H203" s="16" t="str">
        <v>marzo</v>
      </c>
      <c r="I203" s="16" t="str">
        <v xml:space="preserve">Trabajos civiles varios </v>
      </c>
      <c r="J203" s="16" t="str">
        <v>Grids</v>
      </c>
      <c r="K203" s="16">
        <v>0.34766318000000002</v>
      </c>
      <c r="L203" s="16" t="str">
        <v>Francy Boada</v>
      </c>
      <c r="M203" s="16" t="str">
        <v>francy.boada@enel.com</v>
      </c>
      <c r="N203" s="16" t="str">
        <v>Jennifer Rubio</v>
      </c>
      <c r="O203" s="16" t="str">
        <v>jennifer.rubio@enel.com</v>
      </c>
      <c r="P203" s="16">
        <v>2026</v>
      </c>
      <c r="Q203" s="16">
        <v>3</v>
      </c>
      <c r="R203" s="28" t="b">
        <v>0</v>
      </c>
      <c r="AC203" s="18" t="str">
        <v>Servicio de software para levantamiento y gestión de información técnica</v>
      </c>
      <c r="AD203" s="13" t="str">
        <v>SPED02</v>
      </c>
      <c r="AE203" s="13" t="str">
        <v>Por lanzar</v>
      </c>
      <c r="AF203" s="13" t="str">
        <v>abril</v>
      </c>
      <c r="AG203" s="13" t="str">
        <v xml:space="preserve">Servicios Cloud en ambito IaaS PaaS e SaaS </v>
      </c>
      <c r="AH203" s="13" t="str">
        <v>ICT</v>
      </c>
      <c r="AI203" s="13">
        <v>0.41735991</v>
      </c>
      <c r="AJ203" s="13" t="str">
        <v>Marcela Maldonado</v>
      </c>
      <c r="AK203" s="13" t="str">
        <v>marcela.maldonado@enel.com</v>
      </c>
      <c r="AL203" s="13" t="str">
        <v>Jennifer Rubio</v>
      </c>
      <c r="AM203" s="13" t="str">
        <v>jennifer.rubio@enel.com</v>
      </c>
      <c r="AN203" s="13">
        <v>2026</v>
      </c>
      <c r="AO203" s="13">
        <v>4</v>
      </c>
      <c r="AP203" s="13">
        <v>46113</v>
      </c>
      <c r="AR203" s="18" t="str">
        <v>Servicio de software para levantamiento y gestión de información técnica</v>
      </c>
      <c r="AS203" s="13" t="str">
        <v>SPED02</v>
      </c>
      <c r="AT203" s="13" t="str">
        <v>Por lanzar</v>
      </c>
      <c r="AU203" s="13" t="str">
        <v>abril</v>
      </c>
      <c r="AV203" s="13" t="str">
        <v xml:space="preserve">Servicios Cloud en ambito IaaS PaaS e SaaS </v>
      </c>
      <c r="AW203" s="13" t="str">
        <v>ICT</v>
      </c>
      <c r="AX203" s="13">
        <v>0.41735991</v>
      </c>
      <c r="AY203" s="13" t="str">
        <v>Marcela Maldonado</v>
      </c>
      <c r="AZ203" s="13" t="str">
        <v>marcela.maldonado@enel.com</v>
      </c>
      <c r="BA203" s="13" t="str">
        <v>Jennifer Rubio</v>
      </c>
      <c r="BB203" s="13" t="str">
        <v>jennifer.rubio@enel.com</v>
      </c>
      <c r="BC203" s="13">
        <v>2026</v>
      </c>
      <c r="BD203" s="13">
        <v>4</v>
      </c>
      <c r="BE203" s="13">
        <v>46113</v>
      </c>
      <c r="BG203" s="13" t="str">
        <v>Servicio de software para levantamiento y gestión de información técnica</v>
      </c>
      <c r="BH203" s="13" t="str">
        <v>SPED02</v>
      </c>
      <c r="BI203" s="13" t="str">
        <v>Por lanzar</v>
      </c>
      <c r="BJ203" s="13" t="str">
        <v>abril</v>
      </c>
      <c r="BK203" s="13" t="str">
        <v xml:space="preserve">Servicios Cloud en ambito IaaS PaaS e SaaS </v>
      </c>
      <c r="BL203" s="13" t="str">
        <v>ICT</v>
      </c>
      <c r="BM203" s="13">
        <v>0.41735991</v>
      </c>
      <c r="BN203" s="13" t="str">
        <v>Marcela Maldonado</v>
      </c>
      <c r="BO203" s="13" t="str">
        <v>marcela.maldonado@enel.com</v>
      </c>
      <c r="BP203" s="13" t="str">
        <v>Jennifer Rubio</v>
      </c>
      <c r="BQ203" s="13" t="str">
        <v>jennifer.rubio@enel.com</v>
      </c>
      <c r="BR203" s="13">
        <v>2026</v>
      </c>
      <c r="BS203" s="13">
        <v>4</v>
      </c>
      <c r="BT203" s="13">
        <v>46113</v>
      </c>
      <c r="BV203" s="13" t="str">
        <v>Servicio de software para levantamiento y gestión de información técnica</v>
      </c>
      <c r="BW203" s="13" t="str">
        <v>SPED02</v>
      </c>
      <c r="BX203" s="13" t="str">
        <v>Por lanzar</v>
      </c>
      <c r="BY203" s="13" t="str">
        <v>abril</v>
      </c>
      <c r="BZ203" s="13" t="str">
        <v xml:space="preserve">Servicios Cloud en ambito IaaS PaaS e SaaS </v>
      </c>
      <c r="CA203" s="13" t="str">
        <v>ICT</v>
      </c>
      <c r="CB203" s="13">
        <v>0.41735991</v>
      </c>
      <c r="CC203" s="13" t="str">
        <v>Marcela Maldonado</v>
      </c>
      <c r="CD203" s="13" t="str">
        <v>marcela.maldonado@enel.com</v>
      </c>
      <c r="CE203" s="13" t="str">
        <v>Jennifer Rubio</v>
      </c>
      <c r="CF203" s="13" t="str">
        <v>jennifer.rubio@enel.com</v>
      </c>
      <c r="CG203" s="13">
        <v>2026</v>
      </c>
      <c r="CH203" s="13">
        <v>4</v>
      </c>
      <c r="CI203" s="13">
        <v>46113</v>
      </c>
      <c r="CK203" s="13" t="str">
        <v>Servicio de software para levantamiento y gestión de información técnica</v>
      </c>
      <c r="CL203" s="13" t="str">
        <v>SPED02</v>
      </c>
      <c r="CM203" s="13" t="str">
        <v>Por lanzar</v>
      </c>
      <c r="CN203" s="13" t="str">
        <v>abril</v>
      </c>
      <c r="CO203" s="13" t="str">
        <v xml:space="preserve">Servicios Cloud en ambito IaaS PaaS e SaaS </v>
      </c>
      <c r="CP203" s="13" t="str">
        <v>ICT</v>
      </c>
      <c r="CQ203" s="13">
        <v>0.41735991</v>
      </c>
      <c r="CR203" s="13" t="str">
        <v>Marcela Maldonado</v>
      </c>
      <c r="CS203" s="13" t="str">
        <v>marcela.maldonado@enel.com</v>
      </c>
      <c r="CT203" s="13" t="str">
        <v>Jennifer Rubio</v>
      </c>
      <c r="CU203" s="13" t="str">
        <v>jennifer.rubio@enel.com</v>
      </c>
      <c r="CV203" s="13">
        <v>2026</v>
      </c>
      <c r="CW203" s="13">
        <v>4</v>
      </c>
      <c r="CX203" s="13">
        <v>46113</v>
      </c>
      <c r="DC203" s="13" t="str">
        <v>Servicio de software para levantamiento y gestión de información técnica</v>
      </c>
      <c r="DD203" s="13" t="str">
        <v>SPED02</v>
      </c>
      <c r="DE203" s="13" t="str">
        <v>Por lanzar</v>
      </c>
      <c r="DF203" s="13" t="str">
        <v>abril</v>
      </c>
      <c r="DG203" s="13" t="str">
        <v xml:space="preserve">Servicios Cloud en ambito IaaS PaaS e SaaS </v>
      </c>
      <c r="DH203" s="13" t="str">
        <v>ICT</v>
      </c>
      <c r="DI203" s="13">
        <v>0.41735991</v>
      </c>
      <c r="DJ203" s="13" t="str">
        <v>Marcela Maldonado</v>
      </c>
      <c r="DK203" s="13" t="str">
        <v>marcela.maldonado@enel.com</v>
      </c>
      <c r="DL203" s="13" t="str">
        <v>Jennifer Rubio</v>
      </c>
      <c r="DM203" s="13" t="str">
        <v>jennifer.rubio@enel.com</v>
      </c>
      <c r="DN203" s="13">
        <v>2026</v>
      </c>
      <c r="DO203" s="13">
        <v>4</v>
      </c>
      <c r="DP203" s="19">
        <v>46113</v>
      </c>
      <c r="DS203" s="13" t="str">
        <v>SERVICIO DE SOFTWARE PARA LEVANTAMIENTO Y GESTION DE INFORMACION TECNICA SPED02 SERVICIOS CLOUD EN AMBITO IAAS PAAS E SAAS</v>
      </c>
    </row>
    <row r="204" spans="5:123" ht="28" customHeight="1" x14ac:dyDescent="0.4">
      <c r="E204" s="15" t="str">
        <v>Compensaciones Forestales CAR, establecimiento y mantenimiento de plantaciones forestales, bloqueo, traslado y mantenimiento de individuos arbóreos, manejo de fauna, educación ambiental, manejo de especies en veda - siembra de árboles según Ley 2173</v>
      </c>
      <c r="F204" s="16" t="str">
        <v>SLPI03</v>
      </c>
      <c r="G204" s="16" t="str">
        <v>Por lanzar</v>
      </c>
      <c r="H204" s="16" t="str">
        <v>abril</v>
      </c>
      <c r="I204" s="16" t="str">
        <v xml:space="preserve">Mantenimiento de zonas verdes (jardinería, corte de césped, etc.) </v>
      </c>
      <c r="J204" s="16" t="str">
        <v>Grids</v>
      </c>
      <c r="K204" s="16">
        <v>3.7235872699999999</v>
      </c>
      <c r="L204" s="16" t="str">
        <v>Francy Boada</v>
      </c>
      <c r="M204" s="16" t="str">
        <v>francy.boada@enel.com</v>
      </c>
      <c r="N204" s="16" t="str">
        <v>Jennifer Rubio</v>
      </c>
      <c r="O204" s="16" t="str">
        <v>jennifer.rubio@enel.com</v>
      </c>
      <c r="P204" s="16">
        <v>2026</v>
      </c>
      <c r="Q204" s="16">
        <v>4</v>
      </c>
      <c r="R204" s="28" t="b">
        <v>0</v>
      </c>
      <c r="AC204" s="18" t="str">
        <v>Servicio técnico y administrativo para la gestión de permisos de intervención de espacio público, ambientales y prediales en la construcción y/o normalización de infraestructura eléctrica de ENEL</v>
      </c>
      <c r="AD204" s="13" t="str">
        <v>SPAA06</v>
      </c>
      <c r="AE204" s="13" t="str">
        <v>Por lanzar</v>
      </c>
      <c r="AF204" s="13" t="str">
        <v>agosto</v>
      </c>
      <c r="AG204" s="13" t="str">
        <v xml:space="preserve">Gastos de trámites, inspecciones y permisos </v>
      </c>
      <c r="AH204" s="13" t="str">
        <v>Grids</v>
      </c>
      <c r="AI204" s="13">
        <v>0.46355090000000004</v>
      </c>
      <c r="AJ204" s="13" t="str">
        <v>Francy Boada</v>
      </c>
      <c r="AK204" s="13" t="str">
        <v>francy.boada@enel.com</v>
      </c>
      <c r="AL204" s="13" t="str">
        <v>Jennifer Rubio</v>
      </c>
      <c r="AM204" s="13" t="str">
        <v>jennifer.rubio@enel.com</v>
      </c>
      <c r="AN204" s="13">
        <v>2026</v>
      </c>
      <c r="AO204" s="13">
        <v>8</v>
      </c>
      <c r="AP204" s="13">
        <v>46235</v>
      </c>
      <c r="AR204" s="18" t="str">
        <v>Servicio técnico y administrativo para la gestión de permisos de intervención de espacio público, ambientales y prediales en la construcción y/o normalización de infraestructura eléctrica de ENEL</v>
      </c>
      <c r="AS204" s="13" t="str">
        <v>SPAA06</v>
      </c>
      <c r="AT204" s="13" t="str">
        <v>Por lanzar</v>
      </c>
      <c r="AU204" s="13" t="str">
        <v>agosto</v>
      </c>
      <c r="AV204" s="13" t="str">
        <v xml:space="preserve">Gastos de trámites, inspecciones y permisos </v>
      </c>
      <c r="AW204" s="13" t="str">
        <v>Grids</v>
      </c>
      <c r="AX204" s="13">
        <v>0.46355090000000004</v>
      </c>
      <c r="AY204" s="13" t="str">
        <v>Francy Boada</v>
      </c>
      <c r="AZ204" s="13" t="str">
        <v>francy.boada@enel.com</v>
      </c>
      <c r="BA204" s="13" t="str">
        <v>Jennifer Rubio</v>
      </c>
      <c r="BB204" s="13" t="str">
        <v>jennifer.rubio@enel.com</v>
      </c>
      <c r="BC204" s="13">
        <v>2026</v>
      </c>
      <c r="BD204" s="13">
        <v>8</v>
      </c>
      <c r="BE204" s="13">
        <v>46235</v>
      </c>
      <c r="BG204" s="13" t="str">
        <v>Servicio técnico y administrativo para la gestión de permisos de intervención de espacio público, ambientales y prediales en la construcción y/o normalización de infraestructura eléctrica de ENEL</v>
      </c>
      <c r="BH204" s="13" t="str">
        <v>SPAA06</v>
      </c>
      <c r="BI204" s="13" t="str">
        <v>Por lanzar</v>
      </c>
      <c r="BJ204" s="13" t="str">
        <v>agosto</v>
      </c>
      <c r="BK204" s="13" t="str">
        <v xml:space="preserve">Gastos de trámites, inspecciones y permisos </v>
      </c>
      <c r="BL204" s="13" t="str">
        <v>Grids</v>
      </c>
      <c r="BM204" s="13">
        <v>0.46355090000000004</v>
      </c>
      <c r="BN204" s="13" t="str">
        <v>Francy Boada</v>
      </c>
      <c r="BO204" s="13" t="str">
        <v>francy.boada@enel.com</v>
      </c>
      <c r="BP204" s="13" t="str">
        <v>Jennifer Rubio</v>
      </c>
      <c r="BQ204" s="13" t="str">
        <v>jennifer.rubio@enel.com</v>
      </c>
      <c r="BR204" s="13">
        <v>2026</v>
      </c>
      <c r="BS204" s="13">
        <v>8</v>
      </c>
      <c r="BT204" s="13">
        <v>46235</v>
      </c>
      <c r="BV204" s="13" t="str">
        <v>Servicio técnico y administrativo para la gestión de permisos de intervención de espacio público, ambientales y prediales en la construcción y/o normalización de infraestructura eléctrica de ENEL</v>
      </c>
      <c r="BW204" s="13" t="str">
        <v>SPAA06</v>
      </c>
      <c r="BX204" s="13" t="str">
        <v>Por lanzar</v>
      </c>
      <c r="BY204" s="13" t="str">
        <v>agosto</v>
      </c>
      <c r="BZ204" s="13" t="str">
        <v xml:space="preserve">Gastos de trámites, inspecciones y permisos </v>
      </c>
      <c r="CA204" s="13" t="str">
        <v>Grids</v>
      </c>
      <c r="CB204" s="13">
        <v>0.46355090000000004</v>
      </c>
      <c r="CC204" s="13" t="str">
        <v>Francy Boada</v>
      </c>
      <c r="CD204" s="13" t="str">
        <v>francy.boada@enel.com</v>
      </c>
      <c r="CE204" s="13" t="str">
        <v>Jennifer Rubio</v>
      </c>
      <c r="CF204" s="13" t="str">
        <v>jennifer.rubio@enel.com</v>
      </c>
      <c r="CG204" s="13">
        <v>2026</v>
      </c>
      <c r="CH204" s="13">
        <v>8</v>
      </c>
      <c r="CI204" s="13">
        <v>46235</v>
      </c>
      <c r="CK204" s="13" t="str">
        <v>Servicio técnico y administrativo para la gestión de permisos de intervención de espacio público, ambientales y prediales en la construcción y/o normalización de infraestructura eléctrica de ENEL</v>
      </c>
      <c r="CL204" s="13" t="str">
        <v>SPAA06</v>
      </c>
      <c r="CM204" s="13" t="str">
        <v>Por lanzar</v>
      </c>
      <c r="CN204" s="13" t="str">
        <v>agosto</v>
      </c>
      <c r="CO204" s="13" t="str">
        <v xml:space="preserve">Gastos de trámites, inspecciones y permisos </v>
      </c>
      <c r="CP204" s="13" t="str">
        <v>Grids</v>
      </c>
      <c r="CQ204" s="13">
        <v>0.46355090000000004</v>
      </c>
      <c r="CR204" s="13" t="str">
        <v>Francy Boada</v>
      </c>
      <c r="CS204" s="13" t="str">
        <v>francy.boada@enel.com</v>
      </c>
      <c r="CT204" s="13" t="str">
        <v>Jennifer Rubio</v>
      </c>
      <c r="CU204" s="13" t="str">
        <v>jennifer.rubio@enel.com</v>
      </c>
      <c r="CV204" s="13">
        <v>2026</v>
      </c>
      <c r="CW204" s="13">
        <v>8</v>
      </c>
      <c r="CX204" s="13">
        <v>46235</v>
      </c>
      <c r="DC204" s="13" t="str">
        <v>Servicio técnico y administrativo para la gestión de permisos de intervención de espacio público, ambientales y prediales en la construcción y/o normalización de infraestructura eléctrica de ENEL</v>
      </c>
      <c r="DD204" s="13" t="str">
        <v>SPAA06</v>
      </c>
      <c r="DE204" s="13" t="str">
        <v>Por lanzar</v>
      </c>
      <c r="DF204" s="13" t="str">
        <v>agosto</v>
      </c>
      <c r="DG204" s="13" t="str">
        <v xml:space="preserve">Gastos de trámites, inspecciones y permisos </v>
      </c>
      <c r="DH204" s="13" t="str">
        <v>Grids</v>
      </c>
      <c r="DI204" s="13">
        <v>0.46355090000000004</v>
      </c>
      <c r="DJ204" s="13" t="str">
        <v>Francy Boada</v>
      </c>
      <c r="DK204" s="13" t="str">
        <v>francy.boada@enel.com</v>
      </c>
      <c r="DL204" s="13" t="str">
        <v>Jennifer Rubio</v>
      </c>
      <c r="DM204" s="13" t="str">
        <v>jennifer.rubio@enel.com</v>
      </c>
      <c r="DN204" s="13">
        <v>2026</v>
      </c>
      <c r="DO204" s="13">
        <v>8</v>
      </c>
      <c r="DP204" s="19">
        <v>46235</v>
      </c>
      <c r="DS204" s="13" t="str">
        <v>SERVICIO TECNICO Y ADMINISTRATIVO PARA LA GESTION DE PERMISOS DE INTERVENCION DE ESPACIO PUBLICO, AMBIENTALES Y PREDIALES EN LA CONSTRUCCION Y/O NORMALIZACION DE INFRAESTRUCTURA ELECTRICA DE ENEL SPAA06 GASTOS DE TRAMITES, INSPECCIONES Y PERMISOS</v>
      </c>
    </row>
    <row r="205" spans="5:123" ht="28" customHeight="1" x14ac:dyDescent="0.4">
      <c r="E205" s="15" t="str">
        <v>Servicio de mantenimiento grupos electrógenos</v>
      </c>
      <c r="F205" s="16" t="str">
        <v>MEEL07</v>
      </c>
      <c r="G205" s="16" t="str">
        <v>Por lanzar</v>
      </c>
      <c r="H205" s="16" t="str">
        <v>abril</v>
      </c>
      <c r="I205" s="16" t="str">
        <v xml:space="preserve">Mantenimiento y reparación del generador </v>
      </c>
      <c r="J205" s="16" t="str">
        <v>Grids</v>
      </c>
      <c r="K205" s="16">
        <v>0.34766318000000002</v>
      </c>
      <c r="L205" s="16" t="str">
        <v>Francy Boada</v>
      </c>
      <c r="M205" s="16" t="str">
        <v>francy.boada@enel.com</v>
      </c>
      <c r="N205" s="16" t="str">
        <v>Jennifer Rubio</v>
      </c>
      <c r="O205" s="16" t="str">
        <v>jennifer.rubio@enel.com</v>
      </c>
      <c r="P205" s="16">
        <v>2026</v>
      </c>
      <c r="Q205" s="16">
        <v>4</v>
      </c>
      <c r="R205" s="28" t="b">
        <v>0</v>
      </c>
      <c r="AC205" s="18" t="str">
        <v>Diseño y desarrollo de prototipos de proyectos destinados a mejorar la experiencia y satisfacción del cliente</v>
      </c>
      <c r="AD205" s="13" t="str">
        <v>SPPT10</v>
      </c>
      <c r="AE205" s="13" t="str">
        <v>Por lanzar</v>
      </c>
      <c r="AF205" s="13" t="str">
        <v>noviembre</v>
      </c>
      <c r="AG205" s="13" t="str">
        <v xml:space="preserve">Servicios profesionales de naturaleza técnica </v>
      </c>
      <c r="AH205" s="13" t="str">
        <v>Enel Commercial</v>
      </c>
      <c r="AI205" s="13">
        <v>0.19846084</v>
      </c>
      <c r="AJ205" s="13" t="str">
        <v>Andrea Sarmiento</v>
      </c>
      <c r="AK205" s="13" t="str">
        <v>andrea.sarmiento@enel.com</v>
      </c>
      <c r="AL205" s="13" t="str">
        <v>Jennifer Rubio</v>
      </c>
      <c r="AM205" s="13" t="str">
        <v>jennifer.rubio@enel.com</v>
      </c>
      <c r="AN205" s="13">
        <v>2026</v>
      </c>
      <c r="AO205" s="13">
        <v>11</v>
      </c>
      <c r="AP205" s="13">
        <v>46327</v>
      </c>
      <c r="AR205" s="18" t="str">
        <v>Diseño y desarrollo de prototipos de proyectos destinados a mejorar la experiencia y satisfacción del cliente</v>
      </c>
      <c r="AS205" s="13" t="str">
        <v>SPPT10</v>
      </c>
      <c r="AT205" s="13" t="str">
        <v>Por lanzar</v>
      </c>
      <c r="AU205" s="13" t="str">
        <v>noviembre</v>
      </c>
      <c r="AV205" s="13" t="str">
        <v xml:space="preserve">Servicios profesionales de naturaleza técnica </v>
      </c>
      <c r="AW205" s="13" t="str">
        <v>Enel Commercial</v>
      </c>
      <c r="AX205" s="13">
        <v>0.19846084</v>
      </c>
      <c r="AY205" s="13" t="str">
        <v>Andrea Sarmiento</v>
      </c>
      <c r="AZ205" s="13" t="str">
        <v>andrea.sarmiento@enel.com</v>
      </c>
      <c r="BA205" s="13" t="str">
        <v>Jennifer Rubio</v>
      </c>
      <c r="BB205" s="13" t="str">
        <v>jennifer.rubio@enel.com</v>
      </c>
      <c r="BC205" s="13">
        <v>2026</v>
      </c>
      <c r="BD205" s="13">
        <v>11</v>
      </c>
      <c r="BE205" s="13">
        <v>46327</v>
      </c>
      <c r="BG205" s="13" t="str">
        <v>Diseño y desarrollo de prototipos de proyectos destinados a mejorar la experiencia y satisfacción del cliente</v>
      </c>
      <c r="BH205" s="13" t="str">
        <v>SPPT10</v>
      </c>
      <c r="BI205" s="13" t="str">
        <v>Por lanzar</v>
      </c>
      <c r="BJ205" s="13" t="str">
        <v>noviembre</v>
      </c>
      <c r="BK205" s="13" t="str">
        <v xml:space="preserve">Servicios profesionales de naturaleza técnica </v>
      </c>
      <c r="BL205" s="13" t="str">
        <v>Enel Commercial</v>
      </c>
      <c r="BM205" s="13">
        <v>0.19846084</v>
      </c>
      <c r="BN205" s="13" t="str">
        <v>Andrea Sarmiento</v>
      </c>
      <c r="BO205" s="13" t="str">
        <v>andrea.sarmiento@enel.com</v>
      </c>
      <c r="BP205" s="13" t="str">
        <v>Jennifer Rubio</v>
      </c>
      <c r="BQ205" s="13" t="str">
        <v>jennifer.rubio@enel.com</v>
      </c>
      <c r="BR205" s="13">
        <v>2026</v>
      </c>
      <c r="BS205" s="13">
        <v>11</v>
      </c>
      <c r="BT205" s="13">
        <v>46327</v>
      </c>
      <c r="BV205" s="13" t="str">
        <v>Diseño y desarrollo de prototipos de proyectos destinados a mejorar la experiencia y satisfacción del cliente</v>
      </c>
      <c r="BW205" s="13" t="str">
        <v>SPPT10</v>
      </c>
      <c r="BX205" s="13" t="str">
        <v>Por lanzar</v>
      </c>
      <c r="BY205" s="13" t="str">
        <v>noviembre</v>
      </c>
      <c r="BZ205" s="13" t="str">
        <v xml:space="preserve">Servicios profesionales de naturaleza técnica </v>
      </c>
      <c r="CA205" s="13" t="str">
        <v>Enel Commercial</v>
      </c>
      <c r="CB205" s="13">
        <v>0.19846084</v>
      </c>
      <c r="CC205" s="13" t="str">
        <v>Andrea Sarmiento</v>
      </c>
      <c r="CD205" s="13" t="str">
        <v>andrea.sarmiento@enel.com</v>
      </c>
      <c r="CE205" s="13" t="str">
        <v>Jennifer Rubio</v>
      </c>
      <c r="CF205" s="13" t="str">
        <v>jennifer.rubio@enel.com</v>
      </c>
      <c r="CG205" s="13">
        <v>2026</v>
      </c>
      <c r="CH205" s="13">
        <v>11</v>
      </c>
      <c r="CI205" s="13">
        <v>46327</v>
      </c>
      <c r="CK205" s="13" t="str">
        <v>Diseño y desarrollo de prototipos de proyectos destinados a mejorar la experiencia y satisfacción del cliente</v>
      </c>
      <c r="CL205" s="13" t="str">
        <v>SPPT10</v>
      </c>
      <c r="CM205" s="13" t="str">
        <v>Por lanzar</v>
      </c>
      <c r="CN205" s="13" t="str">
        <v>noviembre</v>
      </c>
      <c r="CO205" s="13" t="str">
        <v xml:space="preserve">Servicios profesionales de naturaleza técnica </v>
      </c>
      <c r="CP205" s="13" t="str">
        <v>Enel Commercial</v>
      </c>
      <c r="CQ205" s="13">
        <v>0.19846084</v>
      </c>
      <c r="CR205" s="13" t="str">
        <v>Andrea Sarmiento</v>
      </c>
      <c r="CS205" s="13" t="str">
        <v>andrea.sarmiento@enel.com</v>
      </c>
      <c r="CT205" s="13" t="str">
        <v>Jennifer Rubio</v>
      </c>
      <c r="CU205" s="13" t="str">
        <v>jennifer.rubio@enel.com</v>
      </c>
      <c r="CV205" s="13">
        <v>2026</v>
      </c>
      <c r="CW205" s="13">
        <v>11</v>
      </c>
      <c r="CX205" s="13">
        <v>46327</v>
      </c>
      <c r="DC205" s="13" t="str">
        <v>Diseño y desarrollo de prototipos de proyectos destinados a mejorar la experiencia y satisfacción del cliente</v>
      </c>
      <c r="DD205" s="13" t="str">
        <v>SPPT10</v>
      </c>
      <c r="DE205" s="13" t="str">
        <v>Por lanzar</v>
      </c>
      <c r="DF205" s="13" t="str">
        <v>noviembre</v>
      </c>
      <c r="DG205" s="13" t="str">
        <v xml:space="preserve">Servicios profesionales de naturaleza técnica </v>
      </c>
      <c r="DH205" s="13" t="str">
        <v>Enel Commercial</v>
      </c>
      <c r="DI205" s="13">
        <v>0.19846084</v>
      </c>
      <c r="DJ205" s="13" t="str">
        <v>Andrea Sarmiento</v>
      </c>
      <c r="DK205" s="13" t="str">
        <v>andrea.sarmiento@enel.com</v>
      </c>
      <c r="DL205" s="13" t="str">
        <v>Jennifer Rubio</v>
      </c>
      <c r="DM205" s="13" t="str">
        <v>jennifer.rubio@enel.com</v>
      </c>
      <c r="DN205" s="13">
        <v>2026</v>
      </c>
      <c r="DO205" s="13">
        <v>11</v>
      </c>
      <c r="DP205" s="19">
        <v>46327</v>
      </c>
      <c r="DS205" s="13" t="str">
        <v>DISENO Y DESARROLLO DE PROTOTIPOS DE PROYECTOS DESTINADOS A MEJORAR LA EXPERIENCIA Y SATISFACCION DEL CLIENTE SPPT10 SERVICIOS PROFESIONALES DE NATURALEZA TECNICA</v>
      </c>
    </row>
    <row r="206" spans="5:123" ht="28" customHeight="1" x14ac:dyDescent="0.4">
      <c r="E206" s="15" t="str">
        <v>Servicio de construcción civil y de cercha para Subestación Guaymaral</v>
      </c>
      <c r="F206" s="16" t="str">
        <v>LESC01</v>
      </c>
      <c r="G206" s="16" t="str">
        <v>Por lanzar</v>
      </c>
      <c r="H206" s="16" t="str">
        <v>marzo</v>
      </c>
      <c r="I206" s="16" t="str">
        <v xml:space="preserve">Obras y Mantenimiento de subestaciones. </v>
      </c>
      <c r="J206" s="16" t="str">
        <v>Grids</v>
      </c>
      <c r="K206" s="16">
        <v>0.57943862999999995</v>
      </c>
      <c r="L206" s="16" t="str">
        <v>Francy Boada</v>
      </c>
      <c r="M206" s="16" t="str">
        <v>francy.boada@enel.com</v>
      </c>
      <c r="N206" s="16" t="str">
        <v>Jennifer Rubio</v>
      </c>
      <c r="O206" s="16" t="str">
        <v>jennifer.rubio@enel.com</v>
      </c>
      <c r="P206" s="16">
        <v>2026</v>
      </c>
      <c r="Q206" s="16">
        <v>3</v>
      </c>
      <c r="R206" s="28" t="b">
        <v>0</v>
      </c>
      <c r="AC206" s="18" t="str">
        <v>Servicio de ejecución de proyectos de energía renovable no convencional, específicamente vinculados al desarrollo de proyectos FNCER de hasta 1MW, incluyendo sus actividades de operación y mantenimiento</v>
      </c>
      <c r="AD206" s="13" t="str">
        <v>LEII06</v>
      </c>
      <c r="AE206" s="13" t="str">
        <v>Por lanzar</v>
      </c>
      <c r="AF206" s="13" t="str">
        <v>abril</v>
      </c>
      <c r="AG206" s="13" t="str">
        <v xml:space="preserve">Paneles fotovoltaicos - trabajos </v>
      </c>
      <c r="AH206" s="13" t="str">
        <v>Grids</v>
      </c>
      <c r="AI206" s="13">
        <v>1.55289553</v>
      </c>
      <c r="AJ206" s="13" t="str">
        <v>Francy Boada</v>
      </c>
      <c r="AK206" s="13" t="str">
        <v>francy.boada@enel.com</v>
      </c>
      <c r="AL206" s="13" t="str">
        <v>Jennifer Rubio</v>
      </c>
      <c r="AM206" s="13" t="str">
        <v>jennifer.rubio@enel.com</v>
      </c>
      <c r="AN206" s="13">
        <v>2026</v>
      </c>
      <c r="AO206" s="13">
        <v>4</v>
      </c>
      <c r="AP206" s="13">
        <v>46113</v>
      </c>
      <c r="AR206" s="18" t="str">
        <v>Servicio de ejecución de proyectos de energía renovable no convencional, específicamente vinculados al desarrollo de proyectos FNCER de hasta 1MW, incluyendo sus actividades de operación y mantenimiento</v>
      </c>
      <c r="AS206" s="13" t="str">
        <v>LEII06</v>
      </c>
      <c r="AT206" s="13" t="str">
        <v>Por lanzar</v>
      </c>
      <c r="AU206" s="13" t="str">
        <v>abril</v>
      </c>
      <c r="AV206" s="13" t="str">
        <v xml:space="preserve">Paneles fotovoltaicos - trabajos </v>
      </c>
      <c r="AW206" s="13" t="str">
        <v>Grids</v>
      </c>
      <c r="AX206" s="13">
        <v>1.55289553</v>
      </c>
      <c r="AY206" s="13" t="str">
        <v>Francy Boada</v>
      </c>
      <c r="AZ206" s="13" t="str">
        <v>francy.boada@enel.com</v>
      </c>
      <c r="BA206" s="13" t="str">
        <v>Jennifer Rubio</v>
      </c>
      <c r="BB206" s="13" t="str">
        <v>jennifer.rubio@enel.com</v>
      </c>
      <c r="BC206" s="13">
        <v>2026</v>
      </c>
      <c r="BD206" s="13">
        <v>4</v>
      </c>
      <c r="BE206" s="13">
        <v>46113</v>
      </c>
      <c r="BG206" s="13" t="str">
        <v>Servicio de ejecución de proyectos de energía renovable no convencional, específicamente vinculados al desarrollo de proyectos FNCER de hasta 1MW, incluyendo sus actividades de operación y mantenimiento</v>
      </c>
      <c r="BH206" s="13" t="str">
        <v>LEII06</v>
      </c>
      <c r="BI206" s="13" t="str">
        <v>Por lanzar</v>
      </c>
      <c r="BJ206" s="13" t="str">
        <v>abril</v>
      </c>
      <c r="BK206" s="13" t="str">
        <v xml:space="preserve">Paneles fotovoltaicos - trabajos </v>
      </c>
      <c r="BL206" s="13" t="str">
        <v>Grids</v>
      </c>
      <c r="BM206" s="13">
        <v>1.55289553</v>
      </c>
      <c r="BN206" s="13" t="str">
        <v>Francy Boada</v>
      </c>
      <c r="BO206" s="13" t="str">
        <v>francy.boada@enel.com</v>
      </c>
      <c r="BP206" s="13" t="str">
        <v>Jennifer Rubio</v>
      </c>
      <c r="BQ206" s="13" t="str">
        <v>jennifer.rubio@enel.com</v>
      </c>
      <c r="BR206" s="13">
        <v>2026</v>
      </c>
      <c r="BS206" s="13">
        <v>4</v>
      </c>
      <c r="BT206" s="13">
        <v>46113</v>
      </c>
      <c r="BV206" s="13" t="str">
        <v>Servicio de ejecución de proyectos de energía renovable no convencional, específicamente vinculados al desarrollo de proyectos FNCER de hasta 1MW, incluyendo sus actividades de operación y mantenimiento</v>
      </c>
      <c r="BW206" s="13" t="str">
        <v>LEII06</v>
      </c>
      <c r="BX206" s="13" t="str">
        <v>Por lanzar</v>
      </c>
      <c r="BY206" s="13" t="str">
        <v>abril</v>
      </c>
      <c r="BZ206" s="13" t="str">
        <v xml:space="preserve">Paneles fotovoltaicos - trabajos </v>
      </c>
      <c r="CA206" s="13" t="str">
        <v>Grids</v>
      </c>
      <c r="CB206" s="13">
        <v>1.55289553</v>
      </c>
      <c r="CC206" s="13" t="str">
        <v>Francy Boada</v>
      </c>
      <c r="CD206" s="13" t="str">
        <v>francy.boada@enel.com</v>
      </c>
      <c r="CE206" s="13" t="str">
        <v>Jennifer Rubio</v>
      </c>
      <c r="CF206" s="13" t="str">
        <v>jennifer.rubio@enel.com</v>
      </c>
      <c r="CG206" s="13">
        <v>2026</v>
      </c>
      <c r="CH206" s="13">
        <v>4</v>
      </c>
      <c r="CI206" s="13">
        <v>46113</v>
      </c>
      <c r="CK206" s="13" t="str">
        <v>Servicio de ejecución de proyectos de energía renovable no convencional, específicamente vinculados al desarrollo de proyectos FNCER de hasta 1MW, incluyendo sus actividades de operación y mantenimiento</v>
      </c>
      <c r="CL206" s="13" t="str">
        <v>LEII06</v>
      </c>
      <c r="CM206" s="13" t="str">
        <v>Por lanzar</v>
      </c>
      <c r="CN206" s="13" t="str">
        <v>abril</v>
      </c>
      <c r="CO206" s="13" t="str">
        <v xml:space="preserve">Paneles fotovoltaicos - trabajos </v>
      </c>
      <c r="CP206" s="13" t="str">
        <v>Grids</v>
      </c>
      <c r="CQ206" s="13">
        <v>1.55289553</v>
      </c>
      <c r="CR206" s="13" t="str">
        <v>Francy Boada</v>
      </c>
      <c r="CS206" s="13" t="str">
        <v>francy.boada@enel.com</v>
      </c>
      <c r="CT206" s="13" t="str">
        <v>Jennifer Rubio</v>
      </c>
      <c r="CU206" s="13" t="str">
        <v>jennifer.rubio@enel.com</v>
      </c>
      <c r="CV206" s="13">
        <v>2026</v>
      </c>
      <c r="CW206" s="13">
        <v>4</v>
      </c>
      <c r="CX206" s="13">
        <v>46113</v>
      </c>
      <c r="DC206" s="13" t="str">
        <v>Servicio de ejecución de proyectos de energía renovable no convencional, específicamente vinculados al desarrollo de proyectos FNCER de hasta 1MW, incluyendo sus actividades de operación y mantenimiento</v>
      </c>
      <c r="DD206" s="13" t="str">
        <v>LEII06</v>
      </c>
      <c r="DE206" s="13" t="str">
        <v>Por lanzar</v>
      </c>
      <c r="DF206" s="13" t="str">
        <v>abril</v>
      </c>
      <c r="DG206" s="13" t="str">
        <v xml:space="preserve">Paneles fotovoltaicos - trabajos </v>
      </c>
      <c r="DH206" s="13" t="str">
        <v>Grids</v>
      </c>
      <c r="DI206" s="13">
        <v>1.55289553</v>
      </c>
      <c r="DJ206" s="13" t="str">
        <v>Francy Boada</v>
      </c>
      <c r="DK206" s="13" t="str">
        <v>francy.boada@enel.com</v>
      </c>
      <c r="DL206" s="13" t="str">
        <v>Jennifer Rubio</v>
      </c>
      <c r="DM206" s="13" t="str">
        <v>jennifer.rubio@enel.com</v>
      </c>
      <c r="DN206" s="13">
        <v>2026</v>
      </c>
      <c r="DO206" s="13">
        <v>4</v>
      </c>
      <c r="DP206" s="19">
        <v>46113</v>
      </c>
      <c r="DS206" s="13" t="str">
        <v>SERVICIO DE EJECUCION DE PROYECTOS DE ENERGIA RENOVABLE NO CONVENCIONAL, ESPECIFICAMENTE VINCULADOS AL DESARROLLO DE PROYECTOS FNCER DE HASTA 1MW, INCLUYENDO SUS ACTIVIDADES DE OPERACION Y MANTENIMIENTO LEII06 PANELES FOTOVOLTAICOS - TRABAJOS</v>
      </c>
    </row>
    <row r="207" spans="5:123" ht="28" customHeight="1" x14ac:dyDescent="0.4">
      <c r="E207" s="15" t="str">
        <v>Servicio de análisis de estándares para proyectos de sistemas de almacenamiento de energía por baterías SAEB incluido la infraestructura de comisionamiento para alinear los aspectos técnicos, mecánicos, eléctricos, electrónicos, civil, medio ambiente, calidad, seguridad, social, administrativo y financiero de Enel Grids.</v>
      </c>
      <c r="F207" s="16" t="str">
        <v>SPPT10</v>
      </c>
      <c r="G207" s="16" t="str">
        <v>Por lanzar</v>
      </c>
      <c r="H207" s="16" t="str">
        <v>mayo</v>
      </c>
      <c r="I207" s="16" t="str">
        <v xml:space="preserve">Servicios profesionales de naturaleza técnica </v>
      </c>
      <c r="J207" s="16" t="str">
        <v>Grids</v>
      </c>
      <c r="K207" s="16">
        <v>1.0533290399999999</v>
      </c>
      <c r="L207" s="16" t="str">
        <v>Francy Boada</v>
      </c>
      <c r="M207" s="16" t="str">
        <v>francy.boada@enel.com</v>
      </c>
      <c r="N207" s="16" t="str">
        <v>Jennifer Rubio</v>
      </c>
      <c r="O207" s="16" t="str">
        <v>jennifer.rubio@enel.com</v>
      </c>
      <c r="P207" s="16">
        <v>2026</v>
      </c>
      <c r="Q207" s="16">
        <v>5</v>
      </c>
      <c r="R207" s="28" t="b">
        <v>0</v>
      </c>
      <c r="AC207" s="18" t="str">
        <v>Medición de Experiencia de Clientes para los productos y servicios de Enel.</v>
      </c>
      <c r="AD207" s="13" t="str">
        <v>SPPM08</v>
      </c>
      <c r="AE207" s="13" t="str">
        <v>Por lanzar</v>
      </c>
      <c r="AF207" s="13" t="str">
        <v>octubre</v>
      </c>
      <c r="AG207" s="13" t="str">
        <v xml:space="preserve">Estudio de mercado </v>
      </c>
      <c r="AH207" s="13" t="str">
        <v>Enel Commercial</v>
      </c>
      <c r="AI207" s="13">
        <v>0.11594271</v>
      </c>
      <c r="AJ207" s="13" t="str">
        <v>Andrea Sarmiento</v>
      </c>
      <c r="AK207" s="13" t="str">
        <v>andrea.sarmiento@enel.com</v>
      </c>
      <c r="AL207" s="13" t="str">
        <v>Jennifer Rubio</v>
      </c>
      <c r="AM207" s="13" t="str">
        <v>jennifer.rubio@enel.com</v>
      </c>
      <c r="AN207" s="13">
        <v>2026</v>
      </c>
      <c r="AO207" s="13">
        <v>10</v>
      </c>
      <c r="AP207" s="13">
        <v>46296</v>
      </c>
      <c r="AR207" s="18" t="str">
        <v>Medición de Experiencia de Clientes para los productos y servicios de Enel.</v>
      </c>
      <c r="AS207" s="13" t="str">
        <v>SPPM08</v>
      </c>
      <c r="AT207" s="13" t="str">
        <v>Por lanzar</v>
      </c>
      <c r="AU207" s="13" t="str">
        <v>octubre</v>
      </c>
      <c r="AV207" s="13" t="str">
        <v xml:space="preserve">Estudio de mercado </v>
      </c>
      <c r="AW207" s="13" t="str">
        <v>Enel Commercial</v>
      </c>
      <c r="AX207" s="13">
        <v>0.11594271</v>
      </c>
      <c r="AY207" s="13" t="str">
        <v>Andrea Sarmiento</v>
      </c>
      <c r="AZ207" s="13" t="str">
        <v>andrea.sarmiento@enel.com</v>
      </c>
      <c r="BA207" s="13" t="str">
        <v>Jennifer Rubio</v>
      </c>
      <c r="BB207" s="13" t="str">
        <v>jennifer.rubio@enel.com</v>
      </c>
      <c r="BC207" s="13">
        <v>2026</v>
      </c>
      <c r="BD207" s="13">
        <v>10</v>
      </c>
      <c r="BE207" s="13">
        <v>46296</v>
      </c>
      <c r="BG207" s="13" t="str">
        <v>Medición de Experiencia de Clientes para los productos y servicios de Enel.</v>
      </c>
      <c r="BH207" s="13" t="str">
        <v>SPPM08</v>
      </c>
      <c r="BI207" s="13" t="str">
        <v>Por lanzar</v>
      </c>
      <c r="BJ207" s="13" t="str">
        <v>octubre</v>
      </c>
      <c r="BK207" s="13" t="str">
        <v xml:space="preserve">Estudio de mercado </v>
      </c>
      <c r="BL207" s="13" t="str">
        <v>Enel Commercial</v>
      </c>
      <c r="BM207" s="13">
        <v>0.11594271</v>
      </c>
      <c r="BN207" s="13" t="str">
        <v>Andrea Sarmiento</v>
      </c>
      <c r="BO207" s="13" t="str">
        <v>andrea.sarmiento@enel.com</v>
      </c>
      <c r="BP207" s="13" t="str">
        <v>Jennifer Rubio</v>
      </c>
      <c r="BQ207" s="13" t="str">
        <v>jennifer.rubio@enel.com</v>
      </c>
      <c r="BR207" s="13">
        <v>2026</v>
      </c>
      <c r="BS207" s="13">
        <v>10</v>
      </c>
      <c r="BT207" s="13">
        <v>46296</v>
      </c>
      <c r="BV207" s="13" t="str">
        <v>Medición de Experiencia de Clientes para los productos y servicios de Enel.</v>
      </c>
      <c r="BW207" s="13" t="str">
        <v>SPPM08</v>
      </c>
      <c r="BX207" s="13" t="str">
        <v>Por lanzar</v>
      </c>
      <c r="BY207" s="13" t="str">
        <v>octubre</v>
      </c>
      <c r="BZ207" s="13" t="str">
        <v xml:space="preserve">Estudio de mercado </v>
      </c>
      <c r="CA207" s="13" t="str">
        <v>Enel Commercial</v>
      </c>
      <c r="CB207" s="13">
        <v>0.11594271</v>
      </c>
      <c r="CC207" s="13" t="str">
        <v>Andrea Sarmiento</v>
      </c>
      <c r="CD207" s="13" t="str">
        <v>andrea.sarmiento@enel.com</v>
      </c>
      <c r="CE207" s="13" t="str">
        <v>Jennifer Rubio</v>
      </c>
      <c r="CF207" s="13" t="str">
        <v>jennifer.rubio@enel.com</v>
      </c>
      <c r="CG207" s="13">
        <v>2026</v>
      </c>
      <c r="CH207" s="13">
        <v>10</v>
      </c>
      <c r="CI207" s="13">
        <v>46296</v>
      </c>
      <c r="CK207" s="13" t="str">
        <v>Medición de Experiencia de Clientes para los productos y servicios de Enel.</v>
      </c>
      <c r="CL207" s="13" t="str">
        <v>SPPM08</v>
      </c>
      <c r="CM207" s="13" t="str">
        <v>Por lanzar</v>
      </c>
      <c r="CN207" s="13" t="str">
        <v>octubre</v>
      </c>
      <c r="CO207" s="13" t="str">
        <v xml:space="preserve">Estudio de mercado </v>
      </c>
      <c r="CP207" s="13" t="str">
        <v>Enel Commercial</v>
      </c>
      <c r="CQ207" s="13">
        <v>0.11594271</v>
      </c>
      <c r="CR207" s="13" t="str">
        <v>Andrea Sarmiento</v>
      </c>
      <c r="CS207" s="13" t="str">
        <v>andrea.sarmiento@enel.com</v>
      </c>
      <c r="CT207" s="13" t="str">
        <v>Jennifer Rubio</v>
      </c>
      <c r="CU207" s="13" t="str">
        <v>jennifer.rubio@enel.com</v>
      </c>
      <c r="CV207" s="13">
        <v>2026</v>
      </c>
      <c r="CW207" s="13">
        <v>10</v>
      </c>
      <c r="CX207" s="13">
        <v>46296</v>
      </c>
      <c r="DC207" s="13" t="str">
        <v>Medición de Experiencia de Clientes para los productos y servicios de Enel.</v>
      </c>
      <c r="DD207" s="13" t="str">
        <v>SPPM08</v>
      </c>
      <c r="DE207" s="13" t="str">
        <v>Por lanzar</v>
      </c>
      <c r="DF207" s="13" t="str">
        <v>octubre</v>
      </c>
      <c r="DG207" s="13" t="str">
        <v xml:space="preserve">Estudio de mercado </v>
      </c>
      <c r="DH207" s="13" t="str">
        <v>Enel Commercial</v>
      </c>
      <c r="DI207" s="13">
        <v>0.11594271</v>
      </c>
      <c r="DJ207" s="13" t="str">
        <v>Andrea Sarmiento</v>
      </c>
      <c r="DK207" s="13" t="str">
        <v>andrea.sarmiento@enel.com</v>
      </c>
      <c r="DL207" s="13" t="str">
        <v>Jennifer Rubio</v>
      </c>
      <c r="DM207" s="13" t="str">
        <v>jennifer.rubio@enel.com</v>
      </c>
      <c r="DN207" s="13">
        <v>2026</v>
      </c>
      <c r="DO207" s="13">
        <v>10</v>
      </c>
      <c r="DP207" s="19">
        <v>46296</v>
      </c>
      <c r="DS207" s="13" t="str">
        <v>MEDICION DE EXPERIENCIA DE CLIENTES PARA LOS PRODUCTOS Y SERVICIOS DE ENEL. SPPM08 ESTUDIO DE MERCADO</v>
      </c>
    </row>
    <row r="208" spans="5:123" ht="28" customHeight="1" x14ac:dyDescent="0.4">
      <c r="E208" s="15" t="str">
        <v>Servicio para instalación de cable de fibra óptica</v>
      </c>
      <c r="F208" s="16" t="str">
        <v>LELE08</v>
      </c>
      <c r="G208" s="16" t="str">
        <v>Por lanzar</v>
      </c>
      <c r="H208" s="16" t="str">
        <v>abril</v>
      </c>
      <c r="I208" s="16" t="str">
        <v xml:space="preserve">Trabajos en redes de fibra óptica. </v>
      </c>
      <c r="J208" s="16" t="str">
        <v>Grids</v>
      </c>
      <c r="K208" s="16">
        <v>1.1021478999999998</v>
      </c>
      <c r="L208" s="16" t="str">
        <v>Francy Boada</v>
      </c>
      <c r="M208" s="16" t="str">
        <v>francy.boada@enel.com</v>
      </c>
      <c r="N208" s="16" t="str">
        <v>Jennifer Rubio</v>
      </c>
      <c r="O208" s="16" t="str">
        <v>jennifer.rubio@enel.com</v>
      </c>
      <c r="P208" s="16">
        <v>2026</v>
      </c>
      <c r="Q208" s="16">
        <v>4</v>
      </c>
      <c r="R208" s="28" t="b">
        <v>0</v>
      </c>
      <c r="AC208" s="18" t="str">
        <v>Licenciamiento de Productos de Software especializados - PA</v>
      </c>
      <c r="AD208" s="13" t="str">
        <v>FIPS03</v>
      </c>
      <c r="AE208" s="13" t="str">
        <v>Por lanzar</v>
      </c>
      <c r="AF208" s="13" t="str">
        <v>enero</v>
      </c>
      <c r="AG208" s="13" t="str">
        <v xml:space="preserve">Productos de software </v>
      </c>
      <c r="AH208" s="13" t="str">
        <v>Panama</v>
      </c>
      <c r="AI208" s="13">
        <v>0.08</v>
      </c>
      <c r="AJ208" s="13" t="str">
        <v>Luis Aparicio</v>
      </c>
      <c r="AK208" s="13" t="str">
        <v>luis.aparicio@enel.com</v>
      </c>
      <c r="AL208" s="13" t="str">
        <v>Anny Leal</v>
      </c>
      <c r="AM208" s="13" t="str">
        <v>anny.leal@enel.com</v>
      </c>
      <c r="AN208" s="13">
        <v>2026</v>
      </c>
      <c r="AO208" s="13">
        <v>1</v>
      </c>
      <c r="AP208" s="13">
        <v>46023</v>
      </c>
      <c r="AR208" s="18" t="str">
        <v>Licenciamiento de Productos de Software especializados - PA</v>
      </c>
      <c r="AS208" s="13" t="str">
        <v>FIPS03</v>
      </c>
      <c r="AT208" s="13" t="str">
        <v>Por lanzar</v>
      </c>
      <c r="AU208" s="13" t="str">
        <v>enero</v>
      </c>
      <c r="AV208" s="13" t="str">
        <v xml:space="preserve">Productos de software </v>
      </c>
      <c r="AW208" s="13" t="str">
        <v>Panama</v>
      </c>
      <c r="AX208" s="13">
        <v>0.08</v>
      </c>
      <c r="AY208" s="13" t="str">
        <v>Luis Aparicio</v>
      </c>
      <c r="AZ208" s="13" t="str">
        <v>luis.aparicio@enel.com</v>
      </c>
      <c r="BA208" s="13" t="str">
        <v>Anny Leal</v>
      </c>
      <c r="BB208" s="13" t="str">
        <v>anny.leal@enel.com</v>
      </c>
      <c r="BC208" s="13">
        <v>2026</v>
      </c>
      <c r="BD208" s="13">
        <v>1</v>
      </c>
      <c r="BE208" s="13">
        <v>46023</v>
      </c>
      <c r="BG208" s="13" t="str">
        <v>Licenciamiento de Productos de Software especializados - PA</v>
      </c>
      <c r="BH208" s="13" t="str">
        <v>FIPS03</v>
      </c>
      <c r="BI208" s="13" t="str">
        <v>Por lanzar</v>
      </c>
      <c r="BJ208" s="13" t="str">
        <v>enero</v>
      </c>
      <c r="BK208" s="13" t="str">
        <v xml:space="preserve">Productos de software </v>
      </c>
      <c r="BL208" s="13" t="str">
        <v>Panama</v>
      </c>
      <c r="BM208" s="13">
        <v>0.08</v>
      </c>
      <c r="BN208" s="13" t="str">
        <v>Luis Aparicio</v>
      </c>
      <c r="BO208" s="13" t="str">
        <v>luis.aparicio@enel.com</v>
      </c>
      <c r="BP208" s="13" t="str">
        <v>Anny Leal</v>
      </c>
      <c r="BQ208" s="13" t="str">
        <v>anny.leal@enel.com</v>
      </c>
      <c r="BR208" s="13">
        <v>2026</v>
      </c>
      <c r="BS208" s="13">
        <v>1</v>
      </c>
      <c r="BT208" s="13">
        <v>46023</v>
      </c>
      <c r="BV208" s="13" t="str">
        <v>Licenciamiento de Productos de Software especializados - PA</v>
      </c>
      <c r="BW208" s="13" t="str">
        <v>FIPS03</v>
      </c>
      <c r="BX208" s="13" t="str">
        <v>Por lanzar</v>
      </c>
      <c r="BY208" s="13" t="str">
        <v>enero</v>
      </c>
      <c r="BZ208" s="13" t="str">
        <v xml:space="preserve">Productos de software </v>
      </c>
      <c r="CA208" s="13" t="str">
        <v>Panama</v>
      </c>
      <c r="CB208" s="13">
        <v>0.08</v>
      </c>
      <c r="CC208" s="13" t="str">
        <v>Luis Aparicio</v>
      </c>
      <c r="CD208" s="13" t="str">
        <v>luis.aparicio@enel.com</v>
      </c>
      <c r="CE208" s="13" t="str">
        <v>Anny Leal</v>
      </c>
      <c r="CF208" s="13" t="str">
        <v>anny.leal@enel.com</v>
      </c>
      <c r="CG208" s="13">
        <v>2026</v>
      </c>
      <c r="CH208" s="13">
        <v>1</v>
      </c>
      <c r="CI208" s="13">
        <v>46023</v>
      </c>
      <c r="CK208" s="13" t="str">
        <v>Licenciamiento de Productos de Software especializados - PA</v>
      </c>
      <c r="CL208" s="13" t="str">
        <v>FIPS03</v>
      </c>
      <c r="CM208" s="13" t="str">
        <v>Por lanzar</v>
      </c>
      <c r="CN208" s="13" t="str">
        <v>enero</v>
      </c>
      <c r="CO208" s="13" t="str">
        <v xml:space="preserve">Productos de software </v>
      </c>
      <c r="CP208" s="13" t="str">
        <v>Panama</v>
      </c>
      <c r="CQ208" s="13">
        <v>0.08</v>
      </c>
      <c r="CR208" s="13" t="str">
        <v>Luis Aparicio</v>
      </c>
      <c r="CS208" s="13" t="str">
        <v>luis.aparicio@enel.com</v>
      </c>
      <c r="CT208" s="13" t="str">
        <v>Anny Leal</v>
      </c>
      <c r="CU208" s="13" t="str">
        <v>anny.leal@enel.com</v>
      </c>
      <c r="CV208" s="13">
        <v>2026</v>
      </c>
      <c r="CW208" s="13">
        <v>1</v>
      </c>
      <c r="CX208" s="13">
        <v>46023</v>
      </c>
      <c r="DC208" s="13" t="str">
        <v>Licenciamiento de Productos de Software especializados - PA</v>
      </c>
      <c r="DD208" s="13" t="str">
        <v>FIPS03</v>
      </c>
      <c r="DE208" s="13" t="str">
        <v>Por lanzar</v>
      </c>
      <c r="DF208" s="13" t="str">
        <v>enero</v>
      </c>
      <c r="DG208" s="13" t="str">
        <v xml:space="preserve">Productos de software </v>
      </c>
      <c r="DH208" s="13" t="str">
        <v>Panama</v>
      </c>
      <c r="DI208" s="13">
        <v>0.08</v>
      </c>
      <c r="DJ208" s="13" t="str">
        <v>Luis Aparicio</v>
      </c>
      <c r="DK208" s="13" t="str">
        <v>luis.aparicio@enel.com</v>
      </c>
      <c r="DL208" s="13" t="str">
        <v>Anny Leal</v>
      </c>
      <c r="DM208" s="13" t="str">
        <v>anny.leal@enel.com</v>
      </c>
      <c r="DN208" s="13">
        <v>2026</v>
      </c>
      <c r="DO208" s="13">
        <v>1</v>
      </c>
      <c r="DP208" s="19">
        <v>46023</v>
      </c>
      <c r="DS208" s="13" t="str">
        <v>LICENCIAMIENTO DE PRODUCTOS DE SOFTWARE ESPECIALIZADOS - PA FIPS03 PRODUCTOS DE SOFTWARE</v>
      </c>
    </row>
    <row r="209" spans="5:123" ht="28" customHeight="1" x14ac:dyDescent="0.4">
      <c r="E209" s="15" t="str">
        <v>Servicio de software para levantamiento y gestión de información técnica</v>
      </c>
      <c r="F209" s="16" t="str">
        <v>SPED02</v>
      </c>
      <c r="G209" s="16" t="str">
        <v>Por lanzar</v>
      </c>
      <c r="H209" s="16" t="str">
        <v>abril</v>
      </c>
      <c r="I209" s="16" t="str">
        <v xml:space="preserve">Servicios Cloud en ambito IaaS PaaS e SaaS </v>
      </c>
      <c r="J209" s="16" t="str">
        <v>ICT</v>
      </c>
      <c r="K209" s="16">
        <v>0.41735991</v>
      </c>
      <c r="L209" s="16" t="str">
        <v>Marcela Maldonado</v>
      </c>
      <c r="M209" s="16" t="str">
        <v>marcela.maldonado@enel.com</v>
      </c>
      <c r="N209" s="16" t="str">
        <v>Jennifer Rubio</v>
      </c>
      <c r="O209" s="16" t="str">
        <v>jennifer.rubio@enel.com</v>
      </c>
      <c r="P209" s="16">
        <v>2026</v>
      </c>
      <c r="Q209" s="16">
        <v>4</v>
      </c>
      <c r="R209" s="28" t="b">
        <v>0</v>
      </c>
      <c r="AC209" s="18" t="str">
        <v>Resiliency Plan - COL</v>
      </c>
      <c r="AD209" s="13" t="str">
        <v>FIHD01</v>
      </c>
      <c r="AE209" s="13" t="str">
        <v>Por lanzar</v>
      </c>
      <c r="AF209" s="13" t="str">
        <v>junio</v>
      </c>
      <c r="AG209" s="13" t="str">
        <v>Pc,Servidores,Almacenamiento Y Diversos Dispos. Informáticos</v>
      </c>
      <c r="AH209" s="13" t="str">
        <v>ICT</v>
      </c>
      <c r="AI209" s="13">
        <v>0.15</v>
      </c>
      <c r="AJ209" s="13" t="str">
        <v>Marcela Maldonado</v>
      </c>
      <c r="AK209" s="13" t="str">
        <v>marcela.maldonado@enel.com</v>
      </c>
      <c r="AL209" s="13" t="str">
        <v>Jennifer Rubio</v>
      </c>
      <c r="AM209" s="13" t="str">
        <v>jennifer.rubio@enel.com</v>
      </c>
      <c r="AN209" s="13">
        <v>2026</v>
      </c>
      <c r="AO209" s="13">
        <v>6</v>
      </c>
      <c r="AP209" s="13">
        <v>46174</v>
      </c>
      <c r="AR209" s="18" t="str">
        <v>Resiliency Plan - COL</v>
      </c>
      <c r="AS209" s="13" t="str">
        <v>FIHD01</v>
      </c>
      <c r="AT209" s="13" t="str">
        <v>Por lanzar</v>
      </c>
      <c r="AU209" s="13" t="str">
        <v>junio</v>
      </c>
      <c r="AV209" s="13" t="str">
        <v>Pc,Servidores,Almacenamiento Y Diversos Dispos. Informáticos</v>
      </c>
      <c r="AW209" s="13" t="str">
        <v>ICT</v>
      </c>
      <c r="AX209" s="13">
        <v>0.15</v>
      </c>
      <c r="AY209" s="13" t="str">
        <v>Marcela Maldonado</v>
      </c>
      <c r="AZ209" s="13" t="str">
        <v>marcela.maldonado@enel.com</v>
      </c>
      <c r="BA209" s="13" t="str">
        <v>Jennifer Rubio</v>
      </c>
      <c r="BB209" s="13" t="str">
        <v>jennifer.rubio@enel.com</v>
      </c>
      <c r="BC209" s="13">
        <v>2026</v>
      </c>
      <c r="BD209" s="13">
        <v>6</v>
      </c>
      <c r="BE209" s="13">
        <v>46174</v>
      </c>
      <c r="BG209" s="13" t="str">
        <v>Resiliency Plan - COL</v>
      </c>
      <c r="BH209" s="13" t="str">
        <v>FIHD01</v>
      </c>
      <c r="BI209" s="13" t="str">
        <v>Por lanzar</v>
      </c>
      <c r="BJ209" s="13" t="str">
        <v>junio</v>
      </c>
      <c r="BK209" s="13" t="str">
        <v>Pc,Servidores,Almacenamiento Y Diversos Dispos. Informáticos</v>
      </c>
      <c r="BL209" s="13" t="str">
        <v>ICT</v>
      </c>
      <c r="BM209" s="13">
        <v>0.15</v>
      </c>
      <c r="BN209" s="13" t="str">
        <v>Marcela Maldonado</v>
      </c>
      <c r="BO209" s="13" t="str">
        <v>marcela.maldonado@enel.com</v>
      </c>
      <c r="BP209" s="13" t="str">
        <v>Jennifer Rubio</v>
      </c>
      <c r="BQ209" s="13" t="str">
        <v>jennifer.rubio@enel.com</v>
      </c>
      <c r="BR209" s="13">
        <v>2026</v>
      </c>
      <c r="BS209" s="13">
        <v>6</v>
      </c>
      <c r="BT209" s="13">
        <v>46174</v>
      </c>
      <c r="BV209" s="13" t="str">
        <v>Resiliency Plan - COL</v>
      </c>
      <c r="BW209" s="13" t="str">
        <v>FIHD01</v>
      </c>
      <c r="BX209" s="13" t="str">
        <v>Por lanzar</v>
      </c>
      <c r="BY209" s="13" t="str">
        <v>junio</v>
      </c>
      <c r="BZ209" s="13" t="str">
        <v>Pc,Servidores,Almacenamiento Y Diversos Dispos. Informáticos</v>
      </c>
      <c r="CA209" s="13" t="str">
        <v>ICT</v>
      </c>
      <c r="CB209" s="13">
        <v>0.15</v>
      </c>
      <c r="CC209" s="13" t="str">
        <v>Marcela Maldonado</v>
      </c>
      <c r="CD209" s="13" t="str">
        <v>marcela.maldonado@enel.com</v>
      </c>
      <c r="CE209" s="13" t="str">
        <v>Jennifer Rubio</v>
      </c>
      <c r="CF209" s="13" t="str">
        <v>jennifer.rubio@enel.com</v>
      </c>
      <c r="CG209" s="13">
        <v>2026</v>
      </c>
      <c r="CH209" s="13">
        <v>6</v>
      </c>
      <c r="CI209" s="13">
        <v>46174</v>
      </c>
      <c r="CK209" s="13" t="str">
        <v>Resiliency Plan - COL</v>
      </c>
      <c r="CL209" s="13" t="str">
        <v>FIHD01</v>
      </c>
      <c r="CM209" s="13" t="str">
        <v>Por lanzar</v>
      </c>
      <c r="CN209" s="13" t="str">
        <v>junio</v>
      </c>
      <c r="CO209" s="13" t="str">
        <v>Pc,Servidores,Almacenamiento Y Diversos Dispos. Informáticos</v>
      </c>
      <c r="CP209" s="13" t="str">
        <v>ICT</v>
      </c>
      <c r="CQ209" s="13">
        <v>0.15</v>
      </c>
      <c r="CR209" s="13" t="str">
        <v>Marcela Maldonado</v>
      </c>
      <c r="CS209" s="13" t="str">
        <v>marcela.maldonado@enel.com</v>
      </c>
      <c r="CT209" s="13" t="str">
        <v>Jennifer Rubio</v>
      </c>
      <c r="CU209" s="13" t="str">
        <v>jennifer.rubio@enel.com</v>
      </c>
      <c r="CV209" s="13">
        <v>2026</v>
      </c>
      <c r="CW209" s="13">
        <v>6</v>
      </c>
      <c r="CX209" s="13">
        <v>46174</v>
      </c>
      <c r="DC209" s="13" t="str">
        <v>Resiliency Plan - COL</v>
      </c>
      <c r="DD209" s="13" t="str">
        <v>FIHD01</v>
      </c>
      <c r="DE209" s="13" t="str">
        <v>Por lanzar</v>
      </c>
      <c r="DF209" s="13" t="str">
        <v>junio</v>
      </c>
      <c r="DG209" s="13" t="str">
        <v>Pc,Servidores,Almacenamiento Y Diversos Dispos. Informáticos</v>
      </c>
      <c r="DH209" s="13" t="str">
        <v>ICT</v>
      </c>
      <c r="DI209" s="13">
        <v>0.15</v>
      </c>
      <c r="DJ209" s="13" t="str">
        <v>Marcela Maldonado</v>
      </c>
      <c r="DK209" s="13" t="str">
        <v>marcela.maldonado@enel.com</v>
      </c>
      <c r="DL209" s="13" t="str">
        <v>Jennifer Rubio</v>
      </c>
      <c r="DM209" s="13" t="str">
        <v>jennifer.rubio@enel.com</v>
      </c>
      <c r="DN209" s="13">
        <v>2026</v>
      </c>
      <c r="DO209" s="13">
        <v>6</v>
      </c>
      <c r="DP209" s="19">
        <v>46174</v>
      </c>
      <c r="DS209" s="13" t="str">
        <v>RESILIENCY PLAN - COL FIHD01 PC,SERVIDORES,ALMACENAMIENTO Y DIVERSOS DISPOS. INFORMATICOS</v>
      </c>
    </row>
    <row r="210" spans="5:123" ht="28" customHeight="1" x14ac:dyDescent="0.4">
      <c r="E210" s="15" t="str">
        <v>Servicio técnico y administrativo para la gestión de permisos de intervención de espacio público, ambientales y prediales en la construcción y/o normalización de infraestructura eléctrica de ENEL</v>
      </c>
      <c r="F210" s="16" t="str">
        <v>SPAA06</v>
      </c>
      <c r="G210" s="16" t="str">
        <v>Por lanzar</v>
      </c>
      <c r="H210" s="16" t="str">
        <v>agosto</v>
      </c>
      <c r="I210" s="16" t="str">
        <v xml:space="preserve">Gastos de trámites, inspecciones y permisos </v>
      </c>
      <c r="J210" s="16" t="str">
        <v>Grids</v>
      </c>
      <c r="K210" s="16">
        <v>0.46355090000000004</v>
      </c>
      <c r="L210" s="16" t="str">
        <v>Francy Boada</v>
      </c>
      <c r="M210" s="16" t="str">
        <v>francy.boada@enel.com</v>
      </c>
      <c r="N210" s="16" t="str">
        <v>Jennifer Rubio</v>
      </c>
      <c r="O210" s="16" t="str">
        <v>jennifer.rubio@enel.com</v>
      </c>
      <c r="P210" s="16">
        <v>2026</v>
      </c>
      <c r="Q210" s="16">
        <v>8</v>
      </c>
      <c r="R210" s="28" t="b">
        <v>0</v>
      </c>
      <c r="AC210" s="18" t="str">
        <v>Licenciamiento de Productos de Software especializados - COL</v>
      </c>
      <c r="AD210" s="13" t="str">
        <v>FIPS03</v>
      </c>
      <c r="AE210" s="13" t="str">
        <v>Por lanzar</v>
      </c>
      <c r="AF210" s="13" t="str">
        <v>junio</v>
      </c>
      <c r="AG210" s="13" t="str">
        <v xml:space="preserve">Productos de software </v>
      </c>
      <c r="AH210" s="13" t="str">
        <v>ICT</v>
      </c>
      <c r="AI210" s="13">
        <v>7.0000000000000007E-2</v>
      </c>
      <c r="AJ210" s="13" t="str">
        <v>Marcela Maldonado</v>
      </c>
      <c r="AK210" s="13" t="str">
        <v>marcela.maldonado@enel.com</v>
      </c>
      <c r="AL210" s="13" t="str">
        <v>Jennifer Rubio</v>
      </c>
      <c r="AM210" s="13" t="str">
        <v>jennifer.rubio@enel.com</v>
      </c>
      <c r="AN210" s="13">
        <v>2026</v>
      </c>
      <c r="AO210" s="13">
        <v>6</v>
      </c>
      <c r="AP210" s="13">
        <v>46174</v>
      </c>
      <c r="AR210" s="18" t="str">
        <v>Licenciamiento de Productos de Software especializados - COL</v>
      </c>
      <c r="AS210" s="13" t="str">
        <v>FIPS03</v>
      </c>
      <c r="AT210" s="13" t="str">
        <v>Por lanzar</v>
      </c>
      <c r="AU210" s="13" t="str">
        <v>junio</v>
      </c>
      <c r="AV210" s="13" t="str">
        <v xml:space="preserve">Productos de software </v>
      </c>
      <c r="AW210" s="13" t="str">
        <v>ICT</v>
      </c>
      <c r="AX210" s="13">
        <v>7.0000000000000007E-2</v>
      </c>
      <c r="AY210" s="13" t="str">
        <v>Marcela Maldonado</v>
      </c>
      <c r="AZ210" s="13" t="str">
        <v>marcela.maldonado@enel.com</v>
      </c>
      <c r="BA210" s="13" t="str">
        <v>Jennifer Rubio</v>
      </c>
      <c r="BB210" s="13" t="str">
        <v>jennifer.rubio@enel.com</v>
      </c>
      <c r="BC210" s="13">
        <v>2026</v>
      </c>
      <c r="BD210" s="13">
        <v>6</v>
      </c>
      <c r="BE210" s="13">
        <v>46174</v>
      </c>
      <c r="BG210" s="13" t="str">
        <v>Licenciamiento de Productos de Software especializados - COL</v>
      </c>
      <c r="BH210" s="13" t="str">
        <v>FIPS03</v>
      </c>
      <c r="BI210" s="13" t="str">
        <v>Por lanzar</v>
      </c>
      <c r="BJ210" s="13" t="str">
        <v>junio</v>
      </c>
      <c r="BK210" s="13" t="str">
        <v xml:space="preserve">Productos de software </v>
      </c>
      <c r="BL210" s="13" t="str">
        <v>ICT</v>
      </c>
      <c r="BM210" s="13">
        <v>7.0000000000000007E-2</v>
      </c>
      <c r="BN210" s="13" t="str">
        <v>Marcela Maldonado</v>
      </c>
      <c r="BO210" s="13" t="str">
        <v>marcela.maldonado@enel.com</v>
      </c>
      <c r="BP210" s="13" t="str">
        <v>Jennifer Rubio</v>
      </c>
      <c r="BQ210" s="13" t="str">
        <v>jennifer.rubio@enel.com</v>
      </c>
      <c r="BR210" s="13">
        <v>2026</v>
      </c>
      <c r="BS210" s="13">
        <v>6</v>
      </c>
      <c r="BT210" s="13">
        <v>46174</v>
      </c>
      <c r="BV210" s="13" t="str">
        <v>Licenciamiento de Productos de Software especializados - COL</v>
      </c>
      <c r="BW210" s="13" t="str">
        <v>FIPS03</v>
      </c>
      <c r="BX210" s="13" t="str">
        <v>Por lanzar</v>
      </c>
      <c r="BY210" s="13" t="str">
        <v>junio</v>
      </c>
      <c r="BZ210" s="13" t="str">
        <v xml:space="preserve">Productos de software </v>
      </c>
      <c r="CA210" s="13" t="str">
        <v>ICT</v>
      </c>
      <c r="CB210" s="13">
        <v>7.0000000000000007E-2</v>
      </c>
      <c r="CC210" s="13" t="str">
        <v>Marcela Maldonado</v>
      </c>
      <c r="CD210" s="13" t="str">
        <v>marcela.maldonado@enel.com</v>
      </c>
      <c r="CE210" s="13" t="str">
        <v>Jennifer Rubio</v>
      </c>
      <c r="CF210" s="13" t="str">
        <v>jennifer.rubio@enel.com</v>
      </c>
      <c r="CG210" s="13">
        <v>2026</v>
      </c>
      <c r="CH210" s="13">
        <v>6</v>
      </c>
      <c r="CI210" s="13">
        <v>46174</v>
      </c>
      <c r="CK210" s="13" t="str">
        <v>Licenciamiento de Productos de Software especializados - COL</v>
      </c>
      <c r="CL210" s="13" t="str">
        <v>FIPS03</v>
      </c>
      <c r="CM210" s="13" t="str">
        <v>Por lanzar</v>
      </c>
      <c r="CN210" s="13" t="str">
        <v>junio</v>
      </c>
      <c r="CO210" s="13" t="str">
        <v xml:space="preserve">Productos de software </v>
      </c>
      <c r="CP210" s="13" t="str">
        <v>ICT</v>
      </c>
      <c r="CQ210" s="13">
        <v>7.0000000000000007E-2</v>
      </c>
      <c r="CR210" s="13" t="str">
        <v>Marcela Maldonado</v>
      </c>
      <c r="CS210" s="13" t="str">
        <v>marcela.maldonado@enel.com</v>
      </c>
      <c r="CT210" s="13" t="str">
        <v>Jennifer Rubio</v>
      </c>
      <c r="CU210" s="13" t="str">
        <v>jennifer.rubio@enel.com</v>
      </c>
      <c r="CV210" s="13">
        <v>2026</v>
      </c>
      <c r="CW210" s="13">
        <v>6</v>
      </c>
      <c r="CX210" s="13">
        <v>46174</v>
      </c>
      <c r="DC210" s="13" t="str">
        <v>Licenciamiento de Productos de Software especializados - COL</v>
      </c>
      <c r="DD210" s="13" t="str">
        <v>FIPS03</v>
      </c>
      <c r="DE210" s="13" t="str">
        <v>Por lanzar</v>
      </c>
      <c r="DF210" s="13" t="str">
        <v>junio</v>
      </c>
      <c r="DG210" s="13" t="str">
        <v xml:space="preserve">Productos de software </v>
      </c>
      <c r="DH210" s="13" t="str">
        <v>ICT</v>
      </c>
      <c r="DI210" s="13">
        <v>7.0000000000000007E-2</v>
      </c>
      <c r="DJ210" s="13" t="str">
        <v>Marcela Maldonado</v>
      </c>
      <c r="DK210" s="13" t="str">
        <v>marcela.maldonado@enel.com</v>
      </c>
      <c r="DL210" s="13" t="str">
        <v>Jennifer Rubio</v>
      </c>
      <c r="DM210" s="13" t="str">
        <v>jennifer.rubio@enel.com</v>
      </c>
      <c r="DN210" s="13">
        <v>2026</v>
      </c>
      <c r="DO210" s="13">
        <v>6</v>
      </c>
      <c r="DP210" s="19">
        <v>46174</v>
      </c>
      <c r="DS210" s="13" t="str">
        <v>LICENCIAMIENTO DE PRODUCTOS DE SOFTWARE ESPECIALIZADOS - COL FIPS03 PRODUCTOS DE SOFTWARE</v>
      </c>
    </row>
    <row r="211" spans="5:123" ht="28" customHeight="1" x14ac:dyDescent="0.4">
      <c r="E211" s="15" t="str">
        <v>Diseño y desarrollo de prototipos de proyectos destinados a mejorar la experiencia y satisfacción del cliente</v>
      </c>
      <c r="F211" s="16" t="str">
        <v>SPPT10</v>
      </c>
      <c r="G211" s="16" t="str">
        <v>Por lanzar</v>
      </c>
      <c r="H211" s="16" t="str">
        <v>noviembre</v>
      </c>
      <c r="I211" s="16" t="str">
        <v xml:space="preserve">Servicios profesionales de naturaleza técnica </v>
      </c>
      <c r="J211" s="16" t="str">
        <v>Enel Commercial</v>
      </c>
      <c r="K211" s="16">
        <v>0.19846084</v>
      </c>
      <c r="L211" s="16" t="str">
        <v>Andrea Sarmiento</v>
      </c>
      <c r="M211" s="16" t="str">
        <v>andrea.sarmiento@enel.com</v>
      </c>
      <c r="N211" s="16" t="str">
        <v>Jennifer Rubio</v>
      </c>
      <c r="O211" s="16" t="str">
        <v>jennifer.rubio@enel.com</v>
      </c>
      <c r="P211" s="16">
        <v>2026</v>
      </c>
      <c r="Q211" s="16">
        <v>11</v>
      </c>
      <c r="R211" s="28" t="b">
        <v>0</v>
      </c>
      <c r="AC211" s="18" t="str">
        <v>FIREWALL RENEWALL - GT</v>
      </c>
      <c r="AD211" s="13" t="str">
        <v>FTTE08</v>
      </c>
      <c r="AE211" s="13" t="str">
        <v>Por lanzar</v>
      </c>
      <c r="AF211" s="13" t="str">
        <v>abril</v>
      </c>
      <c r="AG211" s="13" t="str">
        <v xml:space="preserve">Equipos de telecomunicaciones para equipos de control, medida o concentradores (Gsm/UMTS/HSDPA, WIFI,Ethernet,etc). </v>
      </c>
      <c r="AH211" s="13" t="str">
        <v>Guatemala</v>
      </c>
      <c r="AI211" s="13">
        <v>0.03</v>
      </c>
      <c r="AJ211" s="13" t="str">
        <v>Luis Aparicio</v>
      </c>
      <c r="AK211" s="13" t="str">
        <v>luis.aparicio@enel.com</v>
      </c>
      <c r="AL211" s="13" t="str">
        <v>Anny Leal</v>
      </c>
      <c r="AM211" s="13" t="str">
        <v>anny.leal@enel.com</v>
      </c>
      <c r="AN211" s="13">
        <v>2026</v>
      </c>
      <c r="AO211" s="13">
        <v>4</v>
      </c>
      <c r="AP211" s="13">
        <v>46113</v>
      </c>
      <c r="AR211" s="18" t="str">
        <v>FIREWALL RENEWALL - GT</v>
      </c>
      <c r="AS211" s="13" t="str">
        <v>FTTE08</v>
      </c>
      <c r="AT211" s="13" t="str">
        <v>Por lanzar</v>
      </c>
      <c r="AU211" s="13" t="str">
        <v>abril</v>
      </c>
      <c r="AV211" s="13" t="str">
        <v xml:space="preserve">Equipos de telecomunicaciones para equipos de control, medida o concentradores (Gsm/UMTS/HSDPA, WIFI,Ethernet,etc). </v>
      </c>
      <c r="AW211" s="13" t="str">
        <v>Guatemala</v>
      </c>
      <c r="AX211" s="13">
        <v>0.03</v>
      </c>
      <c r="AY211" s="13" t="str">
        <v>Luis Aparicio</v>
      </c>
      <c r="AZ211" s="13" t="str">
        <v>luis.aparicio@enel.com</v>
      </c>
      <c r="BA211" s="13" t="str">
        <v>Anny Leal</v>
      </c>
      <c r="BB211" s="13" t="str">
        <v>anny.leal@enel.com</v>
      </c>
      <c r="BC211" s="13">
        <v>2026</v>
      </c>
      <c r="BD211" s="13">
        <v>4</v>
      </c>
      <c r="BE211" s="13">
        <v>46113</v>
      </c>
      <c r="BG211" s="13" t="str">
        <v>FIREWALL RENEWALL - GT</v>
      </c>
      <c r="BH211" s="13" t="str">
        <v>FTTE08</v>
      </c>
      <c r="BI211" s="13" t="str">
        <v>Por lanzar</v>
      </c>
      <c r="BJ211" s="13" t="str">
        <v>abril</v>
      </c>
      <c r="BK211" s="13" t="str">
        <v xml:space="preserve">Equipos de telecomunicaciones para equipos de control, medida o concentradores (Gsm/UMTS/HSDPA, WIFI,Ethernet,etc). </v>
      </c>
      <c r="BL211" s="13" t="str">
        <v>Guatemala</v>
      </c>
      <c r="BM211" s="13">
        <v>0.03</v>
      </c>
      <c r="BN211" s="13" t="str">
        <v>Luis Aparicio</v>
      </c>
      <c r="BO211" s="13" t="str">
        <v>luis.aparicio@enel.com</v>
      </c>
      <c r="BP211" s="13" t="str">
        <v>Anny Leal</v>
      </c>
      <c r="BQ211" s="13" t="str">
        <v>anny.leal@enel.com</v>
      </c>
      <c r="BR211" s="13">
        <v>2026</v>
      </c>
      <c r="BS211" s="13">
        <v>4</v>
      </c>
      <c r="BT211" s="13">
        <v>46113</v>
      </c>
      <c r="BV211" s="13" t="str">
        <v>FIREWALL RENEWALL - GT</v>
      </c>
      <c r="BW211" s="13" t="str">
        <v>FTTE08</v>
      </c>
      <c r="BX211" s="13" t="str">
        <v>Por lanzar</v>
      </c>
      <c r="BY211" s="13" t="str">
        <v>abril</v>
      </c>
      <c r="BZ211" s="13" t="str">
        <v xml:space="preserve">Equipos de telecomunicaciones para equipos de control, medida o concentradores (Gsm/UMTS/HSDPA, WIFI,Ethernet,etc). </v>
      </c>
      <c r="CA211" s="13" t="str">
        <v>Guatemala</v>
      </c>
      <c r="CB211" s="13">
        <v>0.03</v>
      </c>
      <c r="CC211" s="13" t="str">
        <v>Luis Aparicio</v>
      </c>
      <c r="CD211" s="13" t="str">
        <v>luis.aparicio@enel.com</v>
      </c>
      <c r="CE211" s="13" t="str">
        <v>Anny Leal</v>
      </c>
      <c r="CF211" s="13" t="str">
        <v>anny.leal@enel.com</v>
      </c>
      <c r="CG211" s="13">
        <v>2026</v>
      </c>
      <c r="CH211" s="13">
        <v>4</v>
      </c>
      <c r="CI211" s="13">
        <v>46113</v>
      </c>
      <c r="CK211" s="13" t="str">
        <v>FIREWALL RENEWALL - GT</v>
      </c>
      <c r="CL211" s="13" t="str">
        <v>FTTE08</v>
      </c>
      <c r="CM211" s="13" t="str">
        <v>Por lanzar</v>
      </c>
      <c r="CN211" s="13" t="str">
        <v>abril</v>
      </c>
      <c r="CO211" s="13" t="str">
        <v xml:space="preserve">Equipos de telecomunicaciones para equipos de control, medida o concentradores (Gsm/UMTS/HSDPA, WIFI,Ethernet,etc). </v>
      </c>
      <c r="CP211" s="13" t="str">
        <v>Guatemala</v>
      </c>
      <c r="CQ211" s="13">
        <v>0.03</v>
      </c>
      <c r="CR211" s="13" t="str">
        <v>Luis Aparicio</v>
      </c>
      <c r="CS211" s="13" t="str">
        <v>luis.aparicio@enel.com</v>
      </c>
      <c r="CT211" s="13" t="str">
        <v>Anny Leal</v>
      </c>
      <c r="CU211" s="13" t="str">
        <v>anny.leal@enel.com</v>
      </c>
      <c r="CV211" s="13">
        <v>2026</v>
      </c>
      <c r="CW211" s="13">
        <v>4</v>
      </c>
      <c r="CX211" s="13">
        <v>46113</v>
      </c>
      <c r="DC211" s="13" t="str">
        <v>FIREWALL RENEWALL - GT</v>
      </c>
      <c r="DD211" s="13" t="str">
        <v>FTTE08</v>
      </c>
      <c r="DE211" s="13" t="str">
        <v>Por lanzar</v>
      </c>
      <c r="DF211" s="13" t="str">
        <v>abril</v>
      </c>
      <c r="DG211" s="13" t="str">
        <v xml:space="preserve">Equipos de telecomunicaciones para equipos de control, medida o concentradores (Gsm/UMTS/HSDPA, WIFI,Ethernet,etc). </v>
      </c>
      <c r="DH211" s="13" t="str">
        <v>Guatemala</v>
      </c>
      <c r="DI211" s="13">
        <v>0.03</v>
      </c>
      <c r="DJ211" s="13" t="str">
        <v>Luis Aparicio</v>
      </c>
      <c r="DK211" s="13" t="str">
        <v>luis.aparicio@enel.com</v>
      </c>
      <c r="DL211" s="13" t="str">
        <v>Anny Leal</v>
      </c>
      <c r="DM211" s="13" t="str">
        <v>anny.leal@enel.com</v>
      </c>
      <c r="DN211" s="13">
        <v>2026</v>
      </c>
      <c r="DO211" s="13">
        <v>4</v>
      </c>
      <c r="DP211" s="19">
        <v>46113</v>
      </c>
      <c r="DS211" s="13" t="str">
        <v>FIREWALL RENEWALL - GT FTTE08 EQUIPOS DE TELECOMUNICACIONES PARA EQUIPOS DE CONTROL, MEDIDA O CONCENTRADORES (GSM/UMTS/HSDPA, WIFI,ETHERNET,ETC).</v>
      </c>
    </row>
    <row r="212" spans="5:123" ht="28" customHeight="1" x14ac:dyDescent="0.4">
      <c r="E212" s="15" t="str">
        <v>Servicio de ejecución de proyectos de energía renovable no convencional, específicamente vinculados al desarrollo de proyectos FNCER de hasta 1MW, incluyendo sus actividades de operación y mantenimiento</v>
      </c>
      <c r="F212" s="16" t="str">
        <v>LEII06</v>
      </c>
      <c r="G212" s="16" t="str">
        <v>Por lanzar</v>
      </c>
      <c r="H212" s="16" t="str">
        <v>abril</v>
      </c>
      <c r="I212" s="16" t="str">
        <v xml:space="preserve">Paneles fotovoltaicos - trabajos </v>
      </c>
      <c r="J212" s="16" t="str">
        <v>Grids</v>
      </c>
      <c r="K212" s="16">
        <v>1.55289553</v>
      </c>
      <c r="L212" s="16" t="str">
        <v>Francy Boada</v>
      </c>
      <c r="M212" s="16" t="str">
        <v>francy.boada@enel.com</v>
      </c>
      <c r="N212" s="16" t="str">
        <v>Jennifer Rubio</v>
      </c>
      <c r="O212" s="16" t="str">
        <v>jennifer.rubio@enel.com</v>
      </c>
      <c r="P212" s="16">
        <v>2026</v>
      </c>
      <c r="Q212" s="16">
        <v>4</v>
      </c>
      <c r="R212" s="28" t="b">
        <v>0</v>
      </c>
      <c r="AC212" s="18" t="str">
        <v>Servicios de soporte al licenciamiento AUTODESK</v>
      </c>
      <c r="AD212" s="13" t="str">
        <v>FIPS03</v>
      </c>
      <c r="AE212" s="13" t="str">
        <v>Por lanzar</v>
      </c>
      <c r="AF212" s="13" t="str">
        <v>octubre</v>
      </c>
      <c r="AG212" s="13" t="str">
        <v xml:space="preserve">Productos de software </v>
      </c>
      <c r="AH212" s="13" t="str">
        <v>ICT</v>
      </c>
      <c r="AI212" s="13">
        <v>3.6684000000000001E-2</v>
      </c>
      <c r="AJ212" s="13" t="str">
        <v>Marcela Maldonado</v>
      </c>
      <c r="AK212" s="13" t="str">
        <v>marcela.maldonado@enel.com</v>
      </c>
      <c r="AL212" s="13" t="str">
        <v>Jennifer Rubio</v>
      </c>
      <c r="AM212" s="13" t="str">
        <v>jennifer.rubio@enel.com</v>
      </c>
      <c r="AN212" s="13">
        <v>2026</v>
      </c>
      <c r="AO212" s="13">
        <v>10</v>
      </c>
      <c r="AP212" s="13">
        <v>46296</v>
      </c>
      <c r="AR212" s="18" t="str">
        <v>Servicios de soporte al licenciamiento AUTODESK</v>
      </c>
      <c r="AS212" s="13" t="str">
        <v>FIPS03</v>
      </c>
      <c r="AT212" s="13" t="str">
        <v>Por lanzar</v>
      </c>
      <c r="AU212" s="13" t="str">
        <v>octubre</v>
      </c>
      <c r="AV212" s="13" t="str">
        <v xml:space="preserve">Productos de software </v>
      </c>
      <c r="AW212" s="13" t="str">
        <v>ICT</v>
      </c>
      <c r="AX212" s="13">
        <v>3.6684000000000001E-2</v>
      </c>
      <c r="AY212" s="13" t="str">
        <v>Marcela Maldonado</v>
      </c>
      <c r="AZ212" s="13" t="str">
        <v>marcela.maldonado@enel.com</v>
      </c>
      <c r="BA212" s="13" t="str">
        <v>Jennifer Rubio</v>
      </c>
      <c r="BB212" s="13" t="str">
        <v>jennifer.rubio@enel.com</v>
      </c>
      <c r="BC212" s="13">
        <v>2026</v>
      </c>
      <c r="BD212" s="13">
        <v>10</v>
      </c>
      <c r="BE212" s="13">
        <v>46296</v>
      </c>
      <c r="BG212" s="13" t="str">
        <v>Servicios de soporte al licenciamiento AUTODESK</v>
      </c>
      <c r="BH212" s="13" t="str">
        <v>FIPS03</v>
      </c>
      <c r="BI212" s="13" t="str">
        <v>Por lanzar</v>
      </c>
      <c r="BJ212" s="13" t="str">
        <v>octubre</v>
      </c>
      <c r="BK212" s="13" t="str">
        <v xml:space="preserve">Productos de software </v>
      </c>
      <c r="BL212" s="13" t="str">
        <v>ICT</v>
      </c>
      <c r="BM212" s="13">
        <v>3.6684000000000001E-2</v>
      </c>
      <c r="BN212" s="13" t="str">
        <v>Marcela Maldonado</v>
      </c>
      <c r="BO212" s="13" t="str">
        <v>marcela.maldonado@enel.com</v>
      </c>
      <c r="BP212" s="13" t="str">
        <v>Jennifer Rubio</v>
      </c>
      <c r="BQ212" s="13" t="str">
        <v>jennifer.rubio@enel.com</v>
      </c>
      <c r="BR212" s="13">
        <v>2026</v>
      </c>
      <c r="BS212" s="13">
        <v>10</v>
      </c>
      <c r="BT212" s="13">
        <v>46296</v>
      </c>
      <c r="BV212" s="13" t="str">
        <v>Servicios de soporte al licenciamiento AUTODESK</v>
      </c>
      <c r="BW212" s="13" t="str">
        <v>FIPS03</v>
      </c>
      <c r="BX212" s="13" t="str">
        <v>Por lanzar</v>
      </c>
      <c r="BY212" s="13" t="str">
        <v>octubre</v>
      </c>
      <c r="BZ212" s="13" t="str">
        <v xml:space="preserve">Productos de software </v>
      </c>
      <c r="CA212" s="13" t="str">
        <v>ICT</v>
      </c>
      <c r="CB212" s="13">
        <v>3.6684000000000001E-2</v>
      </c>
      <c r="CC212" s="13" t="str">
        <v>Marcela Maldonado</v>
      </c>
      <c r="CD212" s="13" t="str">
        <v>marcela.maldonado@enel.com</v>
      </c>
      <c r="CE212" s="13" t="str">
        <v>Jennifer Rubio</v>
      </c>
      <c r="CF212" s="13" t="str">
        <v>jennifer.rubio@enel.com</v>
      </c>
      <c r="CG212" s="13">
        <v>2026</v>
      </c>
      <c r="CH212" s="13">
        <v>10</v>
      </c>
      <c r="CI212" s="13">
        <v>46296</v>
      </c>
      <c r="CK212" s="13" t="str">
        <v>Servicios de soporte al licenciamiento AUTODESK</v>
      </c>
      <c r="CL212" s="13" t="str">
        <v>FIPS03</v>
      </c>
      <c r="CM212" s="13" t="str">
        <v>Por lanzar</v>
      </c>
      <c r="CN212" s="13" t="str">
        <v>octubre</v>
      </c>
      <c r="CO212" s="13" t="str">
        <v xml:space="preserve">Productos de software </v>
      </c>
      <c r="CP212" s="13" t="str">
        <v>ICT</v>
      </c>
      <c r="CQ212" s="13">
        <v>3.6684000000000001E-2</v>
      </c>
      <c r="CR212" s="13" t="str">
        <v>Marcela Maldonado</v>
      </c>
      <c r="CS212" s="13" t="str">
        <v>marcela.maldonado@enel.com</v>
      </c>
      <c r="CT212" s="13" t="str">
        <v>Jennifer Rubio</v>
      </c>
      <c r="CU212" s="13" t="str">
        <v>jennifer.rubio@enel.com</v>
      </c>
      <c r="CV212" s="13">
        <v>2026</v>
      </c>
      <c r="CW212" s="13">
        <v>10</v>
      </c>
      <c r="CX212" s="13">
        <v>46296</v>
      </c>
      <c r="DC212" s="13" t="str">
        <v>Servicios de soporte al licenciamiento AUTODESK</v>
      </c>
      <c r="DD212" s="13" t="str">
        <v>FIPS03</v>
      </c>
      <c r="DE212" s="13" t="str">
        <v>Por lanzar</v>
      </c>
      <c r="DF212" s="13" t="str">
        <v>octubre</v>
      </c>
      <c r="DG212" s="13" t="str">
        <v xml:space="preserve">Productos de software </v>
      </c>
      <c r="DH212" s="13" t="str">
        <v>ICT</v>
      </c>
      <c r="DI212" s="13">
        <v>3.6684000000000001E-2</v>
      </c>
      <c r="DJ212" s="13" t="str">
        <v>Marcela Maldonado</v>
      </c>
      <c r="DK212" s="13" t="str">
        <v>marcela.maldonado@enel.com</v>
      </c>
      <c r="DL212" s="13" t="str">
        <v>Jennifer Rubio</v>
      </c>
      <c r="DM212" s="13" t="str">
        <v>jennifer.rubio@enel.com</v>
      </c>
      <c r="DN212" s="13">
        <v>2026</v>
      </c>
      <c r="DO212" s="13">
        <v>10</v>
      </c>
      <c r="DP212" s="19">
        <v>46296</v>
      </c>
      <c r="DS212" s="13" t="str">
        <v>SERVICIOS DE SOPORTE AL LICENCIAMIENTO AUTODESK FIPS03 PRODUCTOS DE SOFTWARE</v>
      </c>
    </row>
    <row r="213" spans="5:123" ht="28" customHeight="1" x14ac:dyDescent="0.4">
      <c r="E213" s="15" t="str">
        <v>Medición de Experiencia de Clientes para los productos y servicios de Enel.</v>
      </c>
      <c r="F213" s="16" t="str">
        <v>SPPM08</v>
      </c>
      <c r="G213" s="16" t="str">
        <v>Por lanzar</v>
      </c>
      <c r="H213" s="16" t="str">
        <v>octubre</v>
      </c>
      <c r="I213" s="16" t="str">
        <v xml:space="preserve">Estudio de mercado </v>
      </c>
      <c r="J213" s="16" t="str">
        <v>Enel Commercial</v>
      </c>
      <c r="K213" s="16">
        <v>0.11594271</v>
      </c>
      <c r="L213" s="16" t="str">
        <v>Andrea Sarmiento</v>
      </c>
      <c r="M213" s="16" t="str">
        <v>andrea.sarmiento@enel.com</v>
      </c>
      <c r="N213" s="16" t="str">
        <v>Jennifer Rubio</v>
      </c>
      <c r="O213" s="16" t="str">
        <v>jennifer.rubio@enel.com</v>
      </c>
      <c r="P213" s="16">
        <v>2026</v>
      </c>
      <c r="Q213" s="16">
        <v>10</v>
      </c>
      <c r="R213" s="28" t="b">
        <v>0</v>
      </c>
      <c r="AC213" s="18" t="str">
        <v>Prestación de los servicios de gestión de canales de atención físicos de Enel Colombia, incluyendo entre otras, la atención al cliente, gestión definitiva y en primer contacto de las consultas, requerimientos, reclamos y trámites en general que demanden los clientes en los puntos de atención presencial, la red Cade, las oficinas de atención integral móvil (AIM), entre otros</v>
      </c>
      <c r="AD213" s="13" t="str">
        <v>SPCO03</v>
      </c>
      <c r="AE213" s="13" t="str">
        <v>Por lanzar</v>
      </c>
      <c r="AF213" s="13" t="str">
        <v>junio</v>
      </c>
      <c r="AG213" s="13" t="str">
        <v xml:space="preserve">Contact center </v>
      </c>
      <c r="AH213" s="13" t="str">
        <v>Enel Commercial</v>
      </c>
      <c r="AI213" s="13">
        <v>9.1784730200000002</v>
      </c>
      <c r="AJ213" s="13" t="str">
        <v>Andrea Sarmiento</v>
      </c>
      <c r="AK213" s="13" t="str">
        <v>andrea.sarmiento@enel.com</v>
      </c>
      <c r="AL213" s="13" t="str">
        <v>Jennifer Rubio</v>
      </c>
      <c r="AM213" s="13" t="str">
        <v>jennifer.rubio@enel.com</v>
      </c>
      <c r="AN213" s="13">
        <v>2026</v>
      </c>
      <c r="AO213" s="13">
        <v>6</v>
      </c>
      <c r="AP213" s="13">
        <v>46174</v>
      </c>
      <c r="AR213" s="18" t="str">
        <v>Prestación de los servicios de gestión de canales de atención físicos de Enel Colombia, incluyendo entre otras, la atención al cliente, gestión definitiva y en primer contacto de las consultas, requerimientos, reclamos y trámites en general que demanden los clientes en los puntos de atención presencial, la red Cade, las oficinas de atención integral móvil (AIM), entre otros</v>
      </c>
      <c r="AS213" s="13" t="str">
        <v>SPCO03</v>
      </c>
      <c r="AT213" s="13" t="str">
        <v>Por lanzar</v>
      </c>
      <c r="AU213" s="13" t="str">
        <v>junio</v>
      </c>
      <c r="AV213" s="13" t="str">
        <v xml:space="preserve">Contact center </v>
      </c>
      <c r="AW213" s="13" t="str">
        <v>Enel Commercial</v>
      </c>
      <c r="AX213" s="13">
        <v>9.1784730200000002</v>
      </c>
      <c r="AY213" s="13" t="str">
        <v>Andrea Sarmiento</v>
      </c>
      <c r="AZ213" s="13" t="str">
        <v>andrea.sarmiento@enel.com</v>
      </c>
      <c r="BA213" s="13" t="str">
        <v>Jennifer Rubio</v>
      </c>
      <c r="BB213" s="13" t="str">
        <v>jennifer.rubio@enel.com</v>
      </c>
      <c r="BC213" s="13">
        <v>2026</v>
      </c>
      <c r="BD213" s="13">
        <v>6</v>
      </c>
      <c r="BE213" s="13">
        <v>46174</v>
      </c>
      <c r="BG213" s="13" t="str">
        <v>Prestación de los servicios de gestión de canales de atención físicos de Enel Colombia, incluyendo entre otras, la atención al cliente, gestión definitiva y en primer contacto de las consultas, requerimientos, reclamos y trámites en general que demanden los clientes en los puntos de atención presencial, la red Cade, las oficinas de atención integral móvil (AIM), entre otros</v>
      </c>
      <c r="BH213" s="13" t="str">
        <v>SPCO03</v>
      </c>
      <c r="BI213" s="13" t="str">
        <v>Por lanzar</v>
      </c>
      <c r="BJ213" s="13" t="str">
        <v>junio</v>
      </c>
      <c r="BK213" s="13" t="str">
        <v xml:space="preserve">Contact center </v>
      </c>
      <c r="BL213" s="13" t="str">
        <v>Enel Commercial</v>
      </c>
      <c r="BM213" s="13">
        <v>9.1784730200000002</v>
      </c>
      <c r="BN213" s="13" t="str">
        <v>Andrea Sarmiento</v>
      </c>
      <c r="BO213" s="13" t="str">
        <v>andrea.sarmiento@enel.com</v>
      </c>
      <c r="BP213" s="13" t="str">
        <v>Jennifer Rubio</v>
      </c>
      <c r="BQ213" s="13" t="str">
        <v>jennifer.rubio@enel.com</v>
      </c>
      <c r="BR213" s="13">
        <v>2026</v>
      </c>
      <c r="BS213" s="13">
        <v>6</v>
      </c>
      <c r="BT213" s="13">
        <v>46174</v>
      </c>
      <c r="BV213" s="13" t="str">
        <v>Prestación de los servicios de gestión de canales de atención físicos de Enel Colombia, incluyendo entre otras, la atención al cliente, gestión definitiva y en primer contacto de las consultas, requerimientos, reclamos y trámites en general que demanden los clientes en los puntos de atención presencial, la red Cade, las oficinas de atención integral móvil (AIM), entre otros</v>
      </c>
      <c r="BW213" s="13" t="str">
        <v>SPCO03</v>
      </c>
      <c r="BX213" s="13" t="str">
        <v>Por lanzar</v>
      </c>
      <c r="BY213" s="13" t="str">
        <v>junio</v>
      </c>
      <c r="BZ213" s="13" t="str">
        <v xml:space="preserve">Contact center </v>
      </c>
      <c r="CA213" s="13" t="str">
        <v>Enel Commercial</v>
      </c>
      <c r="CB213" s="13">
        <v>9.1784730200000002</v>
      </c>
      <c r="CC213" s="13" t="str">
        <v>Andrea Sarmiento</v>
      </c>
      <c r="CD213" s="13" t="str">
        <v>andrea.sarmiento@enel.com</v>
      </c>
      <c r="CE213" s="13" t="str">
        <v>Jennifer Rubio</v>
      </c>
      <c r="CF213" s="13" t="str">
        <v>jennifer.rubio@enel.com</v>
      </c>
      <c r="CG213" s="13">
        <v>2026</v>
      </c>
      <c r="CH213" s="13">
        <v>6</v>
      </c>
      <c r="CI213" s="13">
        <v>46174</v>
      </c>
      <c r="CK213" s="13" t="str">
        <v>Prestación de los servicios de gestión de canales de atención físicos de Enel Colombia, incluyendo entre otras, la atención al cliente, gestión definitiva y en primer contacto de las consultas, requerimientos, reclamos y trámites en general que demanden los clientes en los puntos de atención presencial, la red Cade, las oficinas de atención integral móvil (AIM), entre otros</v>
      </c>
      <c r="CL213" s="13" t="str">
        <v>SPCO03</v>
      </c>
      <c r="CM213" s="13" t="str">
        <v>Por lanzar</v>
      </c>
      <c r="CN213" s="13" t="str">
        <v>junio</v>
      </c>
      <c r="CO213" s="13" t="str">
        <v xml:space="preserve">Contact center </v>
      </c>
      <c r="CP213" s="13" t="str">
        <v>Enel Commercial</v>
      </c>
      <c r="CQ213" s="13">
        <v>9.1784730200000002</v>
      </c>
      <c r="CR213" s="13" t="str">
        <v>Andrea Sarmiento</v>
      </c>
      <c r="CS213" s="13" t="str">
        <v>andrea.sarmiento@enel.com</v>
      </c>
      <c r="CT213" s="13" t="str">
        <v>Jennifer Rubio</v>
      </c>
      <c r="CU213" s="13" t="str">
        <v>jennifer.rubio@enel.com</v>
      </c>
      <c r="CV213" s="13">
        <v>2026</v>
      </c>
      <c r="CW213" s="13">
        <v>6</v>
      </c>
      <c r="CX213" s="13">
        <v>46174</v>
      </c>
      <c r="DC213" s="13" t="str">
        <v>Prestación de los servicios de gestión de canales de atención físicos de Enel Colombia, incluyendo entre otras, la atención al cliente, gestión definitiva y en primer contacto de las consultas, requerimientos, reclamos y trámites en general que demanden los clientes en los puntos de atención presencial, la red Cade, las oficinas de atención integral móvil (AIM), entre otros</v>
      </c>
      <c r="DD213" s="13" t="str">
        <v>SPCO03</v>
      </c>
      <c r="DE213" s="13" t="str">
        <v>Por lanzar</v>
      </c>
      <c r="DF213" s="13" t="str">
        <v>junio</v>
      </c>
      <c r="DG213" s="13" t="str">
        <v xml:space="preserve">Contact center </v>
      </c>
      <c r="DH213" s="13" t="str">
        <v>Enel Commercial</v>
      </c>
      <c r="DI213" s="13">
        <v>9.1784730200000002</v>
      </c>
      <c r="DJ213" s="13" t="str">
        <v>Andrea Sarmiento</v>
      </c>
      <c r="DK213" s="13" t="str">
        <v>andrea.sarmiento@enel.com</v>
      </c>
      <c r="DL213" s="13" t="str">
        <v>Jennifer Rubio</v>
      </c>
      <c r="DM213" s="13" t="str">
        <v>jennifer.rubio@enel.com</v>
      </c>
      <c r="DN213" s="13">
        <v>2026</v>
      </c>
      <c r="DO213" s="13">
        <v>6</v>
      </c>
      <c r="DP213" s="19">
        <v>46174</v>
      </c>
      <c r="DS213" s="13" t="str">
        <v>PRESTACION DE LOS SERVICIOS DE GESTION DE CANALES DE ATENCION FISICOS DE ENEL COLOMBIA, INCLUYENDO ENTRE OTRAS, LA ATENCION AL CLIENTE, GESTION DEFINITIVA Y EN PRIMER CONTACTO DE LAS CONSULTAS, REQUERIMIENTOS, RECLAMOS Y TRAMITES EN GENERAL QUE DEMANDEN LOS CLIENTES EN LOS PUNTOS DE ATENCION PRESENCIAL, LA RED CADE, LAS OFICINAS DE ATENCION INTEGRAL MOVIL (AIM), ENTRE OTROS SPCO03 CONTACT CENTER</v>
      </c>
    </row>
    <row r="214" spans="5:123" ht="28" customHeight="1" x14ac:dyDescent="0.4">
      <c r="E214" s="15" t="str">
        <v>Licenciamiento de Productos de Software especializados - PA</v>
      </c>
      <c r="F214" s="16" t="str">
        <v>FIPS03</v>
      </c>
      <c r="G214" s="16" t="str">
        <v>Por lanzar</v>
      </c>
      <c r="H214" s="16" t="str">
        <v>enero</v>
      </c>
      <c r="I214" s="16" t="str">
        <v xml:space="preserve">Productos de software </v>
      </c>
      <c r="J214" s="16" t="str">
        <v>Panama</v>
      </c>
      <c r="K214" s="16">
        <v>0.08</v>
      </c>
      <c r="L214" s="16" t="str">
        <v>Luis Aparicio</v>
      </c>
      <c r="M214" s="16" t="str">
        <v>luis.aparicio@enel.com</v>
      </c>
      <c r="N214" s="16" t="str">
        <v>Anny Leal</v>
      </c>
      <c r="O214" s="16" t="str">
        <v>anny.leal@enel.com</v>
      </c>
      <c r="P214" s="16">
        <v>2026</v>
      </c>
      <c r="Q214" s="16">
        <v>1</v>
      </c>
      <c r="R214" s="28" t="b">
        <v>0</v>
      </c>
      <c r="AC214" s="18" t="str">
        <v>Repuestos de reconectadores ENTEC</v>
      </c>
      <c r="AD214" s="13" t="str">
        <v>FEMI04</v>
      </c>
      <c r="AE214" s="13" t="str">
        <v>Por lanzar</v>
      </c>
      <c r="AF214" s="13" t="str">
        <v>mayo</v>
      </c>
      <c r="AG214" s="13" t="str">
        <v xml:space="preserve">Suministro de varios materiales eléctricos de baja tensión, comprables a través de un catálogo electrónico en línea, de las principales marcas </v>
      </c>
      <c r="AH214" s="13" t="str">
        <v>Grids</v>
      </c>
      <c r="AI214" s="13">
        <v>0.10802485000000001</v>
      </c>
      <c r="AJ214" s="13" t="str">
        <v>Francy Boada</v>
      </c>
      <c r="AK214" s="13" t="str">
        <v>francy.boada@enel.com</v>
      </c>
      <c r="AL214" s="13" t="str">
        <v>Jennifer Rubio</v>
      </c>
      <c r="AM214" s="13" t="str">
        <v>jennifer.rubio@enel.com</v>
      </c>
      <c r="AN214" s="13">
        <v>2026</v>
      </c>
      <c r="AO214" s="13">
        <v>5</v>
      </c>
      <c r="AP214" s="13">
        <v>46143</v>
      </c>
      <c r="AR214" s="18" t="str">
        <v>Repuestos de reconectadores ENTEC</v>
      </c>
      <c r="AS214" s="13" t="str">
        <v>FEMI04</v>
      </c>
      <c r="AT214" s="13" t="str">
        <v>Por lanzar</v>
      </c>
      <c r="AU214" s="13" t="str">
        <v>mayo</v>
      </c>
      <c r="AV214" s="13" t="str">
        <v xml:space="preserve">Suministro de varios materiales eléctricos de baja tensión, comprables a través de un catálogo electrónico en línea, de las principales marcas </v>
      </c>
      <c r="AW214" s="13" t="str">
        <v>Grids</v>
      </c>
      <c r="AX214" s="13">
        <v>0.10802485000000001</v>
      </c>
      <c r="AY214" s="13" t="str">
        <v>Francy Boada</v>
      </c>
      <c r="AZ214" s="13" t="str">
        <v>francy.boada@enel.com</v>
      </c>
      <c r="BA214" s="13" t="str">
        <v>Jennifer Rubio</v>
      </c>
      <c r="BB214" s="13" t="str">
        <v>jennifer.rubio@enel.com</v>
      </c>
      <c r="BC214" s="13">
        <v>2026</v>
      </c>
      <c r="BD214" s="13">
        <v>5</v>
      </c>
      <c r="BE214" s="13">
        <v>46143</v>
      </c>
      <c r="BG214" s="13" t="str">
        <v>Repuestos de reconectadores ENTEC</v>
      </c>
      <c r="BH214" s="13" t="str">
        <v>FEMI04</v>
      </c>
      <c r="BI214" s="13" t="str">
        <v>Por lanzar</v>
      </c>
      <c r="BJ214" s="13" t="str">
        <v>mayo</v>
      </c>
      <c r="BK214" s="13" t="str">
        <v xml:space="preserve">Suministro de varios materiales eléctricos de baja tensión, comprables a través de un catálogo electrónico en línea, de las principales marcas </v>
      </c>
      <c r="BL214" s="13" t="str">
        <v>Grids</v>
      </c>
      <c r="BM214" s="13">
        <v>0.10802485000000001</v>
      </c>
      <c r="BN214" s="13" t="str">
        <v>Francy Boada</v>
      </c>
      <c r="BO214" s="13" t="str">
        <v>francy.boada@enel.com</v>
      </c>
      <c r="BP214" s="13" t="str">
        <v>Jennifer Rubio</v>
      </c>
      <c r="BQ214" s="13" t="str">
        <v>jennifer.rubio@enel.com</v>
      </c>
      <c r="BR214" s="13">
        <v>2026</v>
      </c>
      <c r="BS214" s="13">
        <v>5</v>
      </c>
      <c r="BT214" s="13">
        <v>46143</v>
      </c>
      <c r="BV214" s="13" t="str">
        <v>Repuestos de reconectadores ENTEC</v>
      </c>
      <c r="BW214" s="13" t="str">
        <v>FEMI04</v>
      </c>
      <c r="BX214" s="13" t="str">
        <v>Por lanzar</v>
      </c>
      <c r="BY214" s="13" t="str">
        <v>mayo</v>
      </c>
      <c r="BZ214" s="13" t="str">
        <v xml:space="preserve">Suministro de varios materiales eléctricos de baja tensión, comprables a través de un catálogo electrónico en línea, de las principales marcas </v>
      </c>
      <c r="CA214" s="13" t="str">
        <v>Grids</v>
      </c>
      <c r="CB214" s="13">
        <v>0.10802485000000001</v>
      </c>
      <c r="CC214" s="13" t="str">
        <v>Francy Boada</v>
      </c>
      <c r="CD214" s="13" t="str">
        <v>francy.boada@enel.com</v>
      </c>
      <c r="CE214" s="13" t="str">
        <v>Jennifer Rubio</v>
      </c>
      <c r="CF214" s="13" t="str">
        <v>jennifer.rubio@enel.com</v>
      </c>
      <c r="CG214" s="13">
        <v>2026</v>
      </c>
      <c r="CH214" s="13">
        <v>5</v>
      </c>
      <c r="CI214" s="13">
        <v>46143</v>
      </c>
      <c r="CK214" s="13" t="str">
        <v>Repuestos de reconectadores ENTEC</v>
      </c>
      <c r="CL214" s="13" t="str">
        <v>FEMI04</v>
      </c>
      <c r="CM214" s="13" t="str">
        <v>Por lanzar</v>
      </c>
      <c r="CN214" s="13" t="str">
        <v>mayo</v>
      </c>
      <c r="CO214" s="13" t="str">
        <v xml:space="preserve">Suministro de varios materiales eléctricos de baja tensión, comprables a través de un catálogo electrónico en línea, de las principales marcas </v>
      </c>
      <c r="CP214" s="13" t="str">
        <v>Grids</v>
      </c>
      <c r="CQ214" s="13">
        <v>0.10802485000000001</v>
      </c>
      <c r="CR214" s="13" t="str">
        <v>Francy Boada</v>
      </c>
      <c r="CS214" s="13" t="str">
        <v>francy.boada@enel.com</v>
      </c>
      <c r="CT214" s="13" t="str">
        <v>Jennifer Rubio</v>
      </c>
      <c r="CU214" s="13" t="str">
        <v>jennifer.rubio@enel.com</v>
      </c>
      <c r="CV214" s="13">
        <v>2026</v>
      </c>
      <c r="CW214" s="13">
        <v>5</v>
      </c>
      <c r="CX214" s="13">
        <v>46143</v>
      </c>
      <c r="DC214" s="13" t="str">
        <v>Repuestos de reconectadores ENTEC</v>
      </c>
      <c r="DD214" s="13" t="str">
        <v>FEMI04</v>
      </c>
      <c r="DE214" s="13" t="str">
        <v>Por lanzar</v>
      </c>
      <c r="DF214" s="13" t="str">
        <v>mayo</v>
      </c>
      <c r="DG214" s="13" t="str">
        <v xml:space="preserve">Suministro de varios materiales eléctricos de baja tensión, comprables a través de un catálogo electrónico en línea, de las principales marcas </v>
      </c>
      <c r="DH214" s="13" t="str">
        <v>Grids</v>
      </c>
      <c r="DI214" s="13">
        <v>0.10802485000000001</v>
      </c>
      <c r="DJ214" s="13" t="str">
        <v>Francy Boada</v>
      </c>
      <c r="DK214" s="13" t="str">
        <v>francy.boada@enel.com</v>
      </c>
      <c r="DL214" s="13" t="str">
        <v>Jennifer Rubio</v>
      </c>
      <c r="DM214" s="13" t="str">
        <v>jennifer.rubio@enel.com</v>
      </c>
      <c r="DN214" s="13">
        <v>2026</v>
      </c>
      <c r="DO214" s="13">
        <v>5</v>
      </c>
      <c r="DP214" s="19">
        <v>46143</v>
      </c>
      <c r="DS214" s="13" t="str">
        <v>REPUESTOS DE RECONECTADORES ENTEC FEMI04 SUMINISTRO DE VARIOS MATERIALES ELECTRICOS DE BAJA TENSION, COMPRABLES A TRAVES DE UN CATALOGO ELECTRONICO EN LINEA, DE LAS PRINCIPALES MARCAS</v>
      </c>
    </row>
    <row r="215" spans="5:123" ht="28" customHeight="1" x14ac:dyDescent="0.4">
      <c r="E215" s="15" t="str">
        <v>Resiliency Plan - COL</v>
      </c>
      <c r="F215" s="16" t="str">
        <v>FIHD01</v>
      </c>
      <c r="G215" s="16" t="str">
        <v>Por lanzar</v>
      </c>
      <c r="H215" s="16" t="str">
        <v>junio</v>
      </c>
      <c r="I215" s="16" t="str">
        <v>Pc,Servidores,Almacenamiento Y Diversos Dispos. Informáticos</v>
      </c>
      <c r="J215" s="16" t="str">
        <v>ICT</v>
      </c>
      <c r="K215" s="16">
        <v>0.15</v>
      </c>
      <c r="L215" s="16" t="str">
        <v>Marcela Maldonado</v>
      </c>
      <c r="M215" s="16" t="str">
        <v>marcela.maldonado@enel.com</v>
      </c>
      <c r="N215" s="16" t="str">
        <v>Jennifer Rubio</v>
      </c>
      <c r="O215" s="16" t="str">
        <v>jennifer.rubio@enel.com</v>
      </c>
      <c r="P215" s="16">
        <v>2026</v>
      </c>
      <c r="Q215" s="16">
        <v>6</v>
      </c>
      <c r="R215" s="28" t="b">
        <v>0</v>
      </c>
      <c r="AC215" s="18" t="str">
        <v>Repuestos Reconectadores EATON - COOPER</v>
      </c>
      <c r="AD215" s="13" t="str">
        <v>FEMI04</v>
      </c>
      <c r="AE215" s="13" t="str">
        <v>Por lanzar</v>
      </c>
      <c r="AF215" s="13" t="str">
        <v>mayo</v>
      </c>
      <c r="AG215" s="13" t="str">
        <v xml:space="preserve">Suministro de varios materiales eléctricos de baja tensión, comprables a través de un catálogo electrónico en línea, de las principales marcas </v>
      </c>
      <c r="AH215" s="13" t="str">
        <v>Grids</v>
      </c>
      <c r="AI215" s="13">
        <v>0.16975334</v>
      </c>
      <c r="AJ215" s="13" t="str">
        <v>Francy Boada</v>
      </c>
      <c r="AK215" s="13" t="str">
        <v>francy.boada@enel.com</v>
      </c>
      <c r="AL215" s="13" t="str">
        <v>Jennifer Rubio</v>
      </c>
      <c r="AM215" s="13" t="str">
        <v>jennifer.rubio@enel.com</v>
      </c>
      <c r="AN215" s="13">
        <v>2026</v>
      </c>
      <c r="AO215" s="13">
        <v>5</v>
      </c>
      <c r="AP215" s="13">
        <v>46143</v>
      </c>
      <c r="AR215" s="18" t="str">
        <v>Repuestos Reconectadores EATON - COOPER</v>
      </c>
      <c r="AS215" s="13" t="str">
        <v>FEMI04</v>
      </c>
      <c r="AT215" s="13" t="str">
        <v>Por lanzar</v>
      </c>
      <c r="AU215" s="13" t="str">
        <v>mayo</v>
      </c>
      <c r="AV215" s="13" t="str">
        <v xml:space="preserve">Suministro de varios materiales eléctricos de baja tensión, comprables a través de un catálogo electrónico en línea, de las principales marcas </v>
      </c>
      <c r="AW215" s="13" t="str">
        <v>Grids</v>
      </c>
      <c r="AX215" s="13">
        <v>0.16975334</v>
      </c>
      <c r="AY215" s="13" t="str">
        <v>Francy Boada</v>
      </c>
      <c r="AZ215" s="13" t="str">
        <v>francy.boada@enel.com</v>
      </c>
      <c r="BA215" s="13" t="str">
        <v>Jennifer Rubio</v>
      </c>
      <c r="BB215" s="13" t="str">
        <v>jennifer.rubio@enel.com</v>
      </c>
      <c r="BC215" s="13">
        <v>2026</v>
      </c>
      <c r="BD215" s="13">
        <v>5</v>
      </c>
      <c r="BE215" s="13">
        <v>46143</v>
      </c>
      <c r="BG215" s="13" t="str">
        <v>Repuestos Reconectadores EATON - COOPER</v>
      </c>
      <c r="BH215" s="13" t="str">
        <v>FEMI04</v>
      </c>
      <c r="BI215" s="13" t="str">
        <v>Por lanzar</v>
      </c>
      <c r="BJ215" s="13" t="str">
        <v>mayo</v>
      </c>
      <c r="BK215" s="13" t="str">
        <v xml:space="preserve">Suministro de varios materiales eléctricos de baja tensión, comprables a través de un catálogo electrónico en línea, de las principales marcas </v>
      </c>
      <c r="BL215" s="13" t="str">
        <v>Grids</v>
      </c>
      <c r="BM215" s="13">
        <v>0.16975334</v>
      </c>
      <c r="BN215" s="13" t="str">
        <v>Francy Boada</v>
      </c>
      <c r="BO215" s="13" t="str">
        <v>francy.boada@enel.com</v>
      </c>
      <c r="BP215" s="13" t="str">
        <v>Jennifer Rubio</v>
      </c>
      <c r="BQ215" s="13" t="str">
        <v>jennifer.rubio@enel.com</v>
      </c>
      <c r="BR215" s="13">
        <v>2026</v>
      </c>
      <c r="BS215" s="13">
        <v>5</v>
      </c>
      <c r="BT215" s="13">
        <v>46143</v>
      </c>
      <c r="BV215" s="13" t="str">
        <v>Repuestos Reconectadores EATON - COOPER</v>
      </c>
      <c r="BW215" s="13" t="str">
        <v>FEMI04</v>
      </c>
      <c r="BX215" s="13" t="str">
        <v>Por lanzar</v>
      </c>
      <c r="BY215" s="13" t="str">
        <v>mayo</v>
      </c>
      <c r="BZ215" s="13" t="str">
        <v xml:space="preserve">Suministro de varios materiales eléctricos de baja tensión, comprables a través de un catálogo electrónico en línea, de las principales marcas </v>
      </c>
      <c r="CA215" s="13" t="str">
        <v>Grids</v>
      </c>
      <c r="CB215" s="13">
        <v>0.16975334</v>
      </c>
      <c r="CC215" s="13" t="str">
        <v>Francy Boada</v>
      </c>
      <c r="CD215" s="13" t="str">
        <v>francy.boada@enel.com</v>
      </c>
      <c r="CE215" s="13" t="str">
        <v>Jennifer Rubio</v>
      </c>
      <c r="CF215" s="13" t="str">
        <v>jennifer.rubio@enel.com</v>
      </c>
      <c r="CG215" s="13">
        <v>2026</v>
      </c>
      <c r="CH215" s="13">
        <v>5</v>
      </c>
      <c r="CI215" s="13">
        <v>46143</v>
      </c>
      <c r="CK215" s="13" t="str">
        <v>Repuestos Reconectadores EATON - COOPER</v>
      </c>
      <c r="CL215" s="13" t="str">
        <v>FEMI04</v>
      </c>
      <c r="CM215" s="13" t="str">
        <v>Por lanzar</v>
      </c>
      <c r="CN215" s="13" t="str">
        <v>mayo</v>
      </c>
      <c r="CO215" s="13" t="str">
        <v xml:space="preserve">Suministro de varios materiales eléctricos de baja tensión, comprables a través de un catálogo electrónico en línea, de las principales marcas </v>
      </c>
      <c r="CP215" s="13" t="str">
        <v>Grids</v>
      </c>
      <c r="CQ215" s="13">
        <v>0.16975334</v>
      </c>
      <c r="CR215" s="13" t="str">
        <v>Francy Boada</v>
      </c>
      <c r="CS215" s="13" t="str">
        <v>francy.boada@enel.com</v>
      </c>
      <c r="CT215" s="13" t="str">
        <v>Jennifer Rubio</v>
      </c>
      <c r="CU215" s="13" t="str">
        <v>jennifer.rubio@enel.com</v>
      </c>
      <c r="CV215" s="13">
        <v>2026</v>
      </c>
      <c r="CW215" s="13">
        <v>5</v>
      </c>
      <c r="CX215" s="13">
        <v>46143</v>
      </c>
      <c r="DC215" s="13" t="str">
        <v>Repuestos Reconectadores EATON - COOPER</v>
      </c>
      <c r="DD215" s="13" t="str">
        <v>FEMI04</v>
      </c>
      <c r="DE215" s="13" t="str">
        <v>Por lanzar</v>
      </c>
      <c r="DF215" s="13" t="str">
        <v>mayo</v>
      </c>
      <c r="DG215" s="13" t="str">
        <v xml:space="preserve">Suministro de varios materiales eléctricos de baja tensión, comprables a través de un catálogo electrónico en línea, de las principales marcas </v>
      </c>
      <c r="DH215" s="13" t="str">
        <v>Grids</v>
      </c>
      <c r="DI215" s="13">
        <v>0.16975334</v>
      </c>
      <c r="DJ215" s="13" t="str">
        <v>Francy Boada</v>
      </c>
      <c r="DK215" s="13" t="str">
        <v>francy.boada@enel.com</v>
      </c>
      <c r="DL215" s="13" t="str">
        <v>Jennifer Rubio</v>
      </c>
      <c r="DM215" s="13" t="str">
        <v>jennifer.rubio@enel.com</v>
      </c>
      <c r="DN215" s="13">
        <v>2026</v>
      </c>
      <c r="DO215" s="13">
        <v>5</v>
      </c>
      <c r="DP215" s="19">
        <v>46143</v>
      </c>
      <c r="DS215" s="13" t="str">
        <v>REPUESTOS RECONECTADORES EATON - COOPER FEMI04 SUMINISTRO DE VARIOS MATERIALES ELECTRICOS DE BAJA TENSION, COMPRABLES A TRAVES DE UN CATALOGO ELECTRONICO EN LINEA, DE LAS PRINCIPALES MARCAS</v>
      </c>
    </row>
    <row r="216" spans="5:123" ht="28" customHeight="1" x14ac:dyDescent="0.4">
      <c r="E216" s="15" t="str">
        <v>Licenciamiento de Productos de Software especializados - COL</v>
      </c>
      <c r="F216" s="16" t="str">
        <v>FIPS03</v>
      </c>
      <c r="G216" s="16" t="str">
        <v>Por lanzar</v>
      </c>
      <c r="H216" s="16" t="str">
        <v>junio</v>
      </c>
      <c r="I216" s="16" t="str">
        <v xml:space="preserve">Productos de software </v>
      </c>
      <c r="J216" s="16" t="str">
        <v>ICT</v>
      </c>
      <c r="K216" s="16">
        <v>7.0000000000000007E-2</v>
      </c>
      <c r="L216" s="16" t="str">
        <v>Marcela Maldonado</v>
      </c>
      <c r="M216" s="16" t="str">
        <v>marcela.maldonado@enel.com</v>
      </c>
      <c r="N216" s="16" t="str">
        <v>Jennifer Rubio</v>
      </c>
      <c r="O216" s="16" t="str">
        <v>jennifer.rubio@enel.com</v>
      </c>
      <c r="P216" s="16">
        <v>2026</v>
      </c>
      <c r="Q216" s="16">
        <v>6</v>
      </c>
      <c r="R216" s="28" t="b">
        <v>0</v>
      </c>
      <c r="AC216" s="18" t="str">
        <v>Estructuras metálicas AT</v>
      </c>
      <c r="AD216" s="13" t="str">
        <v>FESO26</v>
      </c>
      <c r="AE216" s="13" t="str">
        <v>Por lanzar</v>
      </c>
      <c r="AF216" s="13" t="str">
        <v>julio</v>
      </c>
      <c r="AG216" s="13" t="str">
        <v xml:space="preserve">Apoyos especiales para líneas. </v>
      </c>
      <c r="AH216" s="13" t="str">
        <v>Grids</v>
      </c>
      <c r="AI216" s="13">
        <v>6.3933074999999997</v>
      </c>
      <c r="AJ216" s="13" t="str">
        <v>Francy Boada</v>
      </c>
      <c r="AK216" s="13" t="str">
        <v>francy.boada@enel.com</v>
      </c>
      <c r="AL216" s="13" t="str">
        <v>Jennifer Rubio</v>
      </c>
      <c r="AM216" s="13" t="str">
        <v>jennifer.rubio@enel.com</v>
      </c>
      <c r="AN216" s="13">
        <v>2026</v>
      </c>
      <c r="AO216" s="13">
        <v>7</v>
      </c>
      <c r="AP216" s="13">
        <v>46204</v>
      </c>
      <c r="AR216" s="18" t="str">
        <v>Estructuras metálicas AT</v>
      </c>
      <c r="AS216" s="13" t="str">
        <v>FESO26</v>
      </c>
      <c r="AT216" s="13" t="str">
        <v>Por lanzar</v>
      </c>
      <c r="AU216" s="13" t="str">
        <v>julio</v>
      </c>
      <c r="AV216" s="13" t="str">
        <v xml:space="preserve">Apoyos especiales para líneas. </v>
      </c>
      <c r="AW216" s="13" t="str">
        <v>Grids</v>
      </c>
      <c r="AX216" s="13">
        <v>6.3933074999999997</v>
      </c>
      <c r="AY216" s="13" t="str">
        <v>Francy Boada</v>
      </c>
      <c r="AZ216" s="13" t="str">
        <v>francy.boada@enel.com</v>
      </c>
      <c r="BA216" s="13" t="str">
        <v>Jennifer Rubio</v>
      </c>
      <c r="BB216" s="13" t="str">
        <v>jennifer.rubio@enel.com</v>
      </c>
      <c r="BC216" s="13">
        <v>2026</v>
      </c>
      <c r="BD216" s="13">
        <v>7</v>
      </c>
      <c r="BE216" s="13">
        <v>46204</v>
      </c>
      <c r="BG216" s="13" t="str">
        <v>Estructuras metálicas AT</v>
      </c>
      <c r="BH216" s="13" t="str">
        <v>FESO26</v>
      </c>
      <c r="BI216" s="13" t="str">
        <v>Por lanzar</v>
      </c>
      <c r="BJ216" s="13" t="str">
        <v>julio</v>
      </c>
      <c r="BK216" s="13" t="str">
        <v xml:space="preserve">Apoyos especiales para líneas. </v>
      </c>
      <c r="BL216" s="13" t="str">
        <v>Grids</v>
      </c>
      <c r="BM216" s="13">
        <v>6.3933074999999997</v>
      </c>
      <c r="BN216" s="13" t="str">
        <v>Francy Boada</v>
      </c>
      <c r="BO216" s="13" t="str">
        <v>francy.boada@enel.com</v>
      </c>
      <c r="BP216" s="13" t="str">
        <v>Jennifer Rubio</v>
      </c>
      <c r="BQ216" s="13" t="str">
        <v>jennifer.rubio@enel.com</v>
      </c>
      <c r="BR216" s="13">
        <v>2026</v>
      </c>
      <c r="BS216" s="13">
        <v>7</v>
      </c>
      <c r="BT216" s="13">
        <v>46204</v>
      </c>
      <c r="BV216" s="13" t="str">
        <v>Estructuras metálicas AT</v>
      </c>
      <c r="BW216" s="13" t="str">
        <v>FESO26</v>
      </c>
      <c r="BX216" s="13" t="str">
        <v>Por lanzar</v>
      </c>
      <c r="BY216" s="13" t="str">
        <v>julio</v>
      </c>
      <c r="BZ216" s="13" t="str">
        <v xml:space="preserve">Apoyos especiales para líneas. </v>
      </c>
      <c r="CA216" s="13" t="str">
        <v>Grids</v>
      </c>
      <c r="CB216" s="13">
        <v>6.3933074999999997</v>
      </c>
      <c r="CC216" s="13" t="str">
        <v>Francy Boada</v>
      </c>
      <c r="CD216" s="13" t="str">
        <v>francy.boada@enel.com</v>
      </c>
      <c r="CE216" s="13" t="str">
        <v>Jennifer Rubio</v>
      </c>
      <c r="CF216" s="13" t="str">
        <v>jennifer.rubio@enel.com</v>
      </c>
      <c r="CG216" s="13">
        <v>2026</v>
      </c>
      <c r="CH216" s="13">
        <v>7</v>
      </c>
      <c r="CI216" s="13">
        <v>46204</v>
      </c>
      <c r="CK216" s="13" t="str">
        <v>Estructuras metálicas AT</v>
      </c>
      <c r="CL216" s="13" t="str">
        <v>FESO26</v>
      </c>
      <c r="CM216" s="13" t="str">
        <v>Por lanzar</v>
      </c>
      <c r="CN216" s="13" t="str">
        <v>julio</v>
      </c>
      <c r="CO216" s="13" t="str">
        <v xml:space="preserve">Apoyos especiales para líneas. </v>
      </c>
      <c r="CP216" s="13" t="str">
        <v>Grids</v>
      </c>
      <c r="CQ216" s="13">
        <v>6.3933074999999997</v>
      </c>
      <c r="CR216" s="13" t="str">
        <v>Francy Boada</v>
      </c>
      <c r="CS216" s="13" t="str">
        <v>francy.boada@enel.com</v>
      </c>
      <c r="CT216" s="13" t="str">
        <v>Jennifer Rubio</v>
      </c>
      <c r="CU216" s="13" t="str">
        <v>jennifer.rubio@enel.com</v>
      </c>
      <c r="CV216" s="13">
        <v>2026</v>
      </c>
      <c r="CW216" s="13">
        <v>7</v>
      </c>
      <c r="CX216" s="13">
        <v>46204</v>
      </c>
      <c r="DC216" s="13" t="str">
        <v>Estructuras metálicas AT</v>
      </c>
      <c r="DD216" s="13" t="str">
        <v>FESO26</v>
      </c>
      <c r="DE216" s="13" t="str">
        <v>Por lanzar</v>
      </c>
      <c r="DF216" s="13" t="str">
        <v>julio</v>
      </c>
      <c r="DG216" s="13" t="str">
        <v xml:space="preserve">Apoyos especiales para líneas. </v>
      </c>
      <c r="DH216" s="13" t="str">
        <v>Grids</v>
      </c>
      <c r="DI216" s="13">
        <v>6.3933074999999997</v>
      </c>
      <c r="DJ216" s="13" t="str">
        <v>Francy Boada</v>
      </c>
      <c r="DK216" s="13" t="str">
        <v>francy.boada@enel.com</v>
      </c>
      <c r="DL216" s="13" t="str">
        <v>Jennifer Rubio</v>
      </c>
      <c r="DM216" s="13" t="str">
        <v>jennifer.rubio@enel.com</v>
      </c>
      <c r="DN216" s="13">
        <v>2026</v>
      </c>
      <c r="DO216" s="13">
        <v>7</v>
      </c>
      <c r="DP216" s="19">
        <v>46204</v>
      </c>
      <c r="DS216" s="13" t="str">
        <v>ESTRUCTURAS METALICAS AT FESO26 APOYOS ESPECIALES PARA LINEAS.</v>
      </c>
    </row>
    <row r="217" spans="5:123" ht="28" customHeight="1" x14ac:dyDescent="0.4">
      <c r="E217" s="15" t="str">
        <v>FIREWALL RENEWALL - GT</v>
      </c>
      <c r="F217" s="16" t="str">
        <v>FTTE08</v>
      </c>
      <c r="G217" s="16" t="str">
        <v>Por lanzar</v>
      </c>
      <c r="H217" s="16" t="str">
        <v>abril</v>
      </c>
      <c r="I217" s="16" t="str">
        <v xml:space="preserve">Equipos de telecomunicaciones para equipos de control, medida o concentradores (Gsm/UMTS/HSDPA, WIFI,Ethernet,etc). </v>
      </c>
      <c r="J217" s="16" t="str">
        <v>Guatemala</v>
      </c>
      <c r="K217" s="16">
        <v>0.03</v>
      </c>
      <c r="L217" s="16" t="str">
        <v>Luis Aparicio</v>
      </c>
      <c r="M217" s="16" t="str">
        <v>luis.aparicio@enel.com</v>
      </c>
      <c r="N217" s="16" t="str">
        <v>Anny Leal</v>
      </c>
      <c r="O217" s="16" t="str">
        <v>anny.leal@enel.com</v>
      </c>
      <c r="P217" s="16">
        <v>2026</v>
      </c>
      <c r="Q217" s="16">
        <v>4</v>
      </c>
      <c r="R217" s="28" t="b">
        <v>0</v>
      </c>
      <c r="AC217" s="18" t="str">
        <v>ALTRI DISPOSITIVI INFORMATICI (DISPOSITIVI MULTIMEDIALI, ACC</v>
      </c>
      <c r="AD217" s="13" t="str">
        <v>FIHD01</v>
      </c>
      <c r="AE217" s="13" t="str">
        <v>Por lanzar</v>
      </c>
      <c r="AF217" s="13" t="str">
        <v>enero</v>
      </c>
      <c r="AG217" s="13" t="str">
        <v>Pc,Servidores,Almacenamiento Y Diversos Dispos. Informáticos</v>
      </c>
      <c r="AH217" s="13" t="str">
        <v>Guatemala</v>
      </c>
      <c r="AI217" s="13">
        <v>0.13600000000000001</v>
      </c>
      <c r="AJ217" s="13" t="str">
        <v>Luis Aparicio</v>
      </c>
      <c r="AK217" s="13" t="str">
        <v>luis.aparicio@enel.com</v>
      </c>
      <c r="AL217" s="13" t="str">
        <v>Anny Leal</v>
      </c>
      <c r="AM217" s="13" t="str">
        <v>anny.leal@enel.com</v>
      </c>
      <c r="AN217" s="13">
        <v>2026</v>
      </c>
      <c r="AO217" s="13">
        <v>1</v>
      </c>
      <c r="AP217" s="13">
        <v>46023</v>
      </c>
      <c r="AR217" s="18" t="str">
        <v>ALTRI DISPOSITIVI INFORMATICI (DISPOSITIVI MULTIMEDIALI, ACC</v>
      </c>
      <c r="AS217" s="13" t="str">
        <v>FIHD01</v>
      </c>
      <c r="AT217" s="13" t="str">
        <v>Por lanzar</v>
      </c>
      <c r="AU217" s="13" t="str">
        <v>enero</v>
      </c>
      <c r="AV217" s="13" t="str">
        <v>Pc,Servidores,Almacenamiento Y Diversos Dispos. Informáticos</v>
      </c>
      <c r="AW217" s="13" t="str">
        <v>Guatemala</v>
      </c>
      <c r="AX217" s="13">
        <v>0.13600000000000001</v>
      </c>
      <c r="AY217" s="13" t="str">
        <v>Luis Aparicio</v>
      </c>
      <c r="AZ217" s="13" t="str">
        <v>luis.aparicio@enel.com</v>
      </c>
      <c r="BA217" s="13" t="str">
        <v>Anny Leal</v>
      </c>
      <c r="BB217" s="13" t="str">
        <v>anny.leal@enel.com</v>
      </c>
      <c r="BC217" s="13">
        <v>2026</v>
      </c>
      <c r="BD217" s="13">
        <v>1</v>
      </c>
      <c r="BE217" s="13">
        <v>46023</v>
      </c>
      <c r="BG217" s="13" t="str">
        <v>ALTRI DISPOSITIVI INFORMATICI (DISPOSITIVI MULTIMEDIALI, ACC</v>
      </c>
      <c r="BH217" s="13" t="str">
        <v>FIHD01</v>
      </c>
      <c r="BI217" s="13" t="str">
        <v>Por lanzar</v>
      </c>
      <c r="BJ217" s="13" t="str">
        <v>enero</v>
      </c>
      <c r="BK217" s="13" t="str">
        <v>Pc,Servidores,Almacenamiento Y Diversos Dispos. Informáticos</v>
      </c>
      <c r="BL217" s="13" t="str">
        <v>Guatemala</v>
      </c>
      <c r="BM217" s="13">
        <v>0.13600000000000001</v>
      </c>
      <c r="BN217" s="13" t="str">
        <v>Luis Aparicio</v>
      </c>
      <c r="BO217" s="13" t="str">
        <v>luis.aparicio@enel.com</v>
      </c>
      <c r="BP217" s="13" t="str">
        <v>Anny Leal</v>
      </c>
      <c r="BQ217" s="13" t="str">
        <v>anny.leal@enel.com</v>
      </c>
      <c r="BR217" s="13">
        <v>2026</v>
      </c>
      <c r="BS217" s="13">
        <v>1</v>
      </c>
      <c r="BT217" s="13">
        <v>46023</v>
      </c>
      <c r="BV217" s="13" t="str">
        <v>ALTRI DISPOSITIVI INFORMATICI (DISPOSITIVI MULTIMEDIALI, ACC</v>
      </c>
      <c r="BW217" s="13" t="str">
        <v>FIHD01</v>
      </c>
      <c r="BX217" s="13" t="str">
        <v>Por lanzar</v>
      </c>
      <c r="BY217" s="13" t="str">
        <v>enero</v>
      </c>
      <c r="BZ217" s="13" t="str">
        <v>Pc,Servidores,Almacenamiento Y Diversos Dispos. Informáticos</v>
      </c>
      <c r="CA217" s="13" t="str">
        <v>Guatemala</v>
      </c>
      <c r="CB217" s="13">
        <v>0.13600000000000001</v>
      </c>
      <c r="CC217" s="13" t="str">
        <v>Luis Aparicio</v>
      </c>
      <c r="CD217" s="13" t="str">
        <v>luis.aparicio@enel.com</v>
      </c>
      <c r="CE217" s="13" t="str">
        <v>Anny Leal</v>
      </c>
      <c r="CF217" s="13" t="str">
        <v>anny.leal@enel.com</v>
      </c>
      <c r="CG217" s="13">
        <v>2026</v>
      </c>
      <c r="CH217" s="13">
        <v>1</v>
      </c>
      <c r="CI217" s="13">
        <v>46023</v>
      </c>
      <c r="CK217" s="13" t="str">
        <v>ALTRI DISPOSITIVI INFORMATICI (DISPOSITIVI MULTIMEDIALI, ACC</v>
      </c>
      <c r="CL217" s="13" t="str">
        <v>FIHD01</v>
      </c>
      <c r="CM217" s="13" t="str">
        <v>Por lanzar</v>
      </c>
      <c r="CN217" s="13" t="str">
        <v>enero</v>
      </c>
      <c r="CO217" s="13" t="str">
        <v>Pc,Servidores,Almacenamiento Y Diversos Dispos. Informáticos</v>
      </c>
      <c r="CP217" s="13" t="str">
        <v>Guatemala</v>
      </c>
      <c r="CQ217" s="13">
        <v>0.13600000000000001</v>
      </c>
      <c r="CR217" s="13" t="str">
        <v>Luis Aparicio</v>
      </c>
      <c r="CS217" s="13" t="str">
        <v>luis.aparicio@enel.com</v>
      </c>
      <c r="CT217" s="13" t="str">
        <v>Anny Leal</v>
      </c>
      <c r="CU217" s="13" t="str">
        <v>anny.leal@enel.com</v>
      </c>
      <c r="CV217" s="13">
        <v>2026</v>
      </c>
      <c r="CW217" s="13">
        <v>1</v>
      </c>
      <c r="CX217" s="13">
        <v>46023</v>
      </c>
      <c r="DC217" s="13" t="str">
        <v>ALTRI DISPOSITIVI INFORMATICI (DISPOSITIVI MULTIMEDIALI, ACC</v>
      </c>
      <c r="DD217" s="13" t="str">
        <v>FIHD01</v>
      </c>
      <c r="DE217" s="13" t="str">
        <v>Por lanzar</v>
      </c>
      <c r="DF217" s="13" t="str">
        <v>enero</v>
      </c>
      <c r="DG217" s="13" t="str">
        <v>Pc,Servidores,Almacenamiento Y Diversos Dispos. Informáticos</v>
      </c>
      <c r="DH217" s="13" t="str">
        <v>Guatemala</v>
      </c>
      <c r="DI217" s="13">
        <v>0.13600000000000001</v>
      </c>
      <c r="DJ217" s="13" t="str">
        <v>Luis Aparicio</v>
      </c>
      <c r="DK217" s="13" t="str">
        <v>luis.aparicio@enel.com</v>
      </c>
      <c r="DL217" s="13" t="str">
        <v>Anny Leal</v>
      </c>
      <c r="DM217" s="13" t="str">
        <v>anny.leal@enel.com</v>
      </c>
      <c r="DN217" s="13">
        <v>2026</v>
      </c>
      <c r="DO217" s="13">
        <v>1</v>
      </c>
      <c r="DP217" s="19">
        <v>46023</v>
      </c>
      <c r="DS217" s="13" t="str">
        <v>ALTRI DISPOSITIVI INFORMATICI (DISPOSITIVI MULTIMEDIALI, ACC FIHD01 PC,SERVIDORES,ALMACENAMIENTO Y DIVERSOS DISPOS. INFORMATICOS</v>
      </c>
    </row>
    <row r="218" spans="5:123" ht="28" customHeight="1" x14ac:dyDescent="0.4">
      <c r="E218" s="15" t="str">
        <v>Servicios de soporte al licenciamiento AUTODESK</v>
      </c>
      <c r="F218" s="16" t="str">
        <v>FIPS03</v>
      </c>
      <c r="G218" s="16" t="str">
        <v>Por lanzar</v>
      </c>
      <c r="H218" s="16" t="str">
        <v>octubre</v>
      </c>
      <c r="I218" s="16" t="str">
        <v xml:space="preserve">Productos de software </v>
      </c>
      <c r="J218" s="16" t="str">
        <v>ICT</v>
      </c>
      <c r="K218" s="16">
        <v>3.6684000000000001E-2</v>
      </c>
      <c r="L218" s="16" t="str">
        <v>Marcela Maldonado</v>
      </c>
      <c r="M218" s="16" t="str">
        <v>marcela.maldonado@enel.com</v>
      </c>
      <c r="N218" s="16" t="str">
        <v>Jennifer Rubio</v>
      </c>
      <c r="O218" s="16" t="str">
        <v>jennifer.rubio@enel.com</v>
      </c>
      <c r="P218" s="16">
        <v>2026</v>
      </c>
      <c r="Q218" s="16">
        <v>10</v>
      </c>
      <c r="R218" s="28" t="b">
        <v>0</v>
      </c>
      <c r="AC218" s="18" t="str">
        <v>Modenización del hardware (2 servidores ) de gestión remota de protecciones</v>
      </c>
      <c r="AD218" s="13" t="str">
        <v>FIHD01</v>
      </c>
      <c r="AE218" s="13" t="str">
        <v>Por lanzar</v>
      </c>
      <c r="AF218" s="13" t="str">
        <v>abril</v>
      </c>
      <c r="AG218" s="13" t="str">
        <v>Pc,Servidores,Almacenamiento Y Diversos Dispos. Informáticos</v>
      </c>
      <c r="AH218" s="13" t="str">
        <v>ICT</v>
      </c>
      <c r="AI218" s="13">
        <v>0.21825429000000002</v>
      </c>
      <c r="AJ218" s="13" t="str">
        <v>Marcela Maldonado</v>
      </c>
      <c r="AK218" s="13" t="str">
        <v>marcela.maldonado@enel.com</v>
      </c>
      <c r="AL218" s="13" t="str">
        <v>Jennifer Rubio</v>
      </c>
      <c r="AM218" s="13" t="str">
        <v>jennifer.rubio@enel.com</v>
      </c>
      <c r="AN218" s="13">
        <v>2026</v>
      </c>
      <c r="AO218" s="13">
        <v>4</v>
      </c>
      <c r="AP218" s="13">
        <v>46113</v>
      </c>
      <c r="AR218" s="18" t="str">
        <v>Modenización del hardware (2 servidores ) de gestión remota de protecciones</v>
      </c>
      <c r="AS218" s="13" t="str">
        <v>FIHD01</v>
      </c>
      <c r="AT218" s="13" t="str">
        <v>Por lanzar</v>
      </c>
      <c r="AU218" s="13" t="str">
        <v>abril</v>
      </c>
      <c r="AV218" s="13" t="str">
        <v>Pc,Servidores,Almacenamiento Y Diversos Dispos. Informáticos</v>
      </c>
      <c r="AW218" s="13" t="str">
        <v>ICT</v>
      </c>
      <c r="AX218" s="13">
        <v>0.21825429000000002</v>
      </c>
      <c r="AY218" s="13" t="str">
        <v>Marcela Maldonado</v>
      </c>
      <c r="AZ218" s="13" t="str">
        <v>marcela.maldonado@enel.com</v>
      </c>
      <c r="BA218" s="13" t="str">
        <v>Jennifer Rubio</v>
      </c>
      <c r="BB218" s="13" t="str">
        <v>jennifer.rubio@enel.com</v>
      </c>
      <c r="BC218" s="13">
        <v>2026</v>
      </c>
      <c r="BD218" s="13">
        <v>4</v>
      </c>
      <c r="BE218" s="13">
        <v>46113</v>
      </c>
      <c r="BG218" s="13" t="str">
        <v>Modenización del hardware (2 servidores ) de gestión remota de protecciones</v>
      </c>
      <c r="BH218" s="13" t="str">
        <v>FIHD01</v>
      </c>
      <c r="BI218" s="13" t="str">
        <v>Por lanzar</v>
      </c>
      <c r="BJ218" s="13" t="str">
        <v>abril</v>
      </c>
      <c r="BK218" s="13" t="str">
        <v>Pc,Servidores,Almacenamiento Y Diversos Dispos. Informáticos</v>
      </c>
      <c r="BL218" s="13" t="str">
        <v>ICT</v>
      </c>
      <c r="BM218" s="13">
        <v>0.21825429000000002</v>
      </c>
      <c r="BN218" s="13" t="str">
        <v>Marcela Maldonado</v>
      </c>
      <c r="BO218" s="13" t="str">
        <v>marcela.maldonado@enel.com</v>
      </c>
      <c r="BP218" s="13" t="str">
        <v>Jennifer Rubio</v>
      </c>
      <c r="BQ218" s="13" t="str">
        <v>jennifer.rubio@enel.com</v>
      </c>
      <c r="BR218" s="13">
        <v>2026</v>
      </c>
      <c r="BS218" s="13">
        <v>4</v>
      </c>
      <c r="BT218" s="13">
        <v>46113</v>
      </c>
      <c r="BV218" s="13" t="str">
        <v>Modenización del hardware (2 servidores ) de gestión remota de protecciones</v>
      </c>
      <c r="BW218" s="13" t="str">
        <v>FIHD01</v>
      </c>
      <c r="BX218" s="13" t="str">
        <v>Por lanzar</v>
      </c>
      <c r="BY218" s="13" t="str">
        <v>abril</v>
      </c>
      <c r="BZ218" s="13" t="str">
        <v>Pc,Servidores,Almacenamiento Y Diversos Dispos. Informáticos</v>
      </c>
      <c r="CA218" s="13" t="str">
        <v>ICT</v>
      </c>
      <c r="CB218" s="13">
        <v>0.21825429000000002</v>
      </c>
      <c r="CC218" s="13" t="str">
        <v>Marcela Maldonado</v>
      </c>
      <c r="CD218" s="13" t="str">
        <v>marcela.maldonado@enel.com</v>
      </c>
      <c r="CE218" s="13" t="str">
        <v>Jennifer Rubio</v>
      </c>
      <c r="CF218" s="13" t="str">
        <v>jennifer.rubio@enel.com</v>
      </c>
      <c r="CG218" s="13">
        <v>2026</v>
      </c>
      <c r="CH218" s="13">
        <v>4</v>
      </c>
      <c r="CI218" s="13">
        <v>46113</v>
      </c>
      <c r="CK218" s="13" t="str">
        <v>Modenización del hardware (2 servidores ) de gestión remota de protecciones</v>
      </c>
      <c r="CL218" s="13" t="str">
        <v>FIHD01</v>
      </c>
      <c r="CM218" s="13" t="str">
        <v>Por lanzar</v>
      </c>
      <c r="CN218" s="13" t="str">
        <v>abril</v>
      </c>
      <c r="CO218" s="13" t="str">
        <v>Pc,Servidores,Almacenamiento Y Diversos Dispos. Informáticos</v>
      </c>
      <c r="CP218" s="13" t="str">
        <v>ICT</v>
      </c>
      <c r="CQ218" s="13">
        <v>0.21825429000000002</v>
      </c>
      <c r="CR218" s="13" t="str">
        <v>Marcela Maldonado</v>
      </c>
      <c r="CS218" s="13" t="str">
        <v>marcela.maldonado@enel.com</v>
      </c>
      <c r="CT218" s="13" t="str">
        <v>Jennifer Rubio</v>
      </c>
      <c r="CU218" s="13" t="str">
        <v>jennifer.rubio@enel.com</v>
      </c>
      <c r="CV218" s="13">
        <v>2026</v>
      </c>
      <c r="CW218" s="13">
        <v>4</v>
      </c>
      <c r="CX218" s="13">
        <v>46113</v>
      </c>
      <c r="DC218" s="13" t="str">
        <v>Modenización del hardware (2 servidores ) de gestión remota de protecciones</v>
      </c>
      <c r="DD218" s="13" t="str">
        <v>FIHD01</v>
      </c>
      <c r="DE218" s="13" t="str">
        <v>Por lanzar</v>
      </c>
      <c r="DF218" s="13" t="str">
        <v>abril</v>
      </c>
      <c r="DG218" s="13" t="str">
        <v>Pc,Servidores,Almacenamiento Y Diversos Dispos. Informáticos</v>
      </c>
      <c r="DH218" s="13" t="str">
        <v>ICT</v>
      </c>
      <c r="DI218" s="13">
        <v>0.21825429000000002</v>
      </c>
      <c r="DJ218" s="13" t="str">
        <v>Marcela Maldonado</v>
      </c>
      <c r="DK218" s="13" t="str">
        <v>marcela.maldonado@enel.com</v>
      </c>
      <c r="DL218" s="13" t="str">
        <v>Jennifer Rubio</v>
      </c>
      <c r="DM218" s="13" t="str">
        <v>jennifer.rubio@enel.com</v>
      </c>
      <c r="DN218" s="13">
        <v>2026</v>
      </c>
      <c r="DO218" s="13">
        <v>4</v>
      </c>
      <c r="DP218" s="19">
        <v>46113</v>
      </c>
      <c r="DS218" s="13" t="str">
        <v>MODENIZACION DEL HARDWARE (2 SERVIDORES ) DE GESTION REMOTA DE PROTECCIONES FIHD01 PC,SERVIDORES,ALMACENAMIENTO Y DIVERSOS DISPOS. INFORMATICOS</v>
      </c>
    </row>
    <row r="219" spans="5:123" ht="28" customHeight="1" x14ac:dyDescent="0.4">
      <c r="E219" s="15" t="str">
        <v>Prestación de los servicios de gestión de canales de atención físicos de Enel Colombia, incluyendo entre otras, la atención al cliente, gestión definitiva y en primer contacto de las consultas, requerimientos, reclamos y trámites en general que demanden los clientes en los puntos de atención presencial, la red Cade, las oficinas de atención integral móvil (AIM), entre otros</v>
      </c>
      <c r="F219" s="16" t="str">
        <v>SPCO03</v>
      </c>
      <c r="G219" s="16" t="str">
        <v>Por lanzar</v>
      </c>
      <c r="H219" s="16" t="str">
        <v>junio</v>
      </c>
      <c r="I219" s="16" t="str">
        <v xml:space="preserve">Contact center </v>
      </c>
      <c r="J219" s="16" t="str">
        <v>Enel Commercial</v>
      </c>
      <c r="K219" s="16">
        <v>9.1784730200000002</v>
      </c>
      <c r="L219" s="16" t="str">
        <v>Andrea Sarmiento</v>
      </c>
      <c r="M219" s="16" t="str">
        <v>andrea.sarmiento@enel.com</v>
      </c>
      <c r="N219" s="16" t="str">
        <v>Jennifer Rubio</v>
      </c>
      <c r="O219" s="16" t="str">
        <v>jennifer.rubio@enel.com</v>
      </c>
      <c r="P219" s="16">
        <v>2026</v>
      </c>
      <c r="Q219" s="16">
        <v>6</v>
      </c>
      <c r="R219" s="28" t="b">
        <v>0</v>
      </c>
      <c r="AC219" s="18" t="str">
        <v>Equipos de comunicaciones y sensores Grid Sentinel</v>
      </c>
      <c r="AD219" s="13" t="str">
        <v>FTTE08</v>
      </c>
      <c r="AE219" s="13" t="str">
        <v>Por lanzar</v>
      </c>
      <c r="AF219" s="13" t="str">
        <v>septiembre</v>
      </c>
      <c r="AG219" s="13" t="str">
        <v xml:space="preserve">Equipos de telecomunicaciones para equipos de control, medida o concentradores (Gsm/UMTS/HSDPA, WIFI,Ethernet,etc). </v>
      </c>
      <c r="AH219" s="13" t="str">
        <v>ICT</v>
      </c>
      <c r="AI219" s="13">
        <v>2.3148182300000002</v>
      </c>
      <c r="AJ219" s="13" t="str">
        <v>Marcela Maldonado</v>
      </c>
      <c r="AK219" s="13" t="str">
        <v>marcela.maldonado@enel.com</v>
      </c>
      <c r="AL219" s="13" t="str">
        <v>Jennifer Rubio</v>
      </c>
      <c r="AM219" s="13" t="str">
        <v>jennifer.rubio@enel.com</v>
      </c>
      <c r="AN219" s="13">
        <v>2026</v>
      </c>
      <c r="AO219" s="13">
        <v>9</v>
      </c>
      <c r="AP219" s="13">
        <v>46266</v>
      </c>
      <c r="AR219" s="18" t="str">
        <v>Equipos de comunicaciones y sensores Grid Sentinel</v>
      </c>
      <c r="AS219" s="13" t="str">
        <v>FTTE08</v>
      </c>
      <c r="AT219" s="13" t="str">
        <v>Por lanzar</v>
      </c>
      <c r="AU219" s="13" t="str">
        <v>septiembre</v>
      </c>
      <c r="AV219" s="13" t="str">
        <v xml:space="preserve">Equipos de telecomunicaciones para equipos de control, medida o concentradores (Gsm/UMTS/HSDPA, WIFI,Ethernet,etc). </v>
      </c>
      <c r="AW219" s="13" t="str">
        <v>ICT</v>
      </c>
      <c r="AX219" s="13">
        <v>2.3148182300000002</v>
      </c>
      <c r="AY219" s="13" t="str">
        <v>Marcela Maldonado</v>
      </c>
      <c r="AZ219" s="13" t="str">
        <v>marcela.maldonado@enel.com</v>
      </c>
      <c r="BA219" s="13" t="str">
        <v>Jennifer Rubio</v>
      </c>
      <c r="BB219" s="13" t="str">
        <v>jennifer.rubio@enel.com</v>
      </c>
      <c r="BC219" s="13">
        <v>2026</v>
      </c>
      <c r="BD219" s="13">
        <v>9</v>
      </c>
      <c r="BE219" s="13">
        <v>46266</v>
      </c>
      <c r="BG219" s="13" t="str">
        <v>Equipos de comunicaciones y sensores Grid Sentinel</v>
      </c>
      <c r="BH219" s="13" t="str">
        <v>FTTE08</v>
      </c>
      <c r="BI219" s="13" t="str">
        <v>Por lanzar</v>
      </c>
      <c r="BJ219" s="13" t="str">
        <v>septiembre</v>
      </c>
      <c r="BK219" s="13" t="str">
        <v xml:space="preserve">Equipos de telecomunicaciones para equipos de control, medida o concentradores (Gsm/UMTS/HSDPA, WIFI,Ethernet,etc). </v>
      </c>
      <c r="BL219" s="13" t="str">
        <v>ICT</v>
      </c>
      <c r="BM219" s="13">
        <v>2.3148182300000002</v>
      </c>
      <c r="BN219" s="13" t="str">
        <v>Marcela Maldonado</v>
      </c>
      <c r="BO219" s="13" t="str">
        <v>marcela.maldonado@enel.com</v>
      </c>
      <c r="BP219" s="13" t="str">
        <v>Jennifer Rubio</v>
      </c>
      <c r="BQ219" s="13" t="str">
        <v>jennifer.rubio@enel.com</v>
      </c>
      <c r="BR219" s="13">
        <v>2026</v>
      </c>
      <c r="BS219" s="13">
        <v>9</v>
      </c>
      <c r="BT219" s="13">
        <v>46266</v>
      </c>
      <c r="BV219" s="13" t="str">
        <v>Equipos de comunicaciones y sensores Grid Sentinel</v>
      </c>
      <c r="BW219" s="13" t="str">
        <v>FTTE08</v>
      </c>
      <c r="BX219" s="13" t="str">
        <v>Por lanzar</v>
      </c>
      <c r="BY219" s="13" t="str">
        <v>septiembre</v>
      </c>
      <c r="BZ219" s="13" t="str">
        <v xml:space="preserve">Equipos de telecomunicaciones para equipos de control, medida o concentradores (Gsm/UMTS/HSDPA, WIFI,Ethernet,etc). </v>
      </c>
      <c r="CA219" s="13" t="str">
        <v>ICT</v>
      </c>
      <c r="CB219" s="13">
        <v>2.3148182300000002</v>
      </c>
      <c r="CC219" s="13" t="str">
        <v>Marcela Maldonado</v>
      </c>
      <c r="CD219" s="13" t="str">
        <v>marcela.maldonado@enel.com</v>
      </c>
      <c r="CE219" s="13" t="str">
        <v>Jennifer Rubio</v>
      </c>
      <c r="CF219" s="13" t="str">
        <v>jennifer.rubio@enel.com</v>
      </c>
      <c r="CG219" s="13">
        <v>2026</v>
      </c>
      <c r="CH219" s="13">
        <v>9</v>
      </c>
      <c r="CI219" s="13">
        <v>46266</v>
      </c>
      <c r="CK219" s="13" t="str">
        <v>Equipos de comunicaciones y sensores Grid Sentinel</v>
      </c>
      <c r="CL219" s="13" t="str">
        <v>FTTE08</v>
      </c>
      <c r="CM219" s="13" t="str">
        <v>Por lanzar</v>
      </c>
      <c r="CN219" s="13" t="str">
        <v>septiembre</v>
      </c>
      <c r="CO219" s="13" t="str">
        <v xml:space="preserve">Equipos de telecomunicaciones para equipos de control, medida o concentradores (Gsm/UMTS/HSDPA, WIFI,Ethernet,etc). </v>
      </c>
      <c r="CP219" s="13" t="str">
        <v>ICT</v>
      </c>
      <c r="CQ219" s="13">
        <v>2.3148182300000002</v>
      </c>
      <c r="CR219" s="13" t="str">
        <v>Marcela Maldonado</v>
      </c>
      <c r="CS219" s="13" t="str">
        <v>marcela.maldonado@enel.com</v>
      </c>
      <c r="CT219" s="13" t="str">
        <v>Jennifer Rubio</v>
      </c>
      <c r="CU219" s="13" t="str">
        <v>jennifer.rubio@enel.com</v>
      </c>
      <c r="CV219" s="13">
        <v>2026</v>
      </c>
      <c r="CW219" s="13">
        <v>9</v>
      </c>
      <c r="CX219" s="13">
        <v>46266</v>
      </c>
      <c r="DC219" s="13" t="str">
        <v>Equipos de comunicaciones y sensores Grid Sentinel</v>
      </c>
      <c r="DD219" s="13" t="str">
        <v>FTTE08</v>
      </c>
      <c r="DE219" s="13" t="str">
        <v>Por lanzar</v>
      </c>
      <c r="DF219" s="13" t="str">
        <v>septiembre</v>
      </c>
      <c r="DG219" s="13" t="str">
        <v xml:space="preserve">Equipos de telecomunicaciones para equipos de control, medida o concentradores (Gsm/UMTS/HSDPA, WIFI,Ethernet,etc). </v>
      </c>
      <c r="DH219" s="13" t="str">
        <v>ICT</v>
      </c>
      <c r="DI219" s="13">
        <v>2.3148182300000002</v>
      </c>
      <c r="DJ219" s="13" t="str">
        <v>Marcela Maldonado</v>
      </c>
      <c r="DK219" s="13" t="str">
        <v>marcela.maldonado@enel.com</v>
      </c>
      <c r="DL219" s="13" t="str">
        <v>Jennifer Rubio</v>
      </c>
      <c r="DM219" s="13" t="str">
        <v>jennifer.rubio@enel.com</v>
      </c>
      <c r="DN219" s="13">
        <v>2026</v>
      </c>
      <c r="DO219" s="13">
        <v>9</v>
      </c>
      <c r="DP219" s="19">
        <v>46266</v>
      </c>
      <c r="DS219" s="13" t="str">
        <v>EQUIPOS DE COMUNICACIONES Y SENSORES GRID SENTINEL FTTE08 EQUIPOS DE TELECOMUNICACIONES PARA EQUIPOS DE CONTROL, MEDIDA O CONCENTRADORES (GSM/UMTS/HSDPA, WIFI,ETHERNET,ETC).</v>
      </c>
    </row>
    <row r="220" spans="5:123" ht="28" customHeight="1" x14ac:dyDescent="0.4">
      <c r="E220" s="15" t="str">
        <v>Repuestos de reconectadores ENTEC</v>
      </c>
      <c r="F220" s="16" t="str">
        <v>FEMI04</v>
      </c>
      <c r="G220" s="16" t="str">
        <v>Por lanzar</v>
      </c>
      <c r="H220" s="16" t="str">
        <v>mayo</v>
      </c>
      <c r="I220" s="16" t="str">
        <v xml:space="preserve">Suministro de varios materiales eléctricos de baja tensión, comprables a través de un catálogo electrónico en línea, de las principales marcas </v>
      </c>
      <c r="J220" s="16" t="str">
        <v>Grids</v>
      </c>
      <c r="K220" s="16">
        <v>0.10802485000000001</v>
      </c>
      <c r="L220" s="16" t="str">
        <v>Francy Boada</v>
      </c>
      <c r="M220" s="16" t="str">
        <v>francy.boada@enel.com</v>
      </c>
      <c r="N220" s="16" t="str">
        <v>Jennifer Rubio</v>
      </c>
      <c r="O220" s="16" t="str">
        <v>jennifer.rubio@enel.com</v>
      </c>
      <c r="P220" s="16">
        <v>2026</v>
      </c>
      <c r="Q220" s="16">
        <v>5</v>
      </c>
      <c r="R220" s="28" t="b">
        <v>0</v>
      </c>
      <c r="AC220" s="18"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AD220" s="13" t="str">
        <v>SPPR03</v>
      </c>
      <c r="AE220" s="13" t="str">
        <v>Por lanzar</v>
      </c>
      <c r="AF220" s="13" t="str">
        <v>enero</v>
      </c>
      <c r="AG220" s="13" t="str">
        <v xml:space="preserve">Eventos y espectáculos </v>
      </c>
      <c r="AH220" s="13" t="str">
        <v>Staff &amp; Services</v>
      </c>
      <c r="AI220" s="13">
        <v>0.53911299999999995</v>
      </c>
      <c r="AJ220" s="13" t="str">
        <v>Monica Mesa</v>
      </c>
      <c r="AK220" s="13" t="str">
        <v>monica.mesa@enel.com</v>
      </c>
      <c r="AL220" s="13" t="str">
        <v>Jorge Jamaica</v>
      </c>
      <c r="AM220" s="13" t="str">
        <v>jorge.jamaica@enel.com</v>
      </c>
      <c r="AN220" s="13">
        <v>2026</v>
      </c>
      <c r="AO220" s="13">
        <v>1</v>
      </c>
      <c r="AP220" s="13">
        <v>46023</v>
      </c>
      <c r="AR220" s="18"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AS220" s="13" t="str">
        <v>SPPR03</v>
      </c>
      <c r="AT220" s="13" t="str">
        <v>Por lanzar</v>
      </c>
      <c r="AU220" s="13" t="str">
        <v>enero</v>
      </c>
      <c r="AV220" s="13" t="str">
        <v xml:space="preserve">Eventos y espectáculos </v>
      </c>
      <c r="AW220" s="13" t="str">
        <v>Staff &amp; Services</v>
      </c>
      <c r="AX220" s="13">
        <v>0.53911299999999995</v>
      </c>
      <c r="AY220" s="13" t="str">
        <v>Monica Mesa</v>
      </c>
      <c r="AZ220" s="13" t="str">
        <v>monica.mesa@enel.com</v>
      </c>
      <c r="BA220" s="13" t="str">
        <v>Jorge Jamaica</v>
      </c>
      <c r="BB220" s="13" t="str">
        <v>jorge.jamaica@enel.com</v>
      </c>
      <c r="BC220" s="13">
        <v>2026</v>
      </c>
      <c r="BD220" s="13">
        <v>1</v>
      </c>
      <c r="BE220" s="13">
        <v>46023</v>
      </c>
      <c r="BG220" s="13"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BH220" s="13" t="str">
        <v>SPPR03</v>
      </c>
      <c r="BI220" s="13" t="str">
        <v>Por lanzar</v>
      </c>
      <c r="BJ220" s="13" t="str">
        <v>enero</v>
      </c>
      <c r="BK220" s="13" t="str">
        <v xml:space="preserve">Eventos y espectáculos </v>
      </c>
      <c r="BL220" s="13" t="str">
        <v>Staff &amp; Services</v>
      </c>
      <c r="BM220" s="13">
        <v>0.53911299999999995</v>
      </c>
      <c r="BN220" s="13" t="str">
        <v>Monica Mesa</v>
      </c>
      <c r="BO220" s="13" t="str">
        <v>monica.mesa@enel.com</v>
      </c>
      <c r="BP220" s="13" t="str">
        <v>Jorge Jamaica</v>
      </c>
      <c r="BQ220" s="13" t="str">
        <v>jorge.jamaica@enel.com</v>
      </c>
      <c r="BR220" s="13">
        <v>2026</v>
      </c>
      <c r="BS220" s="13">
        <v>1</v>
      </c>
      <c r="BT220" s="13">
        <v>46023</v>
      </c>
      <c r="BV220" s="13"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BW220" s="13" t="str">
        <v>SPPR03</v>
      </c>
      <c r="BX220" s="13" t="str">
        <v>Por lanzar</v>
      </c>
      <c r="BY220" s="13" t="str">
        <v>enero</v>
      </c>
      <c r="BZ220" s="13" t="str">
        <v xml:space="preserve">Eventos y espectáculos </v>
      </c>
      <c r="CA220" s="13" t="str">
        <v>Staff &amp; Services</v>
      </c>
      <c r="CB220" s="13">
        <v>0.53911299999999995</v>
      </c>
      <c r="CC220" s="13" t="str">
        <v>Monica Mesa</v>
      </c>
      <c r="CD220" s="13" t="str">
        <v>monica.mesa@enel.com</v>
      </c>
      <c r="CE220" s="13" t="str">
        <v>Jorge Jamaica</v>
      </c>
      <c r="CF220" s="13" t="str">
        <v>jorge.jamaica@enel.com</v>
      </c>
      <c r="CG220" s="13">
        <v>2026</v>
      </c>
      <c r="CH220" s="13">
        <v>1</v>
      </c>
      <c r="CI220" s="13">
        <v>46023</v>
      </c>
      <c r="CK220" s="13"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CL220" s="13" t="str">
        <v>SPPR03</v>
      </c>
      <c r="CM220" s="13" t="str">
        <v>Por lanzar</v>
      </c>
      <c r="CN220" s="13" t="str">
        <v>enero</v>
      </c>
      <c r="CO220" s="13" t="str">
        <v xml:space="preserve">Eventos y espectáculos </v>
      </c>
      <c r="CP220" s="13" t="str">
        <v>Staff &amp; Services</v>
      </c>
      <c r="CQ220" s="13">
        <v>0.53911299999999995</v>
      </c>
      <c r="CR220" s="13" t="str">
        <v>Monica Mesa</v>
      </c>
      <c r="CS220" s="13" t="str">
        <v>monica.mesa@enel.com</v>
      </c>
      <c r="CT220" s="13" t="str">
        <v>Jorge Jamaica</v>
      </c>
      <c r="CU220" s="13" t="str">
        <v>jorge.jamaica@enel.com</v>
      </c>
      <c r="CV220" s="13">
        <v>2026</v>
      </c>
      <c r="CW220" s="13">
        <v>1</v>
      </c>
      <c r="CX220" s="13">
        <v>46023</v>
      </c>
      <c r="DC220" s="13"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DD220" s="13" t="str">
        <v>SPPR03</v>
      </c>
      <c r="DE220" s="13" t="str">
        <v>Por lanzar</v>
      </c>
      <c r="DF220" s="13" t="str">
        <v>enero</v>
      </c>
      <c r="DG220" s="13" t="str">
        <v xml:space="preserve">Eventos y espectáculos </v>
      </c>
      <c r="DH220" s="13" t="str">
        <v>Staff &amp; Services</v>
      </c>
      <c r="DI220" s="13">
        <v>0.53911299999999995</v>
      </c>
      <c r="DJ220" s="13" t="str">
        <v>Monica Mesa</v>
      </c>
      <c r="DK220" s="13" t="str">
        <v>monica.mesa@enel.com</v>
      </c>
      <c r="DL220" s="13" t="str">
        <v>Jorge Jamaica</v>
      </c>
      <c r="DM220" s="13" t="str">
        <v>jorge.jamaica@enel.com</v>
      </c>
      <c r="DN220" s="13">
        <v>2026</v>
      </c>
      <c r="DO220" s="13">
        <v>1</v>
      </c>
      <c r="DP220" s="19">
        <v>46023</v>
      </c>
      <c r="DS220" s="13" t="str">
        <v>ORGANIZACION Y EJECUCION DE EVENTOS Y ACTIVIDADES PARA LOS EMPLEADOS Y SUS FAMILIAS, CONTANDO CON UNA OFERTA EN MODALIDAD PRESENCIAL Y VIRTUAL, QUE CONTEMPLEN LA LOGISTICA, COORDINACION Y DESARROLLO DE EVENTOS, ADEMAS DEL DISENO, OPERACION Y FUNCIONAMIENTO DE UNA PLATAFORMA DE BENEFICIOS QUE CONTEMPLE EL SUMINISTRO DE BONOS PARA EXPERIENCIAS Y RECONOCIMIENTOS EN LA ORGANIZACION. SPPR03 EVENTOS Y ESPECTACULOS</v>
      </c>
    </row>
    <row r="221" spans="5:123" ht="28" customHeight="1" x14ac:dyDescent="0.4">
      <c r="E221" s="15" t="str">
        <v>Repuestos Reconectadores EATON - COOPER</v>
      </c>
      <c r="F221" s="16" t="str">
        <v>FEMI04</v>
      </c>
      <c r="G221" s="16" t="str">
        <v>Por lanzar</v>
      </c>
      <c r="H221" s="16" t="str">
        <v>mayo</v>
      </c>
      <c r="I221" s="16" t="str">
        <v xml:space="preserve">Suministro de varios materiales eléctricos de baja tensión, comprables a través de un catálogo electrónico en línea, de las principales marcas </v>
      </c>
      <c r="J221" s="16" t="str">
        <v>Grids</v>
      </c>
      <c r="K221" s="16">
        <v>0.16975334</v>
      </c>
      <c r="L221" s="16" t="str">
        <v>Francy Boada</v>
      </c>
      <c r="M221" s="16" t="str">
        <v>francy.boada@enel.com</v>
      </c>
      <c r="N221" s="16" t="str">
        <v>Jennifer Rubio</v>
      </c>
      <c r="O221" s="16" t="str">
        <v>jennifer.rubio@enel.com</v>
      </c>
      <c r="P221" s="16">
        <v>2026</v>
      </c>
      <c r="Q221" s="16">
        <v>5</v>
      </c>
      <c r="R221" s="28" t="b">
        <v>0</v>
      </c>
      <c r="AC221" s="18"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AD221" s="13" t="str">
        <v>SPPR03</v>
      </c>
      <c r="AE221" s="13" t="str">
        <v>Por lanzar</v>
      </c>
      <c r="AF221" s="13" t="str">
        <v>febrero</v>
      </c>
      <c r="AG221" s="13" t="str">
        <v xml:space="preserve">Eventos y espectáculos </v>
      </c>
      <c r="AH221" s="13" t="str">
        <v>Staff &amp; Services</v>
      </c>
      <c r="AI221" s="13">
        <v>0.23228599999999999</v>
      </c>
      <c r="AJ221" s="13" t="str">
        <v>Monica Mesa</v>
      </c>
      <c r="AK221" s="13" t="str">
        <v>monica.mesa@enel.com</v>
      </c>
      <c r="AL221" s="13" t="str">
        <v>Jorge Jamaica</v>
      </c>
      <c r="AM221" s="13" t="str">
        <v>jorge.jamaica@enel.com</v>
      </c>
      <c r="AN221" s="13">
        <v>2026</v>
      </c>
      <c r="AO221" s="13">
        <v>2</v>
      </c>
      <c r="AP221" s="13">
        <v>46054</v>
      </c>
      <c r="AR221" s="18"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AS221" s="13" t="str">
        <v>SPPR03</v>
      </c>
      <c r="AT221" s="13" t="str">
        <v>Por lanzar</v>
      </c>
      <c r="AU221" s="13" t="str">
        <v>febrero</v>
      </c>
      <c r="AV221" s="13" t="str">
        <v xml:space="preserve">Eventos y espectáculos </v>
      </c>
      <c r="AW221" s="13" t="str">
        <v>Staff &amp; Services</v>
      </c>
      <c r="AX221" s="13">
        <v>0.23228599999999999</v>
      </c>
      <c r="AY221" s="13" t="str">
        <v>Monica Mesa</v>
      </c>
      <c r="AZ221" s="13" t="str">
        <v>monica.mesa@enel.com</v>
      </c>
      <c r="BA221" s="13" t="str">
        <v>Jorge Jamaica</v>
      </c>
      <c r="BB221" s="13" t="str">
        <v>jorge.jamaica@enel.com</v>
      </c>
      <c r="BC221" s="13">
        <v>2026</v>
      </c>
      <c r="BD221" s="13">
        <v>2</v>
      </c>
      <c r="BE221" s="13">
        <v>46054</v>
      </c>
      <c r="BG221" s="13"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BH221" s="13" t="str">
        <v>SPPR03</v>
      </c>
      <c r="BI221" s="13" t="str">
        <v>Por lanzar</v>
      </c>
      <c r="BJ221" s="13" t="str">
        <v>febrero</v>
      </c>
      <c r="BK221" s="13" t="str">
        <v xml:space="preserve">Eventos y espectáculos </v>
      </c>
      <c r="BL221" s="13" t="str">
        <v>Staff &amp; Services</v>
      </c>
      <c r="BM221" s="13">
        <v>0.23228599999999999</v>
      </c>
      <c r="BN221" s="13" t="str">
        <v>Monica Mesa</v>
      </c>
      <c r="BO221" s="13" t="str">
        <v>monica.mesa@enel.com</v>
      </c>
      <c r="BP221" s="13" t="str">
        <v>Jorge Jamaica</v>
      </c>
      <c r="BQ221" s="13" t="str">
        <v>jorge.jamaica@enel.com</v>
      </c>
      <c r="BR221" s="13">
        <v>2026</v>
      </c>
      <c r="BS221" s="13">
        <v>2</v>
      </c>
      <c r="BT221" s="13">
        <v>46054</v>
      </c>
      <c r="BV221" s="13"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BW221" s="13" t="str">
        <v>SPPR03</v>
      </c>
      <c r="BX221" s="13" t="str">
        <v>Por lanzar</v>
      </c>
      <c r="BY221" s="13" t="str">
        <v>febrero</v>
      </c>
      <c r="BZ221" s="13" t="str">
        <v xml:space="preserve">Eventos y espectáculos </v>
      </c>
      <c r="CA221" s="13" t="str">
        <v>Staff &amp; Services</v>
      </c>
      <c r="CB221" s="13">
        <v>0.23228599999999999</v>
      </c>
      <c r="CC221" s="13" t="str">
        <v>Monica Mesa</v>
      </c>
      <c r="CD221" s="13" t="str">
        <v>monica.mesa@enel.com</v>
      </c>
      <c r="CE221" s="13" t="str">
        <v>Jorge Jamaica</v>
      </c>
      <c r="CF221" s="13" t="str">
        <v>jorge.jamaica@enel.com</v>
      </c>
      <c r="CG221" s="13">
        <v>2026</v>
      </c>
      <c r="CH221" s="13">
        <v>2</v>
      </c>
      <c r="CI221" s="13">
        <v>46054</v>
      </c>
      <c r="CK221" s="13"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CL221" s="13" t="str">
        <v>SPPR03</v>
      </c>
      <c r="CM221" s="13" t="str">
        <v>Por lanzar</v>
      </c>
      <c r="CN221" s="13" t="str">
        <v>febrero</v>
      </c>
      <c r="CO221" s="13" t="str">
        <v xml:space="preserve">Eventos y espectáculos </v>
      </c>
      <c r="CP221" s="13" t="str">
        <v>Staff &amp; Services</v>
      </c>
      <c r="CQ221" s="13">
        <v>0.23228599999999999</v>
      </c>
      <c r="CR221" s="13" t="str">
        <v>Monica Mesa</v>
      </c>
      <c r="CS221" s="13" t="str">
        <v>monica.mesa@enel.com</v>
      </c>
      <c r="CT221" s="13" t="str">
        <v>Jorge Jamaica</v>
      </c>
      <c r="CU221" s="13" t="str">
        <v>jorge.jamaica@enel.com</v>
      </c>
      <c r="CV221" s="13">
        <v>2026</v>
      </c>
      <c r="CW221" s="13">
        <v>2</v>
      </c>
      <c r="CX221" s="13">
        <v>46054</v>
      </c>
      <c r="DC221" s="13"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DD221" s="13" t="str">
        <v>SPPR03</v>
      </c>
      <c r="DE221" s="13" t="str">
        <v>Por lanzar</v>
      </c>
      <c r="DF221" s="13" t="str">
        <v>febrero</v>
      </c>
      <c r="DG221" s="13" t="str">
        <v xml:space="preserve">Eventos y espectáculos </v>
      </c>
      <c r="DH221" s="13" t="str">
        <v>Staff &amp; Services</v>
      </c>
      <c r="DI221" s="13">
        <v>0.23228599999999999</v>
      </c>
      <c r="DJ221" s="13" t="str">
        <v>Monica Mesa</v>
      </c>
      <c r="DK221" s="13" t="str">
        <v>monica.mesa@enel.com</v>
      </c>
      <c r="DL221" s="13" t="str">
        <v>Jorge Jamaica</v>
      </c>
      <c r="DM221" s="13" t="str">
        <v>jorge.jamaica@enel.com</v>
      </c>
      <c r="DN221" s="13">
        <v>2026</v>
      </c>
      <c r="DO221" s="13">
        <v>2</v>
      </c>
      <c r="DP221" s="19">
        <v>46054</v>
      </c>
      <c r="DS221" s="13" t="str">
        <v>ORGANIZACION Y EJECUCION DE EVENTOS Y ACTIVIDADES PARA LOS EMPLEADOS Y SUS FAMILIAS, CONTANDO CON UNA OFERTA EN MODALIDAD PRESENCIAL Y VIRTUAL, QUE CONTEMPLEN LA LOGISTICA, COORDINACION Y DESARROLLO DE EVENTOS, ADEMAS DEL DISENO, OPERACION Y FUNCIONAMIENTO DE UNA PLATAFORMA DE BENEFICIOS QUE CONTEMPLE EL SUMINISTRO DE BONOS PARA EXPERIENCIAS Y RECONOCIMIENTOS EN LA ORGANIZACION. SPPR03 EVENTOS Y ESPECTACULOS</v>
      </c>
    </row>
    <row r="222" spans="5:123" ht="28" customHeight="1" x14ac:dyDescent="0.4">
      <c r="E222" s="15" t="str">
        <v>Estructuras metálicas AT</v>
      </c>
      <c r="F222" s="16" t="str">
        <v>FESO26</v>
      </c>
      <c r="G222" s="16" t="str">
        <v>Por lanzar</v>
      </c>
      <c r="H222" s="16" t="str">
        <v>julio</v>
      </c>
      <c r="I222" s="16" t="str">
        <v xml:space="preserve">Apoyos especiales para líneas. </v>
      </c>
      <c r="J222" s="16" t="str">
        <v>Grids</v>
      </c>
      <c r="K222" s="16">
        <v>6.3933074999999997</v>
      </c>
      <c r="L222" s="16" t="str">
        <v>Francy Boada</v>
      </c>
      <c r="M222" s="16" t="str">
        <v>francy.boada@enel.com</v>
      </c>
      <c r="N222" s="16" t="str">
        <v>Jennifer Rubio</v>
      </c>
      <c r="O222" s="16" t="str">
        <v>jennifer.rubio@enel.com</v>
      </c>
      <c r="P222" s="16">
        <v>2026</v>
      </c>
      <c r="Q222" s="16">
        <v>7</v>
      </c>
      <c r="R222" s="28" t="b">
        <v>0</v>
      </c>
      <c r="AC222" s="18" t="str">
        <v>Suministro de cableado para plantas solares (Cableado solar, Cable MT, Cable BT, Fibra optica, etc). Dealer cables para todas las plantas solares de Colombia por 3+2 años .</v>
      </c>
      <c r="AD222" s="13" t="str">
        <v>FEER01</v>
      </c>
      <c r="AE222" s="13" t="str">
        <v>Por lanzar</v>
      </c>
      <c r="AF222" s="13" t="str">
        <v>marzo</v>
      </c>
      <c r="AG222" s="13" t="str">
        <v xml:space="preserve">Componentes o piezas para Planta de energia Solar </v>
      </c>
      <c r="AH222" s="13" t="str">
        <v>GPG</v>
      </c>
      <c r="AI222" s="13">
        <v>2.2999999999999998</v>
      </c>
      <c r="AJ222" s="13" t="str">
        <v>Luis Aparicio</v>
      </c>
      <c r="AK222" s="13" t="str">
        <v>luis.aparicio@enel.com</v>
      </c>
      <c r="AL222" s="13" t="str">
        <v>Anny Leal</v>
      </c>
      <c r="AM222" s="13" t="str">
        <v>anny.leal@enel.com</v>
      </c>
      <c r="AN222" s="13">
        <v>2026</v>
      </c>
      <c r="AO222" s="13">
        <v>3</v>
      </c>
      <c r="AP222" s="13">
        <v>46082</v>
      </c>
      <c r="AR222" s="18" t="str">
        <v>Suministro de cableado para plantas solares (Cableado solar, Cable MT, Cable BT, Fibra optica, etc). Dealer cables para todas las plantas solares de Colombia por 3+2 años .</v>
      </c>
      <c r="AS222" s="13" t="str">
        <v>FEER01</v>
      </c>
      <c r="AT222" s="13" t="str">
        <v>Por lanzar</v>
      </c>
      <c r="AU222" s="13" t="str">
        <v>marzo</v>
      </c>
      <c r="AV222" s="13" t="str">
        <v xml:space="preserve">Componentes o piezas para Planta de energia Solar </v>
      </c>
      <c r="AW222" s="13" t="str">
        <v>GPG</v>
      </c>
      <c r="AX222" s="13">
        <v>2.2999999999999998</v>
      </c>
      <c r="AY222" s="13" t="str">
        <v>Luis Aparicio</v>
      </c>
      <c r="AZ222" s="13" t="str">
        <v>luis.aparicio@enel.com</v>
      </c>
      <c r="BA222" s="13" t="str">
        <v>Anny Leal</v>
      </c>
      <c r="BB222" s="13" t="str">
        <v>anny.leal@enel.com</v>
      </c>
      <c r="BC222" s="13">
        <v>2026</v>
      </c>
      <c r="BD222" s="13">
        <v>3</v>
      </c>
      <c r="BE222" s="13">
        <v>46082</v>
      </c>
      <c r="BG222" s="13" t="str">
        <v>Suministro de cableado para plantas solares (Cableado solar, Cable MT, Cable BT, Fibra optica, etc). Dealer cables para todas las plantas solares de Colombia por 3+2 años .</v>
      </c>
      <c r="BH222" s="13" t="str">
        <v>FEER01</v>
      </c>
      <c r="BI222" s="13" t="str">
        <v>Por lanzar</v>
      </c>
      <c r="BJ222" s="13" t="str">
        <v>marzo</v>
      </c>
      <c r="BK222" s="13" t="str">
        <v xml:space="preserve">Componentes o piezas para Planta de energia Solar </v>
      </c>
      <c r="BL222" s="13" t="str">
        <v>GPG</v>
      </c>
      <c r="BM222" s="13">
        <v>2.2999999999999998</v>
      </c>
      <c r="BN222" s="13" t="str">
        <v>Luis Aparicio</v>
      </c>
      <c r="BO222" s="13" t="str">
        <v>luis.aparicio@enel.com</v>
      </c>
      <c r="BP222" s="13" t="str">
        <v>Anny Leal</v>
      </c>
      <c r="BQ222" s="13" t="str">
        <v>anny.leal@enel.com</v>
      </c>
      <c r="BR222" s="13">
        <v>2026</v>
      </c>
      <c r="BS222" s="13">
        <v>3</v>
      </c>
      <c r="BT222" s="13">
        <v>46082</v>
      </c>
      <c r="BV222" s="13" t="str">
        <v>Suministro de cableado para plantas solares (Cableado solar, Cable MT, Cable BT, Fibra optica, etc). Dealer cables para todas las plantas solares de Colombia por 3+2 años .</v>
      </c>
      <c r="BW222" s="13" t="str">
        <v>FEER01</v>
      </c>
      <c r="BX222" s="13" t="str">
        <v>Por lanzar</v>
      </c>
      <c r="BY222" s="13" t="str">
        <v>marzo</v>
      </c>
      <c r="BZ222" s="13" t="str">
        <v xml:space="preserve">Componentes o piezas para Planta de energia Solar </v>
      </c>
      <c r="CA222" s="13" t="str">
        <v>GPG</v>
      </c>
      <c r="CB222" s="13">
        <v>2.2999999999999998</v>
      </c>
      <c r="CC222" s="13" t="str">
        <v>Luis Aparicio</v>
      </c>
      <c r="CD222" s="13" t="str">
        <v>luis.aparicio@enel.com</v>
      </c>
      <c r="CE222" s="13" t="str">
        <v>Anny Leal</v>
      </c>
      <c r="CF222" s="13" t="str">
        <v>anny.leal@enel.com</v>
      </c>
      <c r="CG222" s="13">
        <v>2026</v>
      </c>
      <c r="CH222" s="13">
        <v>3</v>
      </c>
      <c r="CI222" s="13">
        <v>46082</v>
      </c>
      <c r="CK222" s="13" t="str">
        <v>Suministro de cableado para plantas solares (Cableado solar, Cable MT, Cable BT, Fibra optica, etc). Dealer cables para todas las plantas solares de Colombia por 3+2 años .</v>
      </c>
      <c r="CL222" s="13" t="str">
        <v>FEER01</v>
      </c>
      <c r="CM222" s="13" t="str">
        <v>Por lanzar</v>
      </c>
      <c r="CN222" s="13" t="str">
        <v>marzo</v>
      </c>
      <c r="CO222" s="13" t="str">
        <v xml:space="preserve">Componentes o piezas para Planta de energia Solar </v>
      </c>
      <c r="CP222" s="13" t="str">
        <v>GPG</v>
      </c>
      <c r="CQ222" s="13">
        <v>2.2999999999999998</v>
      </c>
      <c r="CR222" s="13" t="str">
        <v>Luis Aparicio</v>
      </c>
      <c r="CS222" s="13" t="str">
        <v>luis.aparicio@enel.com</v>
      </c>
      <c r="CT222" s="13" t="str">
        <v>Anny Leal</v>
      </c>
      <c r="CU222" s="13" t="str">
        <v>anny.leal@enel.com</v>
      </c>
      <c r="CV222" s="13">
        <v>2026</v>
      </c>
      <c r="CW222" s="13">
        <v>3</v>
      </c>
      <c r="CX222" s="13">
        <v>46082</v>
      </c>
      <c r="DC222" s="13" t="str">
        <v>Suministro de cableado para plantas solares (Cableado solar, Cable MT, Cable BT, Fibra optica, etc). Dealer cables para todas las plantas solares de Colombia por 3+2 años .</v>
      </c>
      <c r="DD222" s="13" t="str">
        <v>FEER01</v>
      </c>
      <c r="DE222" s="13" t="str">
        <v>Por lanzar</v>
      </c>
      <c r="DF222" s="13" t="str">
        <v>marzo</v>
      </c>
      <c r="DG222" s="13" t="str">
        <v xml:space="preserve">Componentes o piezas para Planta de energia Solar </v>
      </c>
      <c r="DH222" s="13" t="str">
        <v>GPG</v>
      </c>
      <c r="DI222" s="13">
        <v>2.2999999999999998</v>
      </c>
      <c r="DJ222" s="13" t="str">
        <v>Luis Aparicio</v>
      </c>
      <c r="DK222" s="13" t="str">
        <v>luis.aparicio@enel.com</v>
      </c>
      <c r="DL222" s="13" t="str">
        <v>Anny Leal</v>
      </c>
      <c r="DM222" s="13" t="str">
        <v>anny.leal@enel.com</v>
      </c>
      <c r="DN222" s="13">
        <v>2026</v>
      </c>
      <c r="DO222" s="13">
        <v>3</v>
      </c>
      <c r="DP222" s="19">
        <v>46082</v>
      </c>
      <c r="DS222" s="13" t="str">
        <v>SUMINISTRO DE CABLEADO PARA PLANTAS SOLARES (CABLEADO SOLAR, CABLE MT, CABLE BT, FIBRA OPTICA, ETC). DEALER CABLES PARA TODAS LAS PLANTAS SOLARES DE COLOMBIA POR 3+2 ANOS . FEER01 COMPONENTES O PIEZAS PARA PLANTA DE ENERGIA SOLAR</v>
      </c>
    </row>
    <row r="223" spans="5:123" ht="28" customHeight="1" x14ac:dyDescent="0.4">
      <c r="E223" s="15" t="str">
        <v>ALTRI DISPOSITIVI INFORMATICI (DISPOSITIVI MULTIMEDIALI, ACC</v>
      </c>
      <c r="F223" s="16" t="str">
        <v>FIHD01</v>
      </c>
      <c r="G223" s="16" t="str">
        <v>Por lanzar</v>
      </c>
      <c r="H223" s="16" t="str">
        <v>enero</v>
      </c>
      <c r="I223" s="16" t="str">
        <v>Pc,Servidores,Almacenamiento Y Diversos Dispos. Informáticos</v>
      </c>
      <c r="J223" s="16" t="str">
        <v>Guatemala</v>
      </c>
      <c r="K223" s="16">
        <v>0.13600000000000001</v>
      </c>
      <c r="L223" s="16" t="str">
        <v>Luis Aparicio</v>
      </c>
      <c r="M223" s="16" t="str">
        <v>luis.aparicio@enel.com</v>
      </c>
      <c r="N223" s="16" t="str">
        <v>Anny Leal</v>
      </c>
      <c r="O223" s="16" t="str">
        <v>anny.leal@enel.com</v>
      </c>
      <c r="P223" s="16">
        <v>2026</v>
      </c>
      <c r="Q223" s="16">
        <v>1</v>
      </c>
      <c r="R223" s="28" t="b">
        <v>0</v>
      </c>
      <c r="AC223" s="18" t="str">
        <v>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años para todas las plantas solares de Colombia.</v>
      </c>
      <c r="AD223" s="13" t="str">
        <v>FEER01</v>
      </c>
      <c r="AE223" s="13" t="str">
        <v>Por lanzar</v>
      </c>
      <c r="AF223" s="13" t="str">
        <v>marzo</v>
      </c>
      <c r="AG223" s="13" t="str">
        <v xml:space="preserve">Componentes o piezas para Planta de energia Solar </v>
      </c>
      <c r="AH223" s="13" t="str">
        <v>GPG</v>
      </c>
      <c r="AI223" s="13">
        <v>2.2999999999999998</v>
      </c>
      <c r="AJ223" s="13" t="str">
        <v>Luis Aparicio</v>
      </c>
      <c r="AK223" s="13" t="str">
        <v>luis.aparicio@enel.com</v>
      </c>
      <c r="AL223" s="13" t="str">
        <v>Anny Leal</v>
      </c>
      <c r="AM223" s="13" t="str">
        <v>anny.leal@enel.com</v>
      </c>
      <c r="AN223" s="13">
        <v>2026</v>
      </c>
      <c r="AO223" s="13">
        <v>3</v>
      </c>
      <c r="AP223" s="13">
        <v>46082</v>
      </c>
      <c r="AR223" s="18" t="str">
        <v>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años para todas las plantas solares de Colombia.</v>
      </c>
      <c r="AS223" s="13" t="str">
        <v>FEER01</v>
      </c>
      <c r="AT223" s="13" t="str">
        <v>Por lanzar</v>
      </c>
      <c r="AU223" s="13" t="str">
        <v>marzo</v>
      </c>
      <c r="AV223" s="13" t="str">
        <v xml:space="preserve">Componentes o piezas para Planta de energia Solar </v>
      </c>
      <c r="AW223" s="13" t="str">
        <v>GPG</v>
      </c>
      <c r="AX223" s="13">
        <v>2.2999999999999998</v>
      </c>
      <c r="AY223" s="13" t="str">
        <v>Luis Aparicio</v>
      </c>
      <c r="AZ223" s="13" t="str">
        <v>luis.aparicio@enel.com</v>
      </c>
      <c r="BA223" s="13" t="str">
        <v>Anny Leal</v>
      </c>
      <c r="BB223" s="13" t="str">
        <v>anny.leal@enel.com</v>
      </c>
      <c r="BC223" s="13">
        <v>2026</v>
      </c>
      <c r="BD223" s="13">
        <v>3</v>
      </c>
      <c r="BE223" s="13">
        <v>46082</v>
      </c>
      <c r="BG223" s="13" t="str">
        <v>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años para todas las plantas solares de Colombia.</v>
      </c>
      <c r="BH223" s="13" t="str">
        <v>FEER01</v>
      </c>
      <c r="BI223" s="13" t="str">
        <v>Por lanzar</v>
      </c>
      <c r="BJ223" s="13" t="str">
        <v>marzo</v>
      </c>
      <c r="BK223" s="13" t="str">
        <v xml:space="preserve">Componentes o piezas para Planta de energia Solar </v>
      </c>
      <c r="BL223" s="13" t="str">
        <v>GPG</v>
      </c>
      <c r="BM223" s="13">
        <v>2.2999999999999998</v>
      </c>
      <c r="BN223" s="13" t="str">
        <v>Luis Aparicio</v>
      </c>
      <c r="BO223" s="13" t="str">
        <v>luis.aparicio@enel.com</v>
      </c>
      <c r="BP223" s="13" t="str">
        <v>Anny Leal</v>
      </c>
      <c r="BQ223" s="13" t="str">
        <v>anny.leal@enel.com</v>
      </c>
      <c r="BR223" s="13">
        <v>2026</v>
      </c>
      <c r="BS223" s="13">
        <v>3</v>
      </c>
      <c r="BT223" s="13">
        <v>46082</v>
      </c>
      <c r="BV223" s="13" t="str">
        <v>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años para todas las plantas solares de Colombia.</v>
      </c>
      <c r="BW223" s="13" t="str">
        <v>FEER01</v>
      </c>
      <c r="BX223" s="13" t="str">
        <v>Por lanzar</v>
      </c>
      <c r="BY223" s="13" t="str">
        <v>marzo</v>
      </c>
      <c r="BZ223" s="13" t="str">
        <v xml:space="preserve">Componentes o piezas para Planta de energia Solar </v>
      </c>
      <c r="CA223" s="13" t="str">
        <v>GPG</v>
      </c>
      <c r="CB223" s="13">
        <v>2.2999999999999998</v>
      </c>
      <c r="CC223" s="13" t="str">
        <v>Luis Aparicio</v>
      </c>
      <c r="CD223" s="13" t="str">
        <v>luis.aparicio@enel.com</v>
      </c>
      <c r="CE223" s="13" t="str">
        <v>Anny Leal</v>
      </c>
      <c r="CF223" s="13" t="str">
        <v>anny.leal@enel.com</v>
      </c>
      <c r="CG223" s="13">
        <v>2026</v>
      </c>
      <c r="CH223" s="13">
        <v>3</v>
      </c>
      <c r="CI223" s="13">
        <v>46082</v>
      </c>
      <c r="CK223" s="13" t="str">
        <v>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años para todas las plantas solares de Colombia.</v>
      </c>
      <c r="CL223" s="13" t="str">
        <v>FEER01</v>
      </c>
      <c r="CM223" s="13" t="str">
        <v>Por lanzar</v>
      </c>
      <c r="CN223" s="13" t="str">
        <v>marzo</v>
      </c>
      <c r="CO223" s="13" t="str">
        <v xml:space="preserve">Componentes o piezas para Planta de energia Solar </v>
      </c>
      <c r="CP223" s="13" t="str">
        <v>GPG</v>
      </c>
      <c r="CQ223" s="13">
        <v>2.2999999999999998</v>
      </c>
      <c r="CR223" s="13" t="str">
        <v>Luis Aparicio</v>
      </c>
      <c r="CS223" s="13" t="str">
        <v>luis.aparicio@enel.com</v>
      </c>
      <c r="CT223" s="13" t="str">
        <v>Anny Leal</v>
      </c>
      <c r="CU223" s="13" t="str">
        <v>anny.leal@enel.com</v>
      </c>
      <c r="CV223" s="13">
        <v>2026</v>
      </c>
      <c r="CW223" s="13">
        <v>3</v>
      </c>
      <c r="CX223" s="13">
        <v>46082</v>
      </c>
      <c r="DC223" s="13" t="str">
        <v>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años para todas las plantas solares de Colombia.</v>
      </c>
      <c r="DD223" s="13" t="str">
        <v>FEER01</v>
      </c>
      <c r="DE223" s="13" t="str">
        <v>Por lanzar</v>
      </c>
      <c r="DF223" s="13" t="str">
        <v>marzo</v>
      </c>
      <c r="DG223" s="13" t="str">
        <v xml:space="preserve">Componentes o piezas para Planta de energia Solar </v>
      </c>
      <c r="DH223" s="13" t="str">
        <v>GPG</v>
      </c>
      <c r="DI223" s="13">
        <v>2.2999999999999998</v>
      </c>
      <c r="DJ223" s="13" t="str">
        <v>Luis Aparicio</v>
      </c>
      <c r="DK223" s="13" t="str">
        <v>luis.aparicio@enel.com</v>
      </c>
      <c r="DL223" s="13" t="str">
        <v>Anny Leal</v>
      </c>
      <c r="DM223" s="13" t="str">
        <v>anny.leal@enel.com</v>
      </c>
      <c r="DN223" s="13">
        <v>2026</v>
      </c>
      <c r="DO223" s="13">
        <v>3</v>
      </c>
      <c r="DP223" s="19">
        <v>46082</v>
      </c>
      <c r="DS223" s="13" t="str">
        <v>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ANOS PARA TODAS LAS PLANTAS SOLARES DE COLOMBIA. FEER01 COMPONENTES O PIEZAS PARA PLANTA DE ENERGIA SOLAR</v>
      </c>
    </row>
    <row r="224" spans="5:123" ht="28" customHeight="1" x14ac:dyDescent="0.4">
      <c r="E224" s="15" t="str">
        <v>Modenización del hardware (2 servidores ) de gestión remota de protecciones</v>
      </c>
      <c r="F224" s="16" t="str">
        <v>FIHD01</v>
      </c>
      <c r="G224" s="16" t="str">
        <v>Por lanzar</v>
      </c>
      <c r="H224" s="16" t="str">
        <v>abril</v>
      </c>
      <c r="I224" s="16" t="str">
        <v>Pc,Servidores,Almacenamiento Y Diversos Dispos. Informáticos</v>
      </c>
      <c r="J224" s="16" t="str">
        <v>ICT</v>
      </c>
      <c r="K224" s="16">
        <v>0.21825429000000002</v>
      </c>
      <c r="L224" s="16" t="str">
        <v>Marcela Maldonado</v>
      </c>
      <c r="M224" s="16" t="str">
        <v>marcela.maldonado@enel.com</v>
      </c>
      <c r="N224" s="16" t="str">
        <v>Jennifer Rubio</v>
      </c>
      <c r="O224" s="16" t="str">
        <v>jennifer.rubio@enel.com</v>
      </c>
      <c r="P224" s="16">
        <v>2026</v>
      </c>
      <c r="Q224" s="16">
        <v>4</v>
      </c>
      <c r="R224" s="28" t="b">
        <v>0</v>
      </c>
      <c r="AC224" s="18" t="str">
        <v>Mantenimiento y pruebas para equipos de patio de subestaciones, celdas MT y transformadores de media tensión y potencia, para todas las plantas solares de colombia x 3 años _ Sinergia</v>
      </c>
      <c r="AD224" s="13" t="str">
        <v>MMIM19</v>
      </c>
      <c r="AE224" s="13" t="str">
        <v>Por lanzar</v>
      </c>
      <c r="AF224" s="13" t="str">
        <v>abril</v>
      </c>
      <c r="AG224" s="13" t="str">
        <v xml:space="preserve">Mantenimiento de sistemas de generación de energía solar. </v>
      </c>
      <c r="AH224" s="13" t="str">
        <v>GPG</v>
      </c>
      <c r="AI224" s="13">
        <v>0.5</v>
      </c>
      <c r="AJ224" s="13" t="str">
        <v>Luis Aparicio</v>
      </c>
      <c r="AK224" s="13" t="str">
        <v>luis.aparicio@enel.com</v>
      </c>
      <c r="AL224" s="13" t="str">
        <v>Anny Leal</v>
      </c>
      <c r="AM224" s="13" t="str">
        <v>anny.leal@enel.com</v>
      </c>
      <c r="AN224" s="13">
        <v>2026</v>
      </c>
      <c r="AO224" s="13">
        <v>4</v>
      </c>
      <c r="AP224" s="13">
        <v>46113</v>
      </c>
      <c r="AR224" s="18" t="str">
        <v>Mantenimiento y pruebas para equipos de patio de subestaciones, celdas MT y transformadores de media tensión y potencia, para todas las plantas solares de colombia x 3 años _ Sinergia</v>
      </c>
      <c r="AS224" s="13" t="str">
        <v>MMIM19</v>
      </c>
      <c r="AT224" s="13" t="str">
        <v>Por lanzar</v>
      </c>
      <c r="AU224" s="13" t="str">
        <v>abril</v>
      </c>
      <c r="AV224" s="13" t="str">
        <v xml:space="preserve">Mantenimiento de sistemas de generación de energía solar. </v>
      </c>
      <c r="AW224" s="13" t="str">
        <v>GPG</v>
      </c>
      <c r="AX224" s="13">
        <v>0.5</v>
      </c>
      <c r="AY224" s="13" t="str">
        <v>Luis Aparicio</v>
      </c>
      <c r="AZ224" s="13" t="str">
        <v>luis.aparicio@enel.com</v>
      </c>
      <c r="BA224" s="13" t="str">
        <v>Anny Leal</v>
      </c>
      <c r="BB224" s="13" t="str">
        <v>anny.leal@enel.com</v>
      </c>
      <c r="BC224" s="13">
        <v>2026</v>
      </c>
      <c r="BD224" s="13">
        <v>4</v>
      </c>
      <c r="BE224" s="13">
        <v>46113</v>
      </c>
      <c r="BG224" s="13" t="str">
        <v>Mantenimiento y pruebas para equipos de patio de subestaciones, celdas MT y transformadores de media tensión y potencia, para todas las plantas solares de colombia x 3 años _ Sinergia</v>
      </c>
      <c r="BH224" s="13" t="str">
        <v>MMIM19</v>
      </c>
      <c r="BI224" s="13" t="str">
        <v>Por lanzar</v>
      </c>
      <c r="BJ224" s="13" t="str">
        <v>abril</v>
      </c>
      <c r="BK224" s="13" t="str">
        <v xml:space="preserve">Mantenimiento de sistemas de generación de energía solar. </v>
      </c>
      <c r="BL224" s="13" t="str">
        <v>GPG</v>
      </c>
      <c r="BM224" s="13">
        <v>0.5</v>
      </c>
      <c r="BN224" s="13" t="str">
        <v>Luis Aparicio</v>
      </c>
      <c r="BO224" s="13" t="str">
        <v>luis.aparicio@enel.com</v>
      </c>
      <c r="BP224" s="13" t="str">
        <v>Anny Leal</v>
      </c>
      <c r="BQ224" s="13" t="str">
        <v>anny.leal@enel.com</v>
      </c>
      <c r="BR224" s="13">
        <v>2026</v>
      </c>
      <c r="BS224" s="13">
        <v>4</v>
      </c>
      <c r="BT224" s="13">
        <v>46113</v>
      </c>
      <c r="BV224" s="13" t="str">
        <v>Mantenimiento y pruebas para equipos de patio de subestaciones, celdas MT y transformadores de media tensión y potencia, para todas las plantas solares de colombia x 3 años _ Sinergia</v>
      </c>
      <c r="BW224" s="13" t="str">
        <v>MMIM19</v>
      </c>
      <c r="BX224" s="13" t="str">
        <v>Por lanzar</v>
      </c>
      <c r="BY224" s="13" t="str">
        <v>abril</v>
      </c>
      <c r="BZ224" s="13" t="str">
        <v xml:space="preserve">Mantenimiento de sistemas de generación de energía solar. </v>
      </c>
      <c r="CA224" s="13" t="str">
        <v>GPG</v>
      </c>
      <c r="CB224" s="13">
        <v>0.5</v>
      </c>
      <c r="CC224" s="13" t="str">
        <v>Luis Aparicio</v>
      </c>
      <c r="CD224" s="13" t="str">
        <v>luis.aparicio@enel.com</v>
      </c>
      <c r="CE224" s="13" t="str">
        <v>Anny Leal</v>
      </c>
      <c r="CF224" s="13" t="str">
        <v>anny.leal@enel.com</v>
      </c>
      <c r="CG224" s="13">
        <v>2026</v>
      </c>
      <c r="CH224" s="13">
        <v>4</v>
      </c>
      <c r="CI224" s="13">
        <v>46113</v>
      </c>
      <c r="CK224" s="13" t="str">
        <v>Mantenimiento y pruebas para equipos de patio de subestaciones, celdas MT y transformadores de media tensión y potencia, para todas las plantas solares de colombia x 3 años _ Sinergia</v>
      </c>
      <c r="CL224" s="13" t="str">
        <v>MMIM19</v>
      </c>
      <c r="CM224" s="13" t="str">
        <v>Por lanzar</v>
      </c>
      <c r="CN224" s="13" t="str">
        <v>abril</v>
      </c>
      <c r="CO224" s="13" t="str">
        <v xml:space="preserve">Mantenimiento de sistemas de generación de energía solar. </v>
      </c>
      <c r="CP224" s="13" t="str">
        <v>GPG</v>
      </c>
      <c r="CQ224" s="13">
        <v>0.5</v>
      </c>
      <c r="CR224" s="13" t="str">
        <v>Luis Aparicio</v>
      </c>
      <c r="CS224" s="13" t="str">
        <v>luis.aparicio@enel.com</v>
      </c>
      <c r="CT224" s="13" t="str">
        <v>Anny Leal</v>
      </c>
      <c r="CU224" s="13" t="str">
        <v>anny.leal@enel.com</v>
      </c>
      <c r="CV224" s="13">
        <v>2026</v>
      </c>
      <c r="CW224" s="13">
        <v>4</v>
      </c>
      <c r="CX224" s="13">
        <v>46113</v>
      </c>
      <c r="DC224" s="13" t="str">
        <v>Mantenimiento y pruebas para equipos de patio de subestaciones, celdas MT y transformadores de media tensión y potencia, para todas las plantas solares de colombia x 3 años _ Sinergia</v>
      </c>
      <c r="DD224" s="13" t="str">
        <v>MMIM19</v>
      </c>
      <c r="DE224" s="13" t="str">
        <v>Por lanzar</v>
      </c>
      <c r="DF224" s="13" t="str">
        <v>abril</v>
      </c>
      <c r="DG224" s="13" t="str">
        <v xml:space="preserve">Mantenimiento de sistemas de generación de energía solar. </v>
      </c>
      <c r="DH224" s="13" t="str">
        <v>GPG</v>
      </c>
      <c r="DI224" s="13">
        <v>0.5</v>
      </c>
      <c r="DJ224" s="13" t="str">
        <v>Luis Aparicio</v>
      </c>
      <c r="DK224" s="13" t="str">
        <v>luis.aparicio@enel.com</v>
      </c>
      <c r="DL224" s="13" t="str">
        <v>Anny Leal</v>
      </c>
      <c r="DM224" s="13" t="str">
        <v>anny.leal@enel.com</v>
      </c>
      <c r="DN224" s="13">
        <v>2026</v>
      </c>
      <c r="DO224" s="13">
        <v>4</v>
      </c>
      <c r="DP224" s="19">
        <v>46113</v>
      </c>
      <c r="DS224" s="13" t="str">
        <v>MANTENIMIENTO Y PRUEBAS PARA EQUIPOS DE PATIO DE SUBESTACIONES, CELDAS MT Y TRANSFORMADORES DE MEDIA TENSION Y POTENCIA, PARA TODAS LAS PLANTAS SOLARES DE COLOMBIA X 3 ANOS _ SINERGIA MMIM19 MANTENIMIENTO DE SISTEMAS DE GENERACION DE ENERGIA SOLAR.</v>
      </c>
    </row>
    <row r="225" spans="5:123" ht="28" customHeight="1" x14ac:dyDescent="0.4">
      <c r="E225" s="15" t="str">
        <v>Equipos de comunicaciones y sensores Grid Sentinel</v>
      </c>
      <c r="F225" s="16" t="str">
        <v>FTTE08</v>
      </c>
      <c r="G225" s="16" t="str">
        <v>Por lanzar</v>
      </c>
      <c r="H225" s="16" t="str">
        <v>septiembre</v>
      </c>
      <c r="I225" s="16" t="str">
        <v xml:space="preserve">Equipos de telecomunicaciones para equipos de control, medida o concentradores (Gsm/UMTS/HSDPA, WIFI,Ethernet,etc). </v>
      </c>
      <c r="J225" s="16" t="str">
        <v>ICT</v>
      </c>
      <c r="K225" s="16">
        <v>2.3148182300000002</v>
      </c>
      <c r="L225" s="16" t="str">
        <v>Marcela Maldonado</v>
      </c>
      <c r="M225" s="16" t="str">
        <v>marcela.maldonado@enel.com</v>
      </c>
      <c r="N225" s="16" t="str">
        <v>Jennifer Rubio</v>
      </c>
      <c r="O225" s="16" t="str">
        <v>jennifer.rubio@enel.com</v>
      </c>
      <c r="P225" s="16">
        <v>2026</v>
      </c>
      <c r="Q225" s="16">
        <v>9</v>
      </c>
      <c r="R225" s="28" t="b">
        <v>0</v>
      </c>
      <c r="AC225" s="18" t="str">
        <v>Suministro de personal en misión</v>
      </c>
      <c r="AD225" s="13" t="str">
        <v>SPCO02</v>
      </c>
      <c r="AE225" s="13" t="str">
        <v>Por lanzar</v>
      </c>
      <c r="AF225" s="13" t="str">
        <v>enero</v>
      </c>
      <c r="AG225" s="13" t="str">
        <v xml:space="preserve">Servicios de administración de personal (administración, trabajo interino) </v>
      </c>
      <c r="AH225" s="13" t="str">
        <v>Staff &amp; Services</v>
      </c>
      <c r="AI225" s="13">
        <v>8.9733888000000004</v>
      </c>
      <c r="AJ225" s="13" t="str">
        <v>Monica Mesa</v>
      </c>
      <c r="AK225" s="13" t="str">
        <v>monica.mesa@enel.com</v>
      </c>
      <c r="AL225" s="13" t="str">
        <v>Jorge Jamaica</v>
      </c>
      <c r="AM225" s="13" t="str">
        <v>jorge.jamaica@enel.com</v>
      </c>
      <c r="AN225" s="13">
        <v>2026</v>
      </c>
      <c r="AO225" s="13">
        <v>1</v>
      </c>
      <c r="AP225" s="13">
        <v>46023</v>
      </c>
      <c r="AR225" s="18" t="str">
        <v>Suministro de personal en misión</v>
      </c>
      <c r="AS225" s="13" t="str">
        <v>SPCO02</v>
      </c>
      <c r="AT225" s="13" t="str">
        <v>Por lanzar</v>
      </c>
      <c r="AU225" s="13" t="str">
        <v>enero</v>
      </c>
      <c r="AV225" s="13" t="str">
        <v xml:space="preserve">Servicios de administración de personal (administración, trabajo interino) </v>
      </c>
      <c r="AW225" s="13" t="str">
        <v>Staff &amp; Services</v>
      </c>
      <c r="AX225" s="13">
        <v>8.9733888000000004</v>
      </c>
      <c r="AY225" s="13" t="str">
        <v>Monica Mesa</v>
      </c>
      <c r="AZ225" s="13" t="str">
        <v>monica.mesa@enel.com</v>
      </c>
      <c r="BA225" s="13" t="str">
        <v>Jorge Jamaica</v>
      </c>
      <c r="BB225" s="13" t="str">
        <v>jorge.jamaica@enel.com</v>
      </c>
      <c r="BC225" s="13">
        <v>2026</v>
      </c>
      <c r="BD225" s="13">
        <v>1</v>
      </c>
      <c r="BE225" s="13">
        <v>46023</v>
      </c>
      <c r="BG225" s="13" t="str">
        <v>Suministro de personal en misión</v>
      </c>
      <c r="BH225" s="13" t="str">
        <v>SPCO02</v>
      </c>
      <c r="BI225" s="13" t="str">
        <v>Por lanzar</v>
      </c>
      <c r="BJ225" s="13" t="str">
        <v>enero</v>
      </c>
      <c r="BK225" s="13" t="str">
        <v xml:space="preserve">Servicios de administración de personal (administración, trabajo interino) </v>
      </c>
      <c r="BL225" s="13" t="str">
        <v>Staff &amp; Services</v>
      </c>
      <c r="BM225" s="13">
        <v>8.9733888000000004</v>
      </c>
      <c r="BN225" s="13" t="str">
        <v>Monica Mesa</v>
      </c>
      <c r="BO225" s="13" t="str">
        <v>monica.mesa@enel.com</v>
      </c>
      <c r="BP225" s="13" t="str">
        <v>Jorge Jamaica</v>
      </c>
      <c r="BQ225" s="13" t="str">
        <v>jorge.jamaica@enel.com</v>
      </c>
      <c r="BR225" s="13">
        <v>2026</v>
      </c>
      <c r="BS225" s="13">
        <v>1</v>
      </c>
      <c r="BT225" s="13">
        <v>46023</v>
      </c>
      <c r="BV225" s="13" t="str">
        <v>Suministro de personal en misión</v>
      </c>
      <c r="BW225" s="13" t="str">
        <v>SPCO02</v>
      </c>
      <c r="BX225" s="13" t="str">
        <v>Por lanzar</v>
      </c>
      <c r="BY225" s="13" t="str">
        <v>enero</v>
      </c>
      <c r="BZ225" s="13" t="str">
        <v xml:space="preserve">Servicios de administración de personal (administración, trabajo interino) </v>
      </c>
      <c r="CA225" s="13" t="str">
        <v>Staff &amp; Services</v>
      </c>
      <c r="CB225" s="13">
        <v>8.9733888000000004</v>
      </c>
      <c r="CC225" s="13" t="str">
        <v>Monica Mesa</v>
      </c>
      <c r="CD225" s="13" t="str">
        <v>monica.mesa@enel.com</v>
      </c>
      <c r="CE225" s="13" t="str">
        <v>Jorge Jamaica</v>
      </c>
      <c r="CF225" s="13" t="str">
        <v>jorge.jamaica@enel.com</v>
      </c>
      <c r="CG225" s="13">
        <v>2026</v>
      </c>
      <c r="CH225" s="13">
        <v>1</v>
      </c>
      <c r="CI225" s="13">
        <v>46023</v>
      </c>
      <c r="CK225" s="13" t="str">
        <v>Suministro de personal en misión</v>
      </c>
      <c r="CL225" s="13" t="str">
        <v>SPCO02</v>
      </c>
      <c r="CM225" s="13" t="str">
        <v>Por lanzar</v>
      </c>
      <c r="CN225" s="13" t="str">
        <v>enero</v>
      </c>
      <c r="CO225" s="13" t="str">
        <v xml:space="preserve">Servicios de administración de personal (administración, trabajo interino) </v>
      </c>
      <c r="CP225" s="13" t="str">
        <v>Staff &amp; Services</v>
      </c>
      <c r="CQ225" s="13">
        <v>8.9733888000000004</v>
      </c>
      <c r="CR225" s="13" t="str">
        <v>Monica Mesa</v>
      </c>
      <c r="CS225" s="13" t="str">
        <v>monica.mesa@enel.com</v>
      </c>
      <c r="CT225" s="13" t="str">
        <v>Jorge Jamaica</v>
      </c>
      <c r="CU225" s="13" t="str">
        <v>jorge.jamaica@enel.com</v>
      </c>
      <c r="CV225" s="13">
        <v>2026</v>
      </c>
      <c r="CW225" s="13">
        <v>1</v>
      </c>
      <c r="CX225" s="13">
        <v>46023</v>
      </c>
      <c r="DC225" s="13" t="str">
        <v>Suministro de personal en misión</v>
      </c>
      <c r="DD225" s="13" t="str">
        <v>SPCO02</v>
      </c>
      <c r="DE225" s="13" t="str">
        <v>Por lanzar</v>
      </c>
      <c r="DF225" s="13" t="str">
        <v>enero</v>
      </c>
      <c r="DG225" s="13" t="str">
        <v xml:space="preserve">Servicios de administración de personal (administración, trabajo interino) </v>
      </c>
      <c r="DH225" s="13" t="str">
        <v>Staff &amp; Services</v>
      </c>
      <c r="DI225" s="13">
        <v>8.9733888000000004</v>
      </c>
      <c r="DJ225" s="13" t="str">
        <v>Monica Mesa</v>
      </c>
      <c r="DK225" s="13" t="str">
        <v>monica.mesa@enel.com</v>
      </c>
      <c r="DL225" s="13" t="str">
        <v>Jorge Jamaica</v>
      </c>
      <c r="DM225" s="13" t="str">
        <v>jorge.jamaica@enel.com</v>
      </c>
      <c r="DN225" s="13">
        <v>2026</v>
      </c>
      <c r="DO225" s="13">
        <v>1</v>
      </c>
      <c r="DP225" s="19">
        <v>46023</v>
      </c>
      <c r="DS225" s="13" t="str">
        <v>SUMINISTRO DE PERSONAL EN MISION SPCO02 SERVICIOS DE ADMINISTRACION DE PERSONAL (ADMINISTRACION, TRABAJO INTERINO)</v>
      </c>
    </row>
    <row r="226" spans="5:123" ht="28" customHeight="1" x14ac:dyDescent="0.4">
      <c r="E226" s="15"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F226" s="16" t="str">
        <v>SPPR03</v>
      </c>
      <c r="G226" s="16" t="str">
        <v>Por lanzar</v>
      </c>
      <c r="H226" s="16" t="str">
        <v>enero</v>
      </c>
      <c r="I226" s="16" t="str">
        <v xml:space="preserve">Eventos y espectáculos </v>
      </c>
      <c r="J226" s="16" t="str">
        <v>Staff &amp; Services</v>
      </c>
      <c r="K226" s="16">
        <v>0.53911299999999995</v>
      </c>
      <c r="L226" s="16" t="str">
        <v>Monica Mesa</v>
      </c>
      <c r="M226" s="16" t="str">
        <v>monica.mesa@enel.com</v>
      </c>
      <c r="N226" s="16" t="str">
        <v>Jorge Jamaica</v>
      </c>
      <c r="O226" s="16" t="str">
        <v>jorge.jamaica@enel.com</v>
      </c>
      <c r="P226" s="16">
        <v>2026</v>
      </c>
      <c r="Q226" s="16">
        <v>1</v>
      </c>
      <c r="R226" s="28" t="b">
        <v>0</v>
      </c>
      <c r="AC226" s="18" t="str">
        <v>Suministro personal en misión</v>
      </c>
      <c r="AD226" s="13" t="str">
        <v>SPCO02</v>
      </c>
      <c r="AE226" s="13" t="str">
        <v>Por lanzar</v>
      </c>
      <c r="AF226" s="13" t="str">
        <v>enero</v>
      </c>
      <c r="AG226" s="13" t="str">
        <v xml:space="preserve">Servicios de administración de personal (administración, trabajo interino) </v>
      </c>
      <c r="AH226" s="13" t="str">
        <v>Staff &amp; Services</v>
      </c>
      <c r="AI226" s="13">
        <v>8.3355408000000004</v>
      </c>
      <c r="AJ226" s="13" t="str">
        <v>Monica Mesa</v>
      </c>
      <c r="AK226" s="13" t="str">
        <v>monica.mesa@enel.com</v>
      </c>
      <c r="AL226" s="13" t="str">
        <v>Jorge Jamaica</v>
      </c>
      <c r="AM226" s="13" t="str">
        <v>jorge.jamaica@enel.com</v>
      </c>
      <c r="AN226" s="13">
        <v>2026</v>
      </c>
      <c r="AO226" s="13">
        <v>1</v>
      </c>
      <c r="AP226" s="13">
        <v>46023</v>
      </c>
      <c r="AR226" s="18" t="str">
        <v>Suministro personal en misión</v>
      </c>
      <c r="AS226" s="13" t="str">
        <v>SPCO02</v>
      </c>
      <c r="AT226" s="13" t="str">
        <v>Por lanzar</v>
      </c>
      <c r="AU226" s="13" t="str">
        <v>enero</v>
      </c>
      <c r="AV226" s="13" t="str">
        <v xml:space="preserve">Servicios de administración de personal (administración, trabajo interino) </v>
      </c>
      <c r="AW226" s="13" t="str">
        <v>Staff &amp; Services</v>
      </c>
      <c r="AX226" s="13">
        <v>8.3355408000000004</v>
      </c>
      <c r="AY226" s="13" t="str">
        <v>Monica Mesa</v>
      </c>
      <c r="AZ226" s="13" t="str">
        <v>monica.mesa@enel.com</v>
      </c>
      <c r="BA226" s="13" t="str">
        <v>Jorge Jamaica</v>
      </c>
      <c r="BB226" s="13" t="str">
        <v>jorge.jamaica@enel.com</v>
      </c>
      <c r="BC226" s="13">
        <v>2026</v>
      </c>
      <c r="BD226" s="13">
        <v>1</v>
      </c>
      <c r="BE226" s="13">
        <v>46023</v>
      </c>
      <c r="BG226" s="13" t="str">
        <v>Suministro personal en misión</v>
      </c>
      <c r="BH226" s="13" t="str">
        <v>SPCO02</v>
      </c>
      <c r="BI226" s="13" t="str">
        <v>Por lanzar</v>
      </c>
      <c r="BJ226" s="13" t="str">
        <v>enero</v>
      </c>
      <c r="BK226" s="13" t="str">
        <v xml:space="preserve">Servicios de administración de personal (administración, trabajo interino) </v>
      </c>
      <c r="BL226" s="13" t="str">
        <v>Staff &amp; Services</v>
      </c>
      <c r="BM226" s="13">
        <v>8.3355408000000004</v>
      </c>
      <c r="BN226" s="13" t="str">
        <v>Monica Mesa</v>
      </c>
      <c r="BO226" s="13" t="str">
        <v>monica.mesa@enel.com</v>
      </c>
      <c r="BP226" s="13" t="str">
        <v>Jorge Jamaica</v>
      </c>
      <c r="BQ226" s="13" t="str">
        <v>jorge.jamaica@enel.com</v>
      </c>
      <c r="BR226" s="13">
        <v>2026</v>
      </c>
      <c r="BS226" s="13">
        <v>1</v>
      </c>
      <c r="BT226" s="13">
        <v>46023</v>
      </c>
      <c r="BV226" s="13" t="str">
        <v>Suministro personal en misión</v>
      </c>
      <c r="BW226" s="13" t="str">
        <v>SPCO02</v>
      </c>
      <c r="BX226" s="13" t="str">
        <v>Por lanzar</v>
      </c>
      <c r="BY226" s="13" t="str">
        <v>enero</v>
      </c>
      <c r="BZ226" s="13" t="str">
        <v xml:space="preserve">Servicios de administración de personal (administración, trabajo interino) </v>
      </c>
      <c r="CA226" s="13" t="str">
        <v>Staff &amp; Services</v>
      </c>
      <c r="CB226" s="13">
        <v>8.3355408000000004</v>
      </c>
      <c r="CC226" s="13" t="str">
        <v>Monica Mesa</v>
      </c>
      <c r="CD226" s="13" t="str">
        <v>monica.mesa@enel.com</v>
      </c>
      <c r="CE226" s="13" t="str">
        <v>Jorge Jamaica</v>
      </c>
      <c r="CF226" s="13" t="str">
        <v>jorge.jamaica@enel.com</v>
      </c>
      <c r="CG226" s="13">
        <v>2026</v>
      </c>
      <c r="CH226" s="13">
        <v>1</v>
      </c>
      <c r="CI226" s="13">
        <v>46023</v>
      </c>
      <c r="CK226" s="13" t="str">
        <v>Suministro personal en misión</v>
      </c>
      <c r="CL226" s="13" t="str">
        <v>SPCO02</v>
      </c>
      <c r="CM226" s="13" t="str">
        <v>Por lanzar</v>
      </c>
      <c r="CN226" s="13" t="str">
        <v>enero</v>
      </c>
      <c r="CO226" s="13" t="str">
        <v xml:space="preserve">Servicios de administración de personal (administración, trabajo interino) </v>
      </c>
      <c r="CP226" s="13" t="str">
        <v>Staff &amp; Services</v>
      </c>
      <c r="CQ226" s="13">
        <v>8.3355408000000004</v>
      </c>
      <c r="CR226" s="13" t="str">
        <v>Monica Mesa</v>
      </c>
      <c r="CS226" s="13" t="str">
        <v>monica.mesa@enel.com</v>
      </c>
      <c r="CT226" s="13" t="str">
        <v>Jorge Jamaica</v>
      </c>
      <c r="CU226" s="13" t="str">
        <v>jorge.jamaica@enel.com</v>
      </c>
      <c r="CV226" s="13">
        <v>2026</v>
      </c>
      <c r="CW226" s="13">
        <v>1</v>
      </c>
      <c r="CX226" s="13">
        <v>46023</v>
      </c>
      <c r="DC226" s="13" t="str">
        <v>Suministro personal en misión</v>
      </c>
      <c r="DD226" s="13" t="str">
        <v>SPCO02</v>
      </c>
      <c r="DE226" s="13" t="str">
        <v>Por lanzar</v>
      </c>
      <c r="DF226" s="13" t="str">
        <v>enero</v>
      </c>
      <c r="DG226" s="13" t="str">
        <v xml:space="preserve">Servicios de administración de personal (administración, trabajo interino) </v>
      </c>
      <c r="DH226" s="13" t="str">
        <v>Staff &amp; Services</v>
      </c>
      <c r="DI226" s="13">
        <v>8.3355408000000004</v>
      </c>
      <c r="DJ226" s="13" t="str">
        <v>Monica Mesa</v>
      </c>
      <c r="DK226" s="13" t="str">
        <v>monica.mesa@enel.com</v>
      </c>
      <c r="DL226" s="13" t="str">
        <v>Jorge Jamaica</v>
      </c>
      <c r="DM226" s="13" t="str">
        <v>jorge.jamaica@enel.com</v>
      </c>
      <c r="DN226" s="13">
        <v>2026</v>
      </c>
      <c r="DO226" s="13">
        <v>1</v>
      </c>
      <c r="DP226" s="19">
        <v>46023</v>
      </c>
      <c r="DS226" s="13" t="str">
        <v>SUMINISTRO PERSONAL EN MISION SPCO02 SERVICIOS DE ADMINISTRACION DE PERSONAL (ADMINISTRACION, TRABAJO INTERINO)</v>
      </c>
    </row>
    <row r="227" spans="5:123" ht="28" customHeight="1" x14ac:dyDescent="0.4">
      <c r="E227" s="15" t="str">
        <v>Organización y ejecución de eventos y actividades para los empleados y sus familias, contando con una oferta en modalidad presencial y virtual, que contemplen la logística, coordinación y desarrollo de eventos, además del diseño, operación y funcionamiento de una plataforma de beneficios que contemple el suministro de bonos para experiencias y reconocimientos en la organización.</v>
      </c>
      <c r="F227" s="16" t="str">
        <v>SPPR03</v>
      </c>
      <c r="G227" s="16" t="str">
        <v>Por lanzar</v>
      </c>
      <c r="H227" s="16" t="str">
        <v>febrero</v>
      </c>
      <c r="I227" s="16" t="str">
        <v xml:space="preserve">Eventos y espectáculos </v>
      </c>
      <c r="J227" s="16" t="str">
        <v>Staff &amp; Services</v>
      </c>
      <c r="K227" s="16">
        <v>0.23228599999999999</v>
      </c>
      <c r="L227" s="16" t="str">
        <v>Monica Mesa</v>
      </c>
      <c r="M227" s="16" t="str">
        <v>monica.mesa@enel.com</v>
      </c>
      <c r="N227" s="16" t="str">
        <v>Jorge Jamaica</v>
      </c>
      <c r="O227" s="16" t="str">
        <v>jorge.jamaica@enel.com</v>
      </c>
      <c r="P227" s="16">
        <v>2026</v>
      </c>
      <c r="Q227" s="16">
        <v>2</v>
      </c>
      <c r="R227" s="28" t="b">
        <v>0</v>
      </c>
      <c r="AC227" s="18" t="str">
        <v>Adquisición de HW Vario (Estandard y no estandard)</v>
      </c>
      <c r="AD227" s="13" t="str">
        <v>FIHD01</v>
      </c>
      <c r="AE227" s="13" t="str">
        <v>Por lanzar</v>
      </c>
      <c r="AF227" s="13" t="str">
        <v>julio</v>
      </c>
      <c r="AG227" s="13" t="str">
        <v>Pc,Servidores,Almacenamiento Y Diversos Dispos. Informáticos</v>
      </c>
      <c r="AH227" s="13" t="str">
        <v>ICT</v>
      </c>
      <c r="AI227" s="13">
        <v>0.234315</v>
      </c>
      <c r="AJ227" s="13" t="str">
        <v>Marcela Maldonado</v>
      </c>
      <c r="AK227" s="13" t="str">
        <v>marcela.maldonado@enel.com</v>
      </c>
      <c r="AL227" s="13" t="str">
        <v>Jennifer Rubio</v>
      </c>
      <c r="AM227" s="13" t="str">
        <v>jennifer.rubio@enel.com</v>
      </c>
      <c r="AN227" s="13">
        <v>2026</v>
      </c>
      <c r="AO227" s="13">
        <v>7</v>
      </c>
      <c r="AP227" s="13">
        <v>46204</v>
      </c>
      <c r="AR227" s="18" t="str">
        <v>Adquisición de HW Vario (Estandard y no estandard)</v>
      </c>
      <c r="AS227" s="13" t="str">
        <v>FIHD01</v>
      </c>
      <c r="AT227" s="13" t="str">
        <v>Por lanzar</v>
      </c>
      <c r="AU227" s="13" t="str">
        <v>julio</v>
      </c>
      <c r="AV227" s="13" t="str">
        <v>Pc,Servidores,Almacenamiento Y Diversos Dispos. Informáticos</v>
      </c>
      <c r="AW227" s="13" t="str">
        <v>ICT</v>
      </c>
      <c r="AX227" s="13">
        <v>0.234315</v>
      </c>
      <c r="AY227" s="13" t="str">
        <v>Marcela Maldonado</v>
      </c>
      <c r="AZ227" s="13" t="str">
        <v>marcela.maldonado@enel.com</v>
      </c>
      <c r="BA227" s="13" t="str">
        <v>Jennifer Rubio</v>
      </c>
      <c r="BB227" s="13" t="str">
        <v>jennifer.rubio@enel.com</v>
      </c>
      <c r="BC227" s="13">
        <v>2026</v>
      </c>
      <c r="BD227" s="13">
        <v>7</v>
      </c>
      <c r="BE227" s="13">
        <v>46204</v>
      </c>
      <c r="BG227" s="13" t="str">
        <v>Adquisición de HW Vario (Estandard y no estandard)</v>
      </c>
      <c r="BH227" s="13" t="str">
        <v>FIHD01</v>
      </c>
      <c r="BI227" s="13" t="str">
        <v>Por lanzar</v>
      </c>
      <c r="BJ227" s="13" t="str">
        <v>julio</v>
      </c>
      <c r="BK227" s="13" t="str">
        <v>Pc,Servidores,Almacenamiento Y Diversos Dispos. Informáticos</v>
      </c>
      <c r="BL227" s="13" t="str">
        <v>ICT</v>
      </c>
      <c r="BM227" s="13">
        <v>0.234315</v>
      </c>
      <c r="BN227" s="13" t="str">
        <v>Marcela Maldonado</v>
      </c>
      <c r="BO227" s="13" t="str">
        <v>marcela.maldonado@enel.com</v>
      </c>
      <c r="BP227" s="13" t="str">
        <v>Jennifer Rubio</v>
      </c>
      <c r="BQ227" s="13" t="str">
        <v>jennifer.rubio@enel.com</v>
      </c>
      <c r="BR227" s="13">
        <v>2026</v>
      </c>
      <c r="BS227" s="13">
        <v>7</v>
      </c>
      <c r="BT227" s="13">
        <v>46204</v>
      </c>
      <c r="BV227" s="13" t="str">
        <v>Adquisición de HW Vario (Estandard y no estandard)</v>
      </c>
      <c r="BW227" s="13" t="str">
        <v>FIHD01</v>
      </c>
      <c r="BX227" s="13" t="str">
        <v>Por lanzar</v>
      </c>
      <c r="BY227" s="13" t="str">
        <v>julio</v>
      </c>
      <c r="BZ227" s="13" t="str">
        <v>Pc,Servidores,Almacenamiento Y Diversos Dispos. Informáticos</v>
      </c>
      <c r="CA227" s="13" t="str">
        <v>ICT</v>
      </c>
      <c r="CB227" s="13">
        <v>0.234315</v>
      </c>
      <c r="CC227" s="13" t="str">
        <v>Marcela Maldonado</v>
      </c>
      <c r="CD227" s="13" t="str">
        <v>marcela.maldonado@enel.com</v>
      </c>
      <c r="CE227" s="13" t="str">
        <v>Jennifer Rubio</v>
      </c>
      <c r="CF227" s="13" t="str">
        <v>jennifer.rubio@enel.com</v>
      </c>
      <c r="CG227" s="13">
        <v>2026</v>
      </c>
      <c r="CH227" s="13">
        <v>7</v>
      </c>
      <c r="CI227" s="13">
        <v>46204</v>
      </c>
      <c r="CK227" s="13" t="str">
        <v>Adquisición de HW Vario (Estandard y no estandard)</v>
      </c>
      <c r="CL227" s="13" t="str">
        <v>FIHD01</v>
      </c>
      <c r="CM227" s="13" t="str">
        <v>Por lanzar</v>
      </c>
      <c r="CN227" s="13" t="str">
        <v>julio</v>
      </c>
      <c r="CO227" s="13" t="str">
        <v>Pc,Servidores,Almacenamiento Y Diversos Dispos. Informáticos</v>
      </c>
      <c r="CP227" s="13" t="str">
        <v>ICT</v>
      </c>
      <c r="CQ227" s="13">
        <v>0.234315</v>
      </c>
      <c r="CR227" s="13" t="str">
        <v>Marcela Maldonado</v>
      </c>
      <c r="CS227" s="13" t="str">
        <v>marcela.maldonado@enel.com</v>
      </c>
      <c r="CT227" s="13" t="str">
        <v>Jennifer Rubio</v>
      </c>
      <c r="CU227" s="13" t="str">
        <v>jennifer.rubio@enel.com</v>
      </c>
      <c r="CV227" s="13">
        <v>2026</v>
      </c>
      <c r="CW227" s="13">
        <v>7</v>
      </c>
      <c r="CX227" s="13">
        <v>46204</v>
      </c>
      <c r="DC227" s="13" t="str">
        <v>Adquisición de HW Vario (Estandard y no estandard)</v>
      </c>
      <c r="DD227" s="13" t="str">
        <v>FIHD01</v>
      </c>
      <c r="DE227" s="13" t="str">
        <v>Por lanzar</v>
      </c>
      <c r="DF227" s="13" t="str">
        <v>julio</v>
      </c>
      <c r="DG227" s="13" t="str">
        <v>Pc,Servidores,Almacenamiento Y Diversos Dispos. Informáticos</v>
      </c>
      <c r="DH227" s="13" t="str">
        <v>ICT</v>
      </c>
      <c r="DI227" s="13">
        <v>0.234315</v>
      </c>
      <c r="DJ227" s="13" t="str">
        <v>Marcela Maldonado</v>
      </c>
      <c r="DK227" s="13" t="str">
        <v>marcela.maldonado@enel.com</v>
      </c>
      <c r="DL227" s="13" t="str">
        <v>Jennifer Rubio</v>
      </c>
      <c r="DM227" s="13" t="str">
        <v>jennifer.rubio@enel.com</v>
      </c>
      <c r="DN227" s="13">
        <v>2026</v>
      </c>
      <c r="DO227" s="13">
        <v>7</v>
      </c>
      <c r="DP227" s="19">
        <v>46204</v>
      </c>
      <c r="DS227" s="13" t="str">
        <v>ADQUISICION DE HW VARIO (ESTANDARD Y NO ESTANDARD) FIHD01 PC,SERVIDORES,ALMACENAMIENTO Y DIVERSOS DISPOS. INFORMATICOS</v>
      </c>
    </row>
    <row r="228" spans="5:123" ht="28" customHeight="1" x14ac:dyDescent="0.4">
      <c r="E228" s="15" t="str">
        <v>Suministro de cableado para plantas solares (Cableado solar, Cable MT, Cable BT, Fibra optica, etc). Dealer cables para todas las plantas solares de Colombia por 3+2 años .</v>
      </c>
      <c r="F228" s="16" t="str">
        <v>FEER01</v>
      </c>
      <c r="G228" s="16" t="str">
        <v>Por lanzar</v>
      </c>
      <c r="H228" s="16" t="str">
        <v>marzo</v>
      </c>
      <c r="I228" s="16" t="str">
        <v xml:space="preserve">Componentes o piezas para Planta de energia Solar </v>
      </c>
      <c r="J228" s="16" t="str">
        <v>GPG</v>
      </c>
      <c r="K228" s="16">
        <v>2.2999999999999998</v>
      </c>
      <c r="L228" s="16" t="str">
        <v>Luis Aparicio</v>
      </c>
      <c r="M228" s="16" t="str">
        <v>luis.aparicio@enel.com</v>
      </c>
      <c r="N228" s="16" t="str">
        <v>Anny Leal</v>
      </c>
      <c r="O228" s="16" t="str">
        <v>anny.leal@enel.com</v>
      </c>
      <c r="P228" s="16">
        <v>2026</v>
      </c>
      <c r="Q228" s="16">
        <v>3</v>
      </c>
      <c r="R228" s="28" t="b">
        <v>0</v>
      </c>
      <c r="AC228" s="18" t="str">
        <v>SUMINISTRO, CAPACITACIÓN Y SOPORTE DE SISTEMA DE SEGUIMIENTO PARA LAS PLANTAS SOLARES PV GUAYEPO1&amp;2, FUNDACIÓN, LA LOMA Y EL PASO por 36 meses</v>
      </c>
      <c r="AD228" s="13" t="str">
        <v>SPPT10</v>
      </c>
      <c r="AE228" s="13" t="str">
        <v>Por lanzar</v>
      </c>
      <c r="AF228" s="13" t="str">
        <v>marzo</v>
      </c>
      <c r="AG228" s="13" t="str">
        <v xml:space="preserve">Servicios profesionales de naturaleza técnica </v>
      </c>
      <c r="AH228" s="13" t="str">
        <v>GPG</v>
      </c>
      <c r="AI228" s="13">
        <v>4.6969289999999999</v>
      </c>
      <c r="AJ228" s="13" t="str">
        <v>Luis Aparicio</v>
      </c>
      <c r="AK228" s="13" t="str">
        <v>luis.aparicio@enel.com</v>
      </c>
      <c r="AL228" s="13" t="str">
        <v>Anny Leal</v>
      </c>
      <c r="AM228" s="13" t="str">
        <v>anny.leal@enel.com</v>
      </c>
      <c r="AN228" s="13">
        <v>2026</v>
      </c>
      <c r="AO228" s="13">
        <v>3</v>
      </c>
      <c r="AP228" s="13">
        <v>46082</v>
      </c>
      <c r="AR228" s="18" t="str">
        <v>SUMINISTRO, CAPACITACIÓN Y SOPORTE DE SISTEMA DE SEGUIMIENTO PARA LAS PLANTAS SOLARES PV GUAYEPO1&amp;2, FUNDACIÓN, LA LOMA Y EL PASO por 36 meses</v>
      </c>
      <c r="AS228" s="13" t="str">
        <v>SPPT10</v>
      </c>
      <c r="AT228" s="13" t="str">
        <v>Por lanzar</v>
      </c>
      <c r="AU228" s="13" t="str">
        <v>marzo</v>
      </c>
      <c r="AV228" s="13" t="str">
        <v xml:space="preserve">Servicios profesionales de naturaleza técnica </v>
      </c>
      <c r="AW228" s="13" t="str">
        <v>GPG</v>
      </c>
      <c r="AX228" s="13">
        <v>4.6969289999999999</v>
      </c>
      <c r="AY228" s="13" t="str">
        <v>Luis Aparicio</v>
      </c>
      <c r="AZ228" s="13" t="str">
        <v>luis.aparicio@enel.com</v>
      </c>
      <c r="BA228" s="13" t="str">
        <v>Anny Leal</v>
      </c>
      <c r="BB228" s="13" t="str">
        <v>anny.leal@enel.com</v>
      </c>
      <c r="BC228" s="13">
        <v>2026</v>
      </c>
      <c r="BD228" s="13">
        <v>3</v>
      </c>
      <c r="BE228" s="13">
        <v>46082</v>
      </c>
      <c r="BG228" s="13" t="str">
        <v>SUMINISTRO, CAPACITACIÓN Y SOPORTE DE SISTEMA DE SEGUIMIENTO PARA LAS PLANTAS SOLARES PV GUAYEPO1&amp;2, FUNDACIÓN, LA LOMA Y EL PASO por 36 meses</v>
      </c>
      <c r="BH228" s="13" t="str">
        <v>SPPT10</v>
      </c>
      <c r="BI228" s="13" t="str">
        <v>Por lanzar</v>
      </c>
      <c r="BJ228" s="13" t="str">
        <v>marzo</v>
      </c>
      <c r="BK228" s="13" t="str">
        <v xml:space="preserve">Servicios profesionales de naturaleza técnica </v>
      </c>
      <c r="BL228" s="13" t="str">
        <v>GPG</v>
      </c>
      <c r="BM228" s="13">
        <v>4.6969289999999999</v>
      </c>
      <c r="BN228" s="13" t="str">
        <v>Luis Aparicio</v>
      </c>
      <c r="BO228" s="13" t="str">
        <v>luis.aparicio@enel.com</v>
      </c>
      <c r="BP228" s="13" t="str">
        <v>Anny Leal</v>
      </c>
      <c r="BQ228" s="13" t="str">
        <v>anny.leal@enel.com</v>
      </c>
      <c r="BR228" s="13">
        <v>2026</v>
      </c>
      <c r="BS228" s="13">
        <v>3</v>
      </c>
      <c r="BT228" s="13">
        <v>46082</v>
      </c>
      <c r="BV228" s="13" t="str">
        <v>SUMINISTRO, CAPACITACIÓN Y SOPORTE DE SISTEMA DE SEGUIMIENTO PARA LAS PLANTAS SOLARES PV GUAYEPO1&amp;2, FUNDACIÓN, LA LOMA Y EL PASO por 36 meses</v>
      </c>
      <c r="BW228" s="13" t="str">
        <v>SPPT10</v>
      </c>
      <c r="BX228" s="13" t="str">
        <v>Por lanzar</v>
      </c>
      <c r="BY228" s="13" t="str">
        <v>marzo</v>
      </c>
      <c r="BZ228" s="13" t="str">
        <v xml:space="preserve">Servicios profesionales de naturaleza técnica </v>
      </c>
      <c r="CA228" s="13" t="str">
        <v>GPG</v>
      </c>
      <c r="CB228" s="13">
        <v>4.6969289999999999</v>
      </c>
      <c r="CC228" s="13" t="str">
        <v>Luis Aparicio</v>
      </c>
      <c r="CD228" s="13" t="str">
        <v>luis.aparicio@enel.com</v>
      </c>
      <c r="CE228" s="13" t="str">
        <v>Anny Leal</v>
      </c>
      <c r="CF228" s="13" t="str">
        <v>anny.leal@enel.com</v>
      </c>
      <c r="CG228" s="13">
        <v>2026</v>
      </c>
      <c r="CH228" s="13">
        <v>3</v>
      </c>
      <c r="CI228" s="13">
        <v>46082</v>
      </c>
      <c r="CK228" s="13" t="str">
        <v>SUMINISTRO, CAPACITACIÓN Y SOPORTE DE SISTEMA DE SEGUIMIENTO PARA LAS PLANTAS SOLARES PV GUAYEPO1&amp;2, FUNDACIÓN, LA LOMA Y EL PASO por 36 meses</v>
      </c>
      <c r="CL228" s="13" t="str">
        <v>SPPT10</v>
      </c>
      <c r="CM228" s="13" t="str">
        <v>Por lanzar</v>
      </c>
      <c r="CN228" s="13" t="str">
        <v>marzo</v>
      </c>
      <c r="CO228" s="13" t="str">
        <v xml:space="preserve">Servicios profesionales de naturaleza técnica </v>
      </c>
      <c r="CP228" s="13" t="str">
        <v>GPG</v>
      </c>
      <c r="CQ228" s="13">
        <v>4.6969289999999999</v>
      </c>
      <c r="CR228" s="13" t="str">
        <v>Luis Aparicio</v>
      </c>
      <c r="CS228" s="13" t="str">
        <v>luis.aparicio@enel.com</v>
      </c>
      <c r="CT228" s="13" t="str">
        <v>Anny Leal</v>
      </c>
      <c r="CU228" s="13" t="str">
        <v>anny.leal@enel.com</v>
      </c>
      <c r="CV228" s="13">
        <v>2026</v>
      </c>
      <c r="CW228" s="13">
        <v>3</v>
      </c>
      <c r="CX228" s="13">
        <v>46082</v>
      </c>
      <c r="DC228" s="13" t="str">
        <v>SUMINISTRO, CAPACITACIÓN Y SOPORTE DE SISTEMA DE SEGUIMIENTO PARA LAS PLANTAS SOLARES PV GUAYEPO1&amp;2, FUNDACIÓN, LA LOMA Y EL PASO por 36 meses</v>
      </c>
      <c r="DD228" s="13" t="str">
        <v>SPPT10</v>
      </c>
      <c r="DE228" s="13" t="str">
        <v>Por lanzar</v>
      </c>
      <c r="DF228" s="13" t="str">
        <v>marzo</v>
      </c>
      <c r="DG228" s="13" t="str">
        <v xml:space="preserve">Servicios profesionales de naturaleza técnica </v>
      </c>
      <c r="DH228" s="13" t="str">
        <v>GPG</v>
      </c>
      <c r="DI228" s="13">
        <v>4.6969289999999999</v>
      </c>
      <c r="DJ228" s="13" t="str">
        <v>Luis Aparicio</v>
      </c>
      <c r="DK228" s="13" t="str">
        <v>luis.aparicio@enel.com</v>
      </c>
      <c r="DL228" s="13" t="str">
        <v>Anny Leal</v>
      </c>
      <c r="DM228" s="13" t="str">
        <v>anny.leal@enel.com</v>
      </c>
      <c r="DN228" s="13">
        <v>2026</v>
      </c>
      <c r="DO228" s="13">
        <v>3</v>
      </c>
      <c r="DP228" s="19">
        <v>46082</v>
      </c>
      <c r="DS228" s="13" t="str">
        <v>SUMINISTRO, CAPACITACION Y SOPORTE DE SISTEMA DE SEGUIMIENTO PARA LAS PLANTAS SOLARES PV GUAYEPO1&amp;2, FUNDACION, LA LOMA Y EL PASO POR 36 MESES SPPT10 SERVICIOS PROFESIONALES DE NATURALEZA TECNICA</v>
      </c>
    </row>
    <row r="229" spans="5:123" ht="28" customHeight="1" x14ac:dyDescent="0.4">
      <c r="E229" s="15" t="str">
        <v>Proyecto para cambio de cable de cobre por Aluminio debido a la gran cantidad de Robos en las plantas solares de Colombia.Suministro de cableado solar en Aluminio y componentes para conexionado DC: Cableado de solar de aluminio de diferente calibre, conectores y adaptadores de Al-Cu para diferente calibre. x 2+1 años para todas las plantas solares de Colombia.</v>
      </c>
      <c r="F229" s="16" t="str">
        <v>FEER01</v>
      </c>
      <c r="G229" s="16" t="str">
        <v>Por lanzar</v>
      </c>
      <c r="H229" s="16" t="str">
        <v>marzo</v>
      </c>
      <c r="I229" s="16" t="str">
        <v xml:space="preserve">Componentes o piezas para Planta de energia Solar </v>
      </c>
      <c r="J229" s="16" t="str">
        <v>GPG</v>
      </c>
      <c r="K229" s="16">
        <v>2.2999999999999998</v>
      </c>
      <c r="L229" s="16" t="str">
        <v>Luis Aparicio</v>
      </c>
      <c r="M229" s="16" t="str">
        <v>luis.aparicio@enel.com</v>
      </c>
      <c r="N229" s="16" t="str">
        <v>Anny Leal</v>
      </c>
      <c r="O229" s="16" t="str">
        <v>anny.leal@enel.com</v>
      </c>
      <c r="P229" s="16">
        <v>2026</v>
      </c>
      <c r="Q229" s="16">
        <v>3</v>
      </c>
      <c r="R229" s="28" t="b">
        <v>0</v>
      </c>
      <c r="AC229" s="18" t="str">
        <v>Suministro de materiales electricos de baja tensión para plantas solares ( empalmes y terminales, interruptores, reles de control, relevadores, fuentes, fusibles, ventiladores). Dealer/contrato abierto. incluye lo que no se encuentra incluido en catalogo para todas las plantas solares por 3+2 años</v>
      </c>
      <c r="AD229" s="13" t="str">
        <v>FEER01</v>
      </c>
      <c r="AE229" s="13" t="str">
        <v>Por lanzar</v>
      </c>
      <c r="AF229" s="13" t="str">
        <v>abril</v>
      </c>
      <c r="AG229" s="13" t="str">
        <v xml:space="preserve">Componentes o piezas para Planta de energia Solar </v>
      </c>
      <c r="AH229" s="13" t="str">
        <v>GPG</v>
      </c>
      <c r="AI229" s="13">
        <v>2.4</v>
      </c>
      <c r="AJ229" s="13" t="str">
        <v>Luis Aparicio</v>
      </c>
      <c r="AK229" s="13" t="str">
        <v>luis.aparicio@enel.com</v>
      </c>
      <c r="AL229" s="13" t="str">
        <v>Anny Leal</v>
      </c>
      <c r="AM229" s="13" t="str">
        <v>anny.leal@enel.com</v>
      </c>
      <c r="AN229" s="13">
        <v>2026</v>
      </c>
      <c r="AO229" s="13">
        <v>4</v>
      </c>
      <c r="AP229" s="13">
        <v>46113</v>
      </c>
      <c r="AR229" s="18" t="str">
        <v>Suministro de materiales electricos de baja tensión para plantas solares ( empalmes y terminales, interruptores, reles de control, relevadores, fuentes, fusibles, ventiladores). Dealer/contrato abierto. incluye lo que no se encuentra incluido en catalogo para todas las plantas solares por 3+2 años</v>
      </c>
      <c r="AS229" s="13" t="str">
        <v>FEER01</v>
      </c>
      <c r="AT229" s="13" t="str">
        <v>Por lanzar</v>
      </c>
      <c r="AU229" s="13" t="str">
        <v>abril</v>
      </c>
      <c r="AV229" s="13" t="str">
        <v xml:space="preserve">Componentes o piezas para Planta de energia Solar </v>
      </c>
      <c r="AW229" s="13" t="str">
        <v>GPG</v>
      </c>
      <c r="AX229" s="13">
        <v>2.4</v>
      </c>
      <c r="AY229" s="13" t="str">
        <v>Luis Aparicio</v>
      </c>
      <c r="AZ229" s="13" t="str">
        <v>luis.aparicio@enel.com</v>
      </c>
      <c r="BA229" s="13" t="str">
        <v>Anny Leal</v>
      </c>
      <c r="BB229" s="13" t="str">
        <v>anny.leal@enel.com</v>
      </c>
      <c r="BC229" s="13">
        <v>2026</v>
      </c>
      <c r="BD229" s="13">
        <v>4</v>
      </c>
      <c r="BE229" s="13">
        <v>46113</v>
      </c>
      <c r="BG229" s="13" t="str">
        <v>Suministro de materiales electricos de baja tensión para plantas solares ( empalmes y terminales, interruptores, reles de control, relevadores, fuentes, fusibles, ventiladores). Dealer/contrato abierto. incluye lo que no se encuentra incluido en catalogo para todas las plantas solares por 3+2 años</v>
      </c>
      <c r="BH229" s="13" t="str">
        <v>FEER01</v>
      </c>
      <c r="BI229" s="13" t="str">
        <v>Por lanzar</v>
      </c>
      <c r="BJ229" s="13" t="str">
        <v>abril</v>
      </c>
      <c r="BK229" s="13" t="str">
        <v xml:space="preserve">Componentes o piezas para Planta de energia Solar </v>
      </c>
      <c r="BL229" s="13" t="str">
        <v>GPG</v>
      </c>
      <c r="BM229" s="13">
        <v>2.4</v>
      </c>
      <c r="BN229" s="13" t="str">
        <v>Luis Aparicio</v>
      </c>
      <c r="BO229" s="13" t="str">
        <v>luis.aparicio@enel.com</v>
      </c>
      <c r="BP229" s="13" t="str">
        <v>Anny Leal</v>
      </c>
      <c r="BQ229" s="13" t="str">
        <v>anny.leal@enel.com</v>
      </c>
      <c r="BR229" s="13">
        <v>2026</v>
      </c>
      <c r="BS229" s="13">
        <v>4</v>
      </c>
      <c r="BT229" s="13">
        <v>46113</v>
      </c>
      <c r="BV229" s="13" t="str">
        <v>Suministro de materiales electricos de baja tensión para plantas solares ( empalmes y terminales, interruptores, reles de control, relevadores, fuentes, fusibles, ventiladores). Dealer/contrato abierto. incluye lo que no se encuentra incluido en catalogo para todas las plantas solares por 3+2 años</v>
      </c>
      <c r="BW229" s="13" t="str">
        <v>FEER01</v>
      </c>
      <c r="BX229" s="13" t="str">
        <v>Por lanzar</v>
      </c>
      <c r="BY229" s="13" t="str">
        <v>abril</v>
      </c>
      <c r="BZ229" s="13" t="str">
        <v xml:space="preserve">Componentes o piezas para Planta de energia Solar </v>
      </c>
      <c r="CA229" s="13" t="str">
        <v>GPG</v>
      </c>
      <c r="CB229" s="13">
        <v>2.4</v>
      </c>
      <c r="CC229" s="13" t="str">
        <v>Luis Aparicio</v>
      </c>
      <c r="CD229" s="13" t="str">
        <v>luis.aparicio@enel.com</v>
      </c>
      <c r="CE229" s="13" t="str">
        <v>Anny Leal</v>
      </c>
      <c r="CF229" s="13" t="str">
        <v>anny.leal@enel.com</v>
      </c>
      <c r="CG229" s="13">
        <v>2026</v>
      </c>
      <c r="CH229" s="13">
        <v>4</v>
      </c>
      <c r="CI229" s="13">
        <v>46113</v>
      </c>
      <c r="CK229" s="13" t="str">
        <v>Suministro de materiales electricos de baja tensión para plantas solares ( empalmes y terminales, interruptores, reles de control, relevadores, fuentes, fusibles, ventiladores). Dealer/contrato abierto. incluye lo que no se encuentra incluido en catalogo para todas las plantas solares por 3+2 años</v>
      </c>
      <c r="CL229" s="13" t="str">
        <v>FEER01</v>
      </c>
      <c r="CM229" s="13" t="str">
        <v>Por lanzar</v>
      </c>
      <c r="CN229" s="13" t="str">
        <v>abril</v>
      </c>
      <c r="CO229" s="13" t="str">
        <v xml:space="preserve">Componentes o piezas para Planta de energia Solar </v>
      </c>
      <c r="CP229" s="13" t="str">
        <v>GPG</v>
      </c>
      <c r="CQ229" s="13">
        <v>2.4</v>
      </c>
      <c r="CR229" s="13" t="str">
        <v>Luis Aparicio</v>
      </c>
      <c r="CS229" s="13" t="str">
        <v>luis.aparicio@enel.com</v>
      </c>
      <c r="CT229" s="13" t="str">
        <v>Anny Leal</v>
      </c>
      <c r="CU229" s="13" t="str">
        <v>anny.leal@enel.com</v>
      </c>
      <c r="CV229" s="13">
        <v>2026</v>
      </c>
      <c r="CW229" s="13">
        <v>4</v>
      </c>
      <c r="CX229" s="13">
        <v>46113</v>
      </c>
      <c r="DC229" s="13" t="str">
        <v>Suministro de materiales electricos de baja tensión para plantas solares ( empalmes y terminales, interruptores, reles de control, relevadores, fuentes, fusibles, ventiladores). Dealer/contrato abierto. incluye lo que no se encuentra incluido en catalogo para todas las plantas solares por 3+2 años</v>
      </c>
      <c r="DD229" s="13" t="str">
        <v>FEER01</v>
      </c>
      <c r="DE229" s="13" t="str">
        <v>Por lanzar</v>
      </c>
      <c r="DF229" s="13" t="str">
        <v>abril</v>
      </c>
      <c r="DG229" s="13" t="str">
        <v xml:space="preserve">Componentes o piezas para Planta de energia Solar </v>
      </c>
      <c r="DH229" s="13" t="str">
        <v>GPG</v>
      </c>
      <c r="DI229" s="13">
        <v>2.4</v>
      </c>
      <c r="DJ229" s="13" t="str">
        <v>Luis Aparicio</v>
      </c>
      <c r="DK229" s="13" t="str">
        <v>luis.aparicio@enel.com</v>
      </c>
      <c r="DL229" s="13" t="str">
        <v>Anny Leal</v>
      </c>
      <c r="DM229" s="13" t="str">
        <v>anny.leal@enel.com</v>
      </c>
      <c r="DN229" s="13">
        <v>2026</v>
      </c>
      <c r="DO229" s="13">
        <v>4</v>
      </c>
      <c r="DP229" s="19">
        <v>46113</v>
      </c>
      <c r="DS229" s="13" t="str">
        <v>SUMINISTRO DE MATERIALES ELECTRICOS DE BAJA TENSION PARA PLANTAS SOLARES ( EMPALMES Y TERMINALES, INTERRUPTORES, RELES DE CONTROL, RELEVADORES, FUENTES, FUSIBLES, VENTILADORES). DEALER/CONTRATO ABIERTO. INCLUYE LO QUE NO SE ENCUENTRA INCLUIDO EN CATALOGO PARA TODAS LAS PLANTAS SOLARES POR 3+2 ANOS FEER01 COMPONENTES O PIEZAS PARA PLANTA DE ENERGIA SOLAR</v>
      </c>
    </row>
    <row r="230" spans="5:123" ht="28" customHeight="1" x14ac:dyDescent="0.4">
      <c r="E230" s="15" t="str">
        <v>Mantenimiento y pruebas para equipos de patio de subestaciones, celdas MT y transformadores de media tensión y potencia, para todas las plantas solares de colombia x 3 años _ Sinergia</v>
      </c>
      <c r="F230" s="16" t="str">
        <v>MMIM19</v>
      </c>
      <c r="G230" s="16" t="str">
        <v>Por lanzar</v>
      </c>
      <c r="H230" s="16" t="str">
        <v>abril</v>
      </c>
      <c r="I230" s="16" t="str">
        <v xml:space="preserve">Mantenimiento de sistemas de generación de energía solar. </v>
      </c>
      <c r="J230" s="16" t="str">
        <v>GPG</v>
      </c>
      <c r="K230" s="16">
        <v>0.5</v>
      </c>
      <c r="L230" s="16" t="str">
        <v>Luis Aparicio</v>
      </c>
      <c r="M230" s="16" t="str">
        <v>luis.aparicio@enel.com</v>
      </c>
      <c r="N230" s="16" t="str">
        <v>Anny Leal</v>
      </c>
      <c r="O230" s="16" t="str">
        <v>anny.leal@enel.com</v>
      </c>
      <c r="P230" s="16">
        <v>2026</v>
      </c>
      <c r="Q230" s="16">
        <v>4</v>
      </c>
      <c r="R230" s="28" t="b">
        <v>0</v>
      </c>
      <c r="AC230" s="18" t="str">
        <v>- Levantamiento, exploración y análisis de información del contexto político, legislativo y relaciones de poder de los stakeholders nacionales, regionales y municipales focalizados y priorizados en la estrategia institucional de Enel Colombia. - Análisis de tendencias políticas, económicas y sociales, que aporten a nuevas dinámicas y formas de gestionar el relacionamiento. - Acompañamiento y asesoría en la construcción y consolidación de relaciones estratégicas con instituciones</v>
      </c>
      <c r="AD230" s="13" t="str">
        <v>SPPT71</v>
      </c>
      <c r="AE230" s="13" t="str">
        <v>Por lanzar</v>
      </c>
      <c r="AF230" s="13" t="str">
        <v>septiembre</v>
      </c>
      <c r="AG230" s="13" t="str">
        <v>Servicios profesionales sobre asuntos institucionales o reglamentarios (OP 11)</v>
      </c>
      <c r="AH230" s="13" t="str">
        <v>Staff &amp; Services</v>
      </c>
      <c r="AI230" s="13">
        <v>8.6423910000000007E-2</v>
      </c>
      <c r="AJ230" s="13" t="str">
        <v>Monica Mesa</v>
      </c>
      <c r="AK230" s="13" t="str">
        <v>monica.mesa@enel.com</v>
      </c>
      <c r="AL230" s="13" t="str">
        <v>Jorge Jamaica</v>
      </c>
      <c r="AM230" s="13" t="str">
        <v>jorge.jamaica@enel.com</v>
      </c>
      <c r="AN230" s="13">
        <v>2026</v>
      </c>
      <c r="AO230" s="13">
        <v>9</v>
      </c>
      <c r="AP230" s="13">
        <v>46266</v>
      </c>
      <c r="AR230" s="18" t="str">
        <v>- Levantamiento, exploración y análisis de información del contexto político, legislativo y relaciones de poder de los stakeholders nacionales, regionales y municipales focalizados y priorizados en la estrategia institucional de Enel Colombia. - Análisis de tendencias políticas, económicas y sociales, que aporten a nuevas dinámicas y formas de gestionar el relacionamiento. - Acompañamiento y asesoría en la construcción y consolidación de relaciones estratégicas con instituciones</v>
      </c>
      <c r="AS230" s="13" t="str">
        <v>SPPT71</v>
      </c>
      <c r="AT230" s="13" t="str">
        <v>Por lanzar</v>
      </c>
      <c r="AU230" s="13" t="str">
        <v>septiembre</v>
      </c>
      <c r="AV230" s="13" t="str">
        <v>Servicios profesionales sobre asuntos institucionales o reglamentarios (OP 11)</v>
      </c>
      <c r="AW230" s="13" t="str">
        <v>Staff &amp; Services</v>
      </c>
      <c r="AX230" s="13">
        <v>8.6423910000000007E-2</v>
      </c>
      <c r="AY230" s="13" t="str">
        <v>Monica Mesa</v>
      </c>
      <c r="AZ230" s="13" t="str">
        <v>monica.mesa@enel.com</v>
      </c>
      <c r="BA230" s="13" t="str">
        <v>Jorge Jamaica</v>
      </c>
      <c r="BB230" s="13" t="str">
        <v>jorge.jamaica@enel.com</v>
      </c>
      <c r="BC230" s="13">
        <v>2026</v>
      </c>
      <c r="BD230" s="13">
        <v>9</v>
      </c>
      <c r="BE230" s="13">
        <v>46266</v>
      </c>
      <c r="BG230" s="13" t="str">
        <v>- Levantamiento, exploración y análisis de información del contexto político, legislativo y relaciones de poder de los stakeholders nacionales, regionales y municipales focalizados y priorizados en la estrategia institucional de Enel Colombia. - Análisis de tendencias políticas, económicas y sociales, que aporten a nuevas dinámicas y formas de gestionar el relacionamiento. - Acompañamiento y asesoría en la construcción y consolidación de relaciones estratégicas con instituciones</v>
      </c>
      <c r="BH230" s="13" t="str">
        <v>SPPT71</v>
      </c>
      <c r="BI230" s="13" t="str">
        <v>Por lanzar</v>
      </c>
      <c r="BJ230" s="13" t="str">
        <v>septiembre</v>
      </c>
      <c r="BK230" s="13" t="str">
        <v>Servicios profesionales sobre asuntos institucionales o reglamentarios (OP 11)</v>
      </c>
      <c r="BL230" s="13" t="str">
        <v>Staff &amp; Services</v>
      </c>
      <c r="BM230" s="13">
        <v>8.6423910000000007E-2</v>
      </c>
      <c r="BN230" s="13" t="str">
        <v>Monica Mesa</v>
      </c>
      <c r="BO230" s="13" t="str">
        <v>monica.mesa@enel.com</v>
      </c>
      <c r="BP230" s="13" t="str">
        <v>Jorge Jamaica</v>
      </c>
      <c r="BQ230" s="13" t="str">
        <v>jorge.jamaica@enel.com</v>
      </c>
      <c r="BR230" s="13">
        <v>2026</v>
      </c>
      <c r="BS230" s="13">
        <v>9</v>
      </c>
      <c r="BT230" s="13">
        <v>46266</v>
      </c>
      <c r="BV230" s="13" t="str">
        <v>- Levantamiento, exploración y análisis de información del contexto político, legislativo y relaciones de poder de los stakeholders nacionales, regionales y municipales focalizados y priorizados en la estrategia institucional de Enel Colombia. - Análisis de tendencias políticas, económicas y sociales, que aporten a nuevas dinámicas y formas de gestionar el relacionamiento. - Acompañamiento y asesoría en la construcción y consolidación de relaciones estratégicas con instituciones</v>
      </c>
      <c r="BW230" s="13" t="str">
        <v>SPPT71</v>
      </c>
      <c r="BX230" s="13" t="str">
        <v>Por lanzar</v>
      </c>
      <c r="BY230" s="13" t="str">
        <v>septiembre</v>
      </c>
      <c r="BZ230" s="13" t="str">
        <v>Servicios profesionales sobre asuntos institucionales o reglamentarios (OP 11)</v>
      </c>
      <c r="CA230" s="13" t="str">
        <v>Staff &amp; Services</v>
      </c>
      <c r="CB230" s="13">
        <v>8.6423910000000007E-2</v>
      </c>
      <c r="CC230" s="13" t="str">
        <v>Monica Mesa</v>
      </c>
      <c r="CD230" s="13" t="str">
        <v>monica.mesa@enel.com</v>
      </c>
      <c r="CE230" s="13" t="str">
        <v>Jorge Jamaica</v>
      </c>
      <c r="CF230" s="13" t="str">
        <v>jorge.jamaica@enel.com</v>
      </c>
      <c r="CG230" s="13">
        <v>2026</v>
      </c>
      <c r="CH230" s="13">
        <v>9</v>
      </c>
      <c r="CI230" s="13">
        <v>46266</v>
      </c>
      <c r="CK230" s="13" t="str">
        <v>- Levantamiento, exploración y análisis de información del contexto político, legislativo y relaciones de poder de los stakeholders nacionales, regionales y municipales focalizados y priorizados en la estrategia institucional de Enel Colombia. - Análisis de tendencias políticas, económicas y sociales, que aporten a nuevas dinámicas y formas de gestionar el relacionamiento. - Acompañamiento y asesoría en la construcción y consolidación de relaciones estratégicas con instituciones</v>
      </c>
      <c r="CL230" s="13" t="str">
        <v>SPPT71</v>
      </c>
      <c r="CM230" s="13" t="str">
        <v>Por lanzar</v>
      </c>
      <c r="CN230" s="13" t="str">
        <v>septiembre</v>
      </c>
      <c r="CO230" s="13" t="str">
        <v>Servicios profesionales sobre asuntos institucionales o reglamentarios (OP 11)</v>
      </c>
      <c r="CP230" s="13" t="str">
        <v>Staff &amp; Services</v>
      </c>
      <c r="CQ230" s="13">
        <v>8.6423910000000007E-2</v>
      </c>
      <c r="CR230" s="13" t="str">
        <v>Monica Mesa</v>
      </c>
      <c r="CS230" s="13" t="str">
        <v>monica.mesa@enel.com</v>
      </c>
      <c r="CT230" s="13" t="str">
        <v>Jorge Jamaica</v>
      </c>
      <c r="CU230" s="13" t="str">
        <v>jorge.jamaica@enel.com</v>
      </c>
      <c r="CV230" s="13">
        <v>2026</v>
      </c>
      <c r="CW230" s="13">
        <v>9</v>
      </c>
      <c r="CX230" s="13">
        <v>46266</v>
      </c>
      <c r="DC230" s="13" t="str">
        <v>- Levantamiento, exploración y análisis de información del contexto político, legislativo y relaciones de poder de los stakeholders nacionales, regionales y municipales focalizados y priorizados en la estrategia institucional de Enel Colombia. - Análisis de tendencias políticas, económicas y sociales, que aporten a nuevas dinámicas y formas de gestionar el relacionamiento. - Acompañamiento y asesoría en la construcción y consolidación de relaciones estratégicas con instituciones</v>
      </c>
      <c r="DD230" s="13" t="str">
        <v>SPPT71</v>
      </c>
      <c r="DE230" s="13" t="str">
        <v>Por lanzar</v>
      </c>
      <c r="DF230" s="13" t="str">
        <v>septiembre</v>
      </c>
      <c r="DG230" s="13" t="str">
        <v>Servicios profesionales sobre asuntos institucionales o reglamentarios (OP 11)</v>
      </c>
      <c r="DH230" s="13" t="str">
        <v>Staff &amp; Services</v>
      </c>
      <c r="DI230" s="13">
        <v>8.6423910000000007E-2</v>
      </c>
      <c r="DJ230" s="13" t="str">
        <v>Monica Mesa</v>
      </c>
      <c r="DK230" s="13" t="str">
        <v>monica.mesa@enel.com</v>
      </c>
      <c r="DL230" s="13" t="str">
        <v>Jorge Jamaica</v>
      </c>
      <c r="DM230" s="13" t="str">
        <v>jorge.jamaica@enel.com</v>
      </c>
      <c r="DN230" s="13">
        <v>2026</v>
      </c>
      <c r="DO230" s="13">
        <v>9</v>
      </c>
      <c r="DP230" s="19">
        <v>46266</v>
      </c>
      <c r="DS230" s="13" t="str">
        <v>- LEVANTAMIENTO, EXPLORACION Y ANALISIS DE INFORMACION DEL CONTEXTO POLITICO, LEGISLATIVO Y RELACIONES DE PODER DE LOS STAKEHOLDERS NACIONALES, REGIONALES Y MUNICIPALES FOCALIZADOS Y PRIORIZADOS EN LA ESTRATEGIA INSTITUCIONAL DE ENEL COLOMBIA. - ANALISIS DE TENDENCIAS POLITICAS, ECONOMICAS Y SOCIALES, QUE APORTEN A NUEVAS DINAMICAS Y FORMAS DE GESTIONAR EL RELACIONAMIENTO. - ACOMPANAMIENTO Y ASESORIA EN LA CONSTRUCCION Y CONSOLIDACION DE RELACIONES ESTRATEGICAS CON INSTITUCIONES SPPT71 SERVICIOS PROFESIONALES SOBRE ASUNTOS INSTITUCIONALES O REGLAMENTARIOS (OP 11)</v>
      </c>
    </row>
    <row r="231" spans="5:123" ht="28" customHeight="1" x14ac:dyDescent="0.4">
      <c r="E231" s="15" t="str">
        <v>Suministro de personal en misión</v>
      </c>
      <c r="F231" s="16" t="str">
        <v>SPCO02</v>
      </c>
      <c r="G231" s="16" t="str">
        <v>Por lanzar</v>
      </c>
      <c r="H231" s="16" t="str">
        <v>enero</v>
      </c>
      <c r="I231" s="16" t="str">
        <v xml:space="preserve">Servicios de administración de personal (administración, trabajo interino) </v>
      </c>
      <c r="J231" s="16" t="str">
        <v>Staff &amp; Services</v>
      </c>
      <c r="K231" s="16">
        <v>8.9733888000000004</v>
      </c>
      <c r="L231" s="16" t="str">
        <v>Monica Mesa</v>
      </c>
      <c r="M231" s="16" t="str">
        <v>monica.mesa@enel.com</v>
      </c>
      <c r="N231" s="16" t="str">
        <v>Jorge Jamaica</v>
      </c>
      <c r="O231" s="16" t="str">
        <v>jorge.jamaica@enel.com</v>
      </c>
      <c r="P231" s="16">
        <v>2026</v>
      </c>
      <c r="Q231" s="16">
        <v>1</v>
      </c>
      <c r="R231" s="28" t="b">
        <v>0</v>
      </c>
      <c r="AC231" s="18" t="str">
        <v>Servicios de fabricación de contacto y/o empaques.*Fabricacion de conexiones (Cable tipo soldador para filtros RC, conexiones flexibles, conexiones tranzadas, etc) , terminales de conexion, contactos, barajes de cobre, empaquetadura.para todas las plantas solares x3 años</v>
      </c>
      <c r="AD231" s="13" t="str">
        <v>SPPT10</v>
      </c>
      <c r="AE231" s="13" t="str">
        <v>Por lanzar</v>
      </c>
      <c r="AF231" s="13" t="str">
        <v>abril</v>
      </c>
      <c r="AG231" s="13" t="str">
        <v xml:space="preserve">Servicios profesionales de naturaleza técnica </v>
      </c>
      <c r="AH231" s="13" t="str">
        <v>GPG</v>
      </c>
      <c r="AI231" s="13">
        <v>0.12</v>
      </c>
      <c r="AJ231" s="13" t="str">
        <v>Luis Aparicio</v>
      </c>
      <c r="AK231" s="13" t="str">
        <v>luis.aparicio@enel.com</v>
      </c>
      <c r="AL231" s="13" t="str">
        <v>Anny Leal</v>
      </c>
      <c r="AM231" s="13" t="str">
        <v>anny.leal@enel.com</v>
      </c>
      <c r="AN231" s="13">
        <v>2026</v>
      </c>
      <c r="AO231" s="13">
        <v>4</v>
      </c>
      <c r="AP231" s="13">
        <v>46113</v>
      </c>
      <c r="AR231" s="18" t="str">
        <v>Servicios de fabricación de contacto y/o empaques.*Fabricacion de conexiones (Cable tipo soldador para filtros RC, conexiones flexibles, conexiones tranzadas, etc) , terminales de conexion, contactos, barajes de cobre, empaquetadura.para todas las plantas solares x3 años</v>
      </c>
      <c r="AS231" s="13" t="str">
        <v>SPPT10</v>
      </c>
      <c r="AT231" s="13" t="str">
        <v>Por lanzar</v>
      </c>
      <c r="AU231" s="13" t="str">
        <v>abril</v>
      </c>
      <c r="AV231" s="13" t="str">
        <v xml:space="preserve">Servicios profesionales de naturaleza técnica </v>
      </c>
      <c r="AW231" s="13" t="str">
        <v>GPG</v>
      </c>
      <c r="AX231" s="13">
        <v>0.12</v>
      </c>
      <c r="AY231" s="13" t="str">
        <v>Luis Aparicio</v>
      </c>
      <c r="AZ231" s="13" t="str">
        <v>luis.aparicio@enel.com</v>
      </c>
      <c r="BA231" s="13" t="str">
        <v>Anny Leal</v>
      </c>
      <c r="BB231" s="13" t="str">
        <v>anny.leal@enel.com</v>
      </c>
      <c r="BC231" s="13">
        <v>2026</v>
      </c>
      <c r="BD231" s="13">
        <v>4</v>
      </c>
      <c r="BE231" s="13">
        <v>46113</v>
      </c>
      <c r="BG231" s="13" t="str">
        <v>Servicios de fabricación de contacto y/o empaques.*Fabricacion de conexiones (Cable tipo soldador para filtros RC, conexiones flexibles, conexiones tranzadas, etc) , terminales de conexion, contactos, barajes de cobre, empaquetadura.para todas las plantas solares x3 años</v>
      </c>
      <c r="BH231" s="13" t="str">
        <v>SPPT10</v>
      </c>
      <c r="BI231" s="13" t="str">
        <v>Por lanzar</v>
      </c>
      <c r="BJ231" s="13" t="str">
        <v>abril</v>
      </c>
      <c r="BK231" s="13" t="str">
        <v xml:space="preserve">Servicios profesionales de naturaleza técnica </v>
      </c>
      <c r="BL231" s="13" t="str">
        <v>GPG</v>
      </c>
      <c r="BM231" s="13">
        <v>0.12</v>
      </c>
      <c r="BN231" s="13" t="str">
        <v>Luis Aparicio</v>
      </c>
      <c r="BO231" s="13" t="str">
        <v>luis.aparicio@enel.com</v>
      </c>
      <c r="BP231" s="13" t="str">
        <v>Anny Leal</v>
      </c>
      <c r="BQ231" s="13" t="str">
        <v>anny.leal@enel.com</v>
      </c>
      <c r="BR231" s="13">
        <v>2026</v>
      </c>
      <c r="BS231" s="13">
        <v>4</v>
      </c>
      <c r="BT231" s="13">
        <v>46113</v>
      </c>
      <c r="BV231" s="13" t="str">
        <v>Servicios de fabricación de contacto y/o empaques.*Fabricacion de conexiones (Cable tipo soldador para filtros RC, conexiones flexibles, conexiones tranzadas, etc) , terminales de conexion, contactos, barajes de cobre, empaquetadura.para todas las plantas solares x3 años</v>
      </c>
      <c r="BW231" s="13" t="str">
        <v>SPPT10</v>
      </c>
      <c r="BX231" s="13" t="str">
        <v>Por lanzar</v>
      </c>
      <c r="BY231" s="13" t="str">
        <v>abril</v>
      </c>
      <c r="BZ231" s="13" t="str">
        <v xml:space="preserve">Servicios profesionales de naturaleza técnica </v>
      </c>
      <c r="CA231" s="13" t="str">
        <v>GPG</v>
      </c>
      <c r="CB231" s="13">
        <v>0.12</v>
      </c>
      <c r="CC231" s="13" t="str">
        <v>Luis Aparicio</v>
      </c>
      <c r="CD231" s="13" t="str">
        <v>luis.aparicio@enel.com</v>
      </c>
      <c r="CE231" s="13" t="str">
        <v>Anny Leal</v>
      </c>
      <c r="CF231" s="13" t="str">
        <v>anny.leal@enel.com</v>
      </c>
      <c r="CG231" s="13">
        <v>2026</v>
      </c>
      <c r="CH231" s="13">
        <v>4</v>
      </c>
      <c r="CI231" s="13">
        <v>46113</v>
      </c>
      <c r="CK231" s="13" t="str">
        <v>Servicios de fabricación de contacto y/o empaques.*Fabricacion de conexiones (Cable tipo soldador para filtros RC, conexiones flexibles, conexiones tranzadas, etc) , terminales de conexion, contactos, barajes de cobre, empaquetadura.para todas las plantas solares x3 años</v>
      </c>
      <c r="CL231" s="13" t="str">
        <v>SPPT10</v>
      </c>
      <c r="CM231" s="13" t="str">
        <v>Por lanzar</v>
      </c>
      <c r="CN231" s="13" t="str">
        <v>abril</v>
      </c>
      <c r="CO231" s="13" t="str">
        <v xml:space="preserve">Servicios profesionales de naturaleza técnica </v>
      </c>
      <c r="CP231" s="13" t="str">
        <v>GPG</v>
      </c>
      <c r="CQ231" s="13">
        <v>0.12</v>
      </c>
      <c r="CR231" s="13" t="str">
        <v>Luis Aparicio</v>
      </c>
      <c r="CS231" s="13" t="str">
        <v>luis.aparicio@enel.com</v>
      </c>
      <c r="CT231" s="13" t="str">
        <v>Anny Leal</v>
      </c>
      <c r="CU231" s="13" t="str">
        <v>anny.leal@enel.com</v>
      </c>
      <c r="CV231" s="13">
        <v>2026</v>
      </c>
      <c r="CW231" s="13">
        <v>4</v>
      </c>
      <c r="CX231" s="13">
        <v>46113</v>
      </c>
      <c r="DC231" s="13" t="str">
        <v>Servicios de fabricación de contacto y/o empaques.*Fabricacion de conexiones (Cable tipo soldador para filtros RC, conexiones flexibles, conexiones tranzadas, etc) , terminales de conexion, contactos, barajes de cobre, empaquetadura.para todas las plantas solares x3 años</v>
      </c>
      <c r="DD231" s="13" t="str">
        <v>SPPT10</v>
      </c>
      <c r="DE231" s="13" t="str">
        <v>Por lanzar</v>
      </c>
      <c r="DF231" s="13" t="str">
        <v>abril</v>
      </c>
      <c r="DG231" s="13" t="str">
        <v xml:space="preserve">Servicios profesionales de naturaleza técnica </v>
      </c>
      <c r="DH231" s="13" t="str">
        <v>GPG</v>
      </c>
      <c r="DI231" s="13">
        <v>0.12</v>
      </c>
      <c r="DJ231" s="13" t="str">
        <v>Luis Aparicio</v>
      </c>
      <c r="DK231" s="13" t="str">
        <v>luis.aparicio@enel.com</v>
      </c>
      <c r="DL231" s="13" t="str">
        <v>Anny Leal</v>
      </c>
      <c r="DM231" s="13" t="str">
        <v>anny.leal@enel.com</v>
      </c>
      <c r="DN231" s="13">
        <v>2026</v>
      </c>
      <c r="DO231" s="13">
        <v>4</v>
      </c>
      <c r="DP231" s="19">
        <v>46113</v>
      </c>
      <c r="DS231" s="13" t="str">
        <v>SERVICIOS DE FABRICACION DE CONTACTO Y/O EMPAQUES.*FABRICACION DE CONEXIONES (CABLE TIPO SOLDADOR PARA FILTROS RC, CONEXIONES FLEXIBLES, CONEXIONES TRANZADAS, ETC) , TERMINALES DE CONEXION, CONTACTOS, BARAJES DE COBRE, EMPAQUETADURA.PARA TODAS LAS PLANTAS SOLARES X3 ANOS SPPT10 SERVICIOS PROFESIONALES DE NATURALEZA TECNICA</v>
      </c>
    </row>
    <row r="232" spans="5:123" ht="28" customHeight="1" x14ac:dyDescent="0.4">
      <c r="E232" s="15" t="str">
        <v>Suministro personal en misión</v>
      </c>
      <c r="F232" s="16" t="str">
        <v>SPCO02</v>
      </c>
      <c r="G232" s="16" t="str">
        <v>Por lanzar</v>
      </c>
      <c r="H232" s="16" t="str">
        <v>enero</v>
      </c>
      <c r="I232" s="16" t="str">
        <v xml:space="preserve">Servicios de administración de personal (administración, trabajo interino) </v>
      </c>
      <c r="J232" s="16" t="str">
        <v>Staff &amp; Services</v>
      </c>
      <c r="K232" s="16">
        <v>8.3355408000000004</v>
      </c>
      <c r="L232" s="16" t="str">
        <v>Monica Mesa</v>
      </c>
      <c r="M232" s="16" t="str">
        <v>monica.mesa@enel.com</v>
      </c>
      <c r="N232" s="16" t="str">
        <v>Jorge Jamaica</v>
      </c>
      <c r="O232" s="16" t="str">
        <v>jorge.jamaica@enel.com</v>
      </c>
      <c r="P232" s="16">
        <v>2026</v>
      </c>
      <c r="Q232" s="16">
        <v>1</v>
      </c>
      <c r="R232" s="28" t="b">
        <v>0</v>
      </c>
      <c r="AC232" s="18" t="str">
        <v>Suministro de terminales, kit de tierras MT, empalmes MT y conectores MC4 (Dealer 2). x 60 meses para todas las plantas solares</v>
      </c>
      <c r="AD232" s="13" t="str">
        <v>FEER01</v>
      </c>
      <c r="AE232" s="13" t="str">
        <v>Por lanzar</v>
      </c>
      <c r="AF232" s="13" t="str">
        <v>julio</v>
      </c>
      <c r="AG232" s="13" t="str">
        <v xml:space="preserve">Componentes o piezas para Planta de energia Solar </v>
      </c>
      <c r="AH232" s="13" t="str">
        <v>GPG</v>
      </c>
      <c r="AI232" s="13">
        <v>0.3</v>
      </c>
      <c r="AJ232" s="13" t="str">
        <v>Luis Aparicio</v>
      </c>
      <c r="AK232" s="13" t="str">
        <v>luis.aparicio@enel.com</v>
      </c>
      <c r="AL232" s="13" t="str">
        <v>Anny Leal</v>
      </c>
      <c r="AM232" s="13" t="str">
        <v>anny.leal@enel.com</v>
      </c>
      <c r="AN232" s="13">
        <v>2026</v>
      </c>
      <c r="AO232" s="13">
        <v>7</v>
      </c>
      <c r="AP232" s="13">
        <v>46204</v>
      </c>
      <c r="AR232" s="18" t="str">
        <v>Suministro de terminales, kit de tierras MT, empalmes MT y conectores MC4 (Dealer 2). x 60 meses para todas las plantas solares</v>
      </c>
      <c r="AS232" s="13" t="str">
        <v>FEER01</v>
      </c>
      <c r="AT232" s="13" t="str">
        <v>Por lanzar</v>
      </c>
      <c r="AU232" s="13" t="str">
        <v>julio</v>
      </c>
      <c r="AV232" s="13" t="str">
        <v xml:space="preserve">Componentes o piezas para Planta de energia Solar </v>
      </c>
      <c r="AW232" s="13" t="str">
        <v>GPG</v>
      </c>
      <c r="AX232" s="13">
        <v>0.3</v>
      </c>
      <c r="AY232" s="13" t="str">
        <v>Luis Aparicio</v>
      </c>
      <c r="AZ232" s="13" t="str">
        <v>luis.aparicio@enel.com</v>
      </c>
      <c r="BA232" s="13" t="str">
        <v>Anny Leal</v>
      </c>
      <c r="BB232" s="13" t="str">
        <v>anny.leal@enel.com</v>
      </c>
      <c r="BC232" s="13">
        <v>2026</v>
      </c>
      <c r="BD232" s="13">
        <v>7</v>
      </c>
      <c r="BE232" s="13">
        <v>46204</v>
      </c>
      <c r="BG232" s="13" t="str">
        <v>Suministro de terminales, kit de tierras MT, empalmes MT y conectores MC4 (Dealer 2). x 60 meses para todas las plantas solares</v>
      </c>
      <c r="BH232" s="13" t="str">
        <v>FEER01</v>
      </c>
      <c r="BI232" s="13" t="str">
        <v>Por lanzar</v>
      </c>
      <c r="BJ232" s="13" t="str">
        <v>julio</v>
      </c>
      <c r="BK232" s="13" t="str">
        <v xml:space="preserve">Componentes o piezas para Planta de energia Solar </v>
      </c>
      <c r="BL232" s="13" t="str">
        <v>GPG</v>
      </c>
      <c r="BM232" s="13">
        <v>0.3</v>
      </c>
      <c r="BN232" s="13" t="str">
        <v>Luis Aparicio</v>
      </c>
      <c r="BO232" s="13" t="str">
        <v>luis.aparicio@enel.com</v>
      </c>
      <c r="BP232" s="13" t="str">
        <v>Anny Leal</v>
      </c>
      <c r="BQ232" s="13" t="str">
        <v>anny.leal@enel.com</v>
      </c>
      <c r="BR232" s="13">
        <v>2026</v>
      </c>
      <c r="BS232" s="13">
        <v>7</v>
      </c>
      <c r="BT232" s="13">
        <v>46204</v>
      </c>
      <c r="BV232" s="13" t="str">
        <v>Suministro de terminales, kit de tierras MT, empalmes MT y conectores MC4 (Dealer 2). x 60 meses para todas las plantas solares</v>
      </c>
      <c r="BW232" s="13" t="str">
        <v>FEER01</v>
      </c>
      <c r="BX232" s="13" t="str">
        <v>Por lanzar</v>
      </c>
      <c r="BY232" s="13" t="str">
        <v>julio</v>
      </c>
      <c r="BZ232" s="13" t="str">
        <v xml:space="preserve">Componentes o piezas para Planta de energia Solar </v>
      </c>
      <c r="CA232" s="13" t="str">
        <v>GPG</v>
      </c>
      <c r="CB232" s="13">
        <v>0.3</v>
      </c>
      <c r="CC232" s="13" t="str">
        <v>Luis Aparicio</v>
      </c>
      <c r="CD232" s="13" t="str">
        <v>luis.aparicio@enel.com</v>
      </c>
      <c r="CE232" s="13" t="str">
        <v>Anny Leal</v>
      </c>
      <c r="CF232" s="13" t="str">
        <v>anny.leal@enel.com</v>
      </c>
      <c r="CG232" s="13">
        <v>2026</v>
      </c>
      <c r="CH232" s="13">
        <v>7</v>
      </c>
      <c r="CI232" s="13">
        <v>46204</v>
      </c>
      <c r="CK232" s="13" t="str">
        <v>Suministro de terminales, kit de tierras MT, empalmes MT y conectores MC4 (Dealer 2). x 60 meses para todas las plantas solares</v>
      </c>
      <c r="CL232" s="13" t="str">
        <v>FEER01</v>
      </c>
      <c r="CM232" s="13" t="str">
        <v>Por lanzar</v>
      </c>
      <c r="CN232" s="13" t="str">
        <v>julio</v>
      </c>
      <c r="CO232" s="13" t="str">
        <v xml:space="preserve">Componentes o piezas para Planta de energia Solar </v>
      </c>
      <c r="CP232" s="13" t="str">
        <v>GPG</v>
      </c>
      <c r="CQ232" s="13">
        <v>0.3</v>
      </c>
      <c r="CR232" s="13" t="str">
        <v>Luis Aparicio</v>
      </c>
      <c r="CS232" s="13" t="str">
        <v>luis.aparicio@enel.com</v>
      </c>
      <c r="CT232" s="13" t="str">
        <v>Anny Leal</v>
      </c>
      <c r="CU232" s="13" t="str">
        <v>anny.leal@enel.com</v>
      </c>
      <c r="CV232" s="13">
        <v>2026</v>
      </c>
      <c r="CW232" s="13">
        <v>7</v>
      </c>
      <c r="CX232" s="13">
        <v>46204</v>
      </c>
      <c r="DC232" s="13" t="str">
        <v>Suministro de terminales, kit de tierras MT, empalmes MT y conectores MC4 (Dealer 2). x 60 meses para todas las plantas solares</v>
      </c>
      <c r="DD232" s="13" t="str">
        <v>FEER01</v>
      </c>
      <c r="DE232" s="13" t="str">
        <v>Por lanzar</v>
      </c>
      <c r="DF232" s="13" t="str">
        <v>julio</v>
      </c>
      <c r="DG232" s="13" t="str">
        <v xml:space="preserve">Componentes o piezas para Planta de energia Solar </v>
      </c>
      <c r="DH232" s="13" t="str">
        <v>GPG</v>
      </c>
      <c r="DI232" s="13">
        <v>0.3</v>
      </c>
      <c r="DJ232" s="13" t="str">
        <v>Luis Aparicio</v>
      </c>
      <c r="DK232" s="13" t="str">
        <v>luis.aparicio@enel.com</v>
      </c>
      <c r="DL232" s="13" t="str">
        <v>Anny Leal</v>
      </c>
      <c r="DM232" s="13" t="str">
        <v>anny.leal@enel.com</v>
      </c>
      <c r="DN232" s="13">
        <v>2026</v>
      </c>
      <c r="DO232" s="13">
        <v>7</v>
      </c>
      <c r="DP232" s="19">
        <v>46204</v>
      </c>
      <c r="DS232" s="13" t="str">
        <v>SUMINISTRO DE TERMINALES, KIT DE TIERRAS MT, EMPALMES MT Y CONECTORES MC4 (DEALER 2). X 60 MESES PARA TODAS LAS PLANTAS SOLARES FEER01 COMPONENTES O PIEZAS PARA PLANTA DE ENERGIA SOLAR</v>
      </c>
    </row>
    <row r="233" spans="5:123" ht="28" customHeight="1" x14ac:dyDescent="0.4">
      <c r="E233" s="15" t="str">
        <v>Adquisición de HW Vario (Estandard y no estandard)</v>
      </c>
      <c r="F233" s="16" t="str">
        <v>FIHD01</v>
      </c>
      <c r="G233" s="16" t="str">
        <v>Por lanzar</v>
      </c>
      <c r="H233" s="16" t="str">
        <v>julio</v>
      </c>
      <c r="I233" s="16" t="str">
        <v>Pc,Servidores,Almacenamiento Y Diversos Dispos. Informáticos</v>
      </c>
      <c r="J233" s="16" t="str">
        <v>ICT</v>
      </c>
      <c r="K233" s="16">
        <v>0.234315</v>
      </c>
      <c r="L233" s="16" t="str">
        <v>Marcela Maldonado</v>
      </c>
      <c r="M233" s="16" t="str">
        <v>marcela.maldonado@enel.com</v>
      </c>
      <c r="N233" s="16" t="str">
        <v>Jennifer Rubio</v>
      </c>
      <c r="O233" s="16" t="str">
        <v>jennifer.rubio@enel.com</v>
      </c>
      <c r="P233" s="16">
        <v>2026</v>
      </c>
      <c r="Q233" s="16">
        <v>7</v>
      </c>
      <c r="R233" s="28" t="b">
        <v>0</v>
      </c>
      <c r="AC233" s="18" t="str">
        <v>Ejecución del Plan de Gestión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v>
      </c>
      <c r="AD233" s="13" t="str">
        <v>SPPT35</v>
      </c>
      <c r="AE233" s="13" t="str">
        <v>Por lanzar</v>
      </c>
      <c r="AF233" s="13" t="str">
        <v>enero</v>
      </c>
      <c r="AG233" s="13" t="str">
        <v xml:space="preserve">Otros servicios profesionales </v>
      </c>
      <c r="AH233" s="13" t="str">
        <v>Staff &amp; Services</v>
      </c>
      <c r="AI233" s="13">
        <v>3.254</v>
      </c>
      <c r="AJ233" s="13" t="str">
        <v>Monica Mesa</v>
      </c>
      <c r="AK233" s="13" t="str">
        <v>monica.mesa@enel.com</v>
      </c>
      <c r="AL233" s="13" t="str">
        <v>Jorge Jamaica</v>
      </c>
      <c r="AM233" s="13" t="str">
        <v>jorge.jamaica@enel.com</v>
      </c>
      <c r="AN233" s="13">
        <v>2026</v>
      </c>
      <c r="AO233" s="13">
        <v>1</v>
      </c>
      <c r="AP233" s="13">
        <v>46023</v>
      </c>
      <c r="AR233" s="18" t="str">
        <v>Ejecución del Plan de Gestión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v>
      </c>
      <c r="AS233" s="13" t="str">
        <v>SPPT35</v>
      </c>
      <c r="AT233" s="13" t="str">
        <v>Por lanzar</v>
      </c>
      <c r="AU233" s="13" t="str">
        <v>enero</v>
      </c>
      <c r="AV233" s="13" t="str">
        <v xml:space="preserve">Otros servicios profesionales </v>
      </c>
      <c r="AW233" s="13" t="str">
        <v>Staff &amp; Services</v>
      </c>
      <c r="AX233" s="13">
        <v>3.254</v>
      </c>
      <c r="AY233" s="13" t="str">
        <v>Monica Mesa</v>
      </c>
      <c r="AZ233" s="13" t="str">
        <v>monica.mesa@enel.com</v>
      </c>
      <c r="BA233" s="13" t="str">
        <v>Jorge Jamaica</v>
      </c>
      <c r="BB233" s="13" t="str">
        <v>jorge.jamaica@enel.com</v>
      </c>
      <c r="BC233" s="13">
        <v>2026</v>
      </c>
      <c r="BD233" s="13">
        <v>1</v>
      </c>
      <c r="BE233" s="13">
        <v>46023</v>
      </c>
      <c r="BG233" s="13" t="str">
        <v>Ejecución del Plan de Gestión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v>
      </c>
      <c r="BH233" s="13" t="str">
        <v>SPPT35</v>
      </c>
      <c r="BI233" s="13" t="str">
        <v>Por lanzar</v>
      </c>
      <c r="BJ233" s="13" t="str">
        <v>enero</v>
      </c>
      <c r="BK233" s="13" t="str">
        <v xml:space="preserve">Otros servicios profesionales </v>
      </c>
      <c r="BL233" s="13" t="str">
        <v>Staff &amp; Services</v>
      </c>
      <c r="BM233" s="13">
        <v>3.254</v>
      </c>
      <c r="BN233" s="13" t="str">
        <v>Monica Mesa</v>
      </c>
      <c r="BO233" s="13" t="str">
        <v>monica.mesa@enel.com</v>
      </c>
      <c r="BP233" s="13" t="str">
        <v>Jorge Jamaica</v>
      </c>
      <c r="BQ233" s="13" t="str">
        <v>jorge.jamaica@enel.com</v>
      </c>
      <c r="BR233" s="13">
        <v>2026</v>
      </c>
      <c r="BS233" s="13">
        <v>1</v>
      </c>
      <c r="BT233" s="13">
        <v>46023</v>
      </c>
      <c r="BV233" s="13" t="str">
        <v>Ejecución del Plan de Gestión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v>
      </c>
      <c r="BW233" s="13" t="str">
        <v>SPPT35</v>
      </c>
      <c r="BX233" s="13" t="str">
        <v>Por lanzar</v>
      </c>
      <c r="BY233" s="13" t="str">
        <v>enero</v>
      </c>
      <c r="BZ233" s="13" t="str">
        <v xml:space="preserve">Otros servicios profesionales </v>
      </c>
      <c r="CA233" s="13" t="str">
        <v>Staff &amp; Services</v>
      </c>
      <c r="CB233" s="13">
        <v>3.254</v>
      </c>
      <c r="CC233" s="13" t="str">
        <v>Monica Mesa</v>
      </c>
      <c r="CD233" s="13" t="str">
        <v>monica.mesa@enel.com</v>
      </c>
      <c r="CE233" s="13" t="str">
        <v>Jorge Jamaica</v>
      </c>
      <c r="CF233" s="13" t="str">
        <v>jorge.jamaica@enel.com</v>
      </c>
      <c r="CG233" s="13">
        <v>2026</v>
      </c>
      <c r="CH233" s="13">
        <v>1</v>
      </c>
      <c r="CI233" s="13">
        <v>46023</v>
      </c>
      <c r="CK233" s="13" t="str">
        <v>Ejecución del Plan de Gestión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v>
      </c>
      <c r="CL233" s="13" t="str">
        <v>SPPT35</v>
      </c>
      <c r="CM233" s="13" t="str">
        <v>Por lanzar</v>
      </c>
      <c r="CN233" s="13" t="str">
        <v>enero</v>
      </c>
      <c r="CO233" s="13" t="str">
        <v xml:space="preserve">Otros servicios profesionales </v>
      </c>
      <c r="CP233" s="13" t="str">
        <v>Staff &amp; Services</v>
      </c>
      <c r="CQ233" s="13">
        <v>3.254</v>
      </c>
      <c r="CR233" s="13" t="str">
        <v>Monica Mesa</v>
      </c>
      <c r="CS233" s="13" t="str">
        <v>monica.mesa@enel.com</v>
      </c>
      <c r="CT233" s="13" t="str">
        <v>Jorge Jamaica</v>
      </c>
      <c r="CU233" s="13" t="str">
        <v>jorge.jamaica@enel.com</v>
      </c>
      <c r="CV233" s="13">
        <v>2026</v>
      </c>
      <c r="CW233" s="13">
        <v>1</v>
      </c>
      <c r="CX233" s="13">
        <v>46023</v>
      </c>
      <c r="DC233" s="13" t="str">
        <v>Ejecución del Plan de Gestión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v>
      </c>
      <c r="DD233" s="13" t="str">
        <v>SPPT35</v>
      </c>
      <c r="DE233" s="13" t="str">
        <v>Por lanzar</v>
      </c>
      <c r="DF233" s="13" t="str">
        <v>enero</v>
      </c>
      <c r="DG233" s="13" t="str">
        <v xml:space="preserve">Otros servicios profesionales </v>
      </c>
      <c r="DH233" s="13" t="str">
        <v>Staff &amp; Services</v>
      </c>
      <c r="DI233" s="13">
        <v>3.254</v>
      </c>
      <c r="DJ233" s="13" t="str">
        <v>Monica Mesa</v>
      </c>
      <c r="DK233" s="13" t="str">
        <v>monica.mesa@enel.com</v>
      </c>
      <c r="DL233" s="13" t="str">
        <v>Jorge Jamaica</v>
      </c>
      <c r="DM233" s="13" t="str">
        <v>jorge.jamaica@enel.com</v>
      </c>
      <c r="DN233" s="13">
        <v>2026</v>
      </c>
      <c r="DO233" s="13">
        <v>1</v>
      </c>
      <c r="DP233" s="19">
        <v>46023</v>
      </c>
      <c r="DS233" s="13" t="str">
        <v>EJECUCION DEL PLAN DE GESTION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 SPPT35 OTROS SERVICIOS PROFESIONALES</v>
      </c>
    </row>
    <row r="234" spans="5:123" ht="28" customHeight="1" x14ac:dyDescent="0.4">
      <c r="E234" s="15" t="str">
        <v>SUMINISTRO, CAPACITACIÓN Y SOPORTE DE SISTEMA DE SEGUIMIENTO PARA LAS PLANTAS SOLARES PV GUAYEPO1&amp;2, FUNDACIÓN, LA LOMA Y EL PASO por 36 meses</v>
      </c>
      <c r="F234" s="16" t="str">
        <v>SPPT10</v>
      </c>
      <c r="G234" s="16" t="str">
        <v>Por lanzar</v>
      </c>
      <c r="H234" s="16" t="str">
        <v>marzo</v>
      </c>
      <c r="I234" s="16" t="str">
        <v xml:space="preserve">Servicios profesionales de naturaleza técnica </v>
      </c>
      <c r="J234" s="16" t="str">
        <v>GPG</v>
      </c>
      <c r="K234" s="16">
        <v>4.6969289999999999</v>
      </c>
      <c r="L234" s="16" t="str">
        <v>Luis Aparicio</v>
      </c>
      <c r="M234" s="16" t="str">
        <v>luis.aparicio@enel.com</v>
      </c>
      <c r="N234" s="16" t="str">
        <v>Anny Leal</v>
      </c>
      <c r="O234" s="16" t="str">
        <v>anny.leal@enel.com</v>
      </c>
      <c r="P234" s="16">
        <v>2026</v>
      </c>
      <c r="Q234" s="16">
        <v>3</v>
      </c>
      <c r="R234" s="28" t="b">
        <v>0</v>
      </c>
      <c r="AC234" s="18" t="str">
        <v>Limpieza de módulos fotovoltaicos en PV La Loma, PV Fundación, PV Guayepo 1, 2&amp;3, PV El Paso y PV Atlántico, PV Guayepo 3 y opcional PV Valledupar x 3+2 años</v>
      </c>
      <c r="AD234" s="13" t="str">
        <v>MMIM19</v>
      </c>
      <c r="AE234" s="13" t="str">
        <v>Por lanzar</v>
      </c>
      <c r="AF234" s="13" t="str">
        <v>agosto</v>
      </c>
      <c r="AG234" s="13" t="str">
        <v xml:space="preserve">Mantenimiento de sistemas de generación de energía solar. </v>
      </c>
      <c r="AH234" s="13" t="str">
        <v>GPG</v>
      </c>
      <c r="AI234" s="13">
        <v>0.67869800000000002</v>
      </c>
      <c r="AJ234" s="13" t="str">
        <v>Luis Aparicio</v>
      </c>
      <c r="AK234" s="13" t="str">
        <v>luis.aparicio@enel.com</v>
      </c>
      <c r="AL234" s="13" t="str">
        <v>Anny Leal</v>
      </c>
      <c r="AM234" s="13" t="str">
        <v>anny.leal@enel.com</v>
      </c>
      <c r="AN234" s="13">
        <v>2026</v>
      </c>
      <c r="AO234" s="13">
        <v>8</v>
      </c>
      <c r="AP234" s="13">
        <v>46235</v>
      </c>
      <c r="AR234" s="18" t="str">
        <v>Limpieza de módulos fotovoltaicos en PV La Loma, PV Fundación, PV Guayepo 1, 2&amp;3, PV El Paso y PV Atlántico, PV Guayepo 3 y opcional PV Valledupar x 3+2 años</v>
      </c>
      <c r="AS234" s="13" t="str">
        <v>MMIM19</v>
      </c>
      <c r="AT234" s="13" t="str">
        <v>Por lanzar</v>
      </c>
      <c r="AU234" s="13" t="str">
        <v>agosto</v>
      </c>
      <c r="AV234" s="13" t="str">
        <v xml:space="preserve">Mantenimiento de sistemas de generación de energía solar. </v>
      </c>
      <c r="AW234" s="13" t="str">
        <v>GPG</v>
      </c>
      <c r="AX234" s="13">
        <v>0.67869800000000002</v>
      </c>
      <c r="AY234" s="13" t="str">
        <v>Luis Aparicio</v>
      </c>
      <c r="AZ234" s="13" t="str">
        <v>luis.aparicio@enel.com</v>
      </c>
      <c r="BA234" s="13" t="str">
        <v>Anny Leal</v>
      </c>
      <c r="BB234" s="13" t="str">
        <v>anny.leal@enel.com</v>
      </c>
      <c r="BC234" s="13">
        <v>2026</v>
      </c>
      <c r="BD234" s="13">
        <v>8</v>
      </c>
      <c r="BE234" s="13">
        <v>46235</v>
      </c>
      <c r="BG234" s="13" t="str">
        <v>Limpieza de módulos fotovoltaicos en PV La Loma, PV Fundación, PV Guayepo 1, 2&amp;3, PV El Paso y PV Atlántico, PV Guayepo 3 y opcional PV Valledupar x 3+2 años</v>
      </c>
      <c r="BH234" s="13" t="str">
        <v>MMIM19</v>
      </c>
      <c r="BI234" s="13" t="str">
        <v>Por lanzar</v>
      </c>
      <c r="BJ234" s="13" t="str">
        <v>agosto</v>
      </c>
      <c r="BK234" s="13" t="str">
        <v xml:space="preserve">Mantenimiento de sistemas de generación de energía solar. </v>
      </c>
      <c r="BL234" s="13" t="str">
        <v>GPG</v>
      </c>
      <c r="BM234" s="13">
        <v>0.67869800000000002</v>
      </c>
      <c r="BN234" s="13" t="str">
        <v>Luis Aparicio</v>
      </c>
      <c r="BO234" s="13" t="str">
        <v>luis.aparicio@enel.com</v>
      </c>
      <c r="BP234" s="13" t="str">
        <v>Anny Leal</v>
      </c>
      <c r="BQ234" s="13" t="str">
        <v>anny.leal@enel.com</v>
      </c>
      <c r="BR234" s="13">
        <v>2026</v>
      </c>
      <c r="BS234" s="13">
        <v>8</v>
      </c>
      <c r="BT234" s="13">
        <v>46235</v>
      </c>
      <c r="BV234" s="13" t="str">
        <v>Limpieza de módulos fotovoltaicos en PV La Loma, PV Fundación, PV Guayepo 1, 2&amp;3, PV El Paso y PV Atlántico, PV Guayepo 3 y opcional PV Valledupar x 3+2 años</v>
      </c>
      <c r="BW234" s="13" t="str">
        <v>MMIM19</v>
      </c>
      <c r="BX234" s="13" t="str">
        <v>Por lanzar</v>
      </c>
      <c r="BY234" s="13" t="str">
        <v>agosto</v>
      </c>
      <c r="BZ234" s="13" t="str">
        <v xml:space="preserve">Mantenimiento de sistemas de generación de energía solar. </v>
      </c>
      <c r="CA234" s="13" t="str">
        <v>GPG</v>
      </c>
      <c r="CB234" s="13">
        <v>0.67869800000000002</v>
      </c>
      <c r="CC234" s="13" t="str">
        <v>Luis Aparicio</v>
      </c>
      <c r="CD234" s="13" t="str">
        <v>luis.aparicio@enel.com</v>
      </c>
      <c r="CE234" s="13" t="str">
        <v>Anny Leal</v>
      </c>
      <c r="CF234" s="13" t="str">
        <v>anny.leal@enel.com</v>
      </c>
      <c r="CG234" s="13">
        <v>2026</v>
      </c>
      <c r="CH234" s="13">
        <v>8</v>
      </c>
      <c r="CI234" s="13">
        <v>46235</v>
      </c>
      <c r="CK234" s="13" t="str">
        <v>Limpieza de módulos fotovoltaicos en PV La Loma, PV Fundación, PV Guayepo 1, 2&amp;3, PV El Paso y PV Atlántico, PV Guayepo 3 y opcional PV Valledupar x 3+2 años</v>
      </c>
      <c r="CL234" s="13" t="str">
        <v>MMIM19</v>
      </c>
      <c r="CM234" s="13" t="str">
        <v>Por lanzar</v>
      </c>
      <c r="CN234" s="13" t="str">
        <v>agosto</v>
      </c>
      <c r="CO234" s="13" t="str">
        <v xml:space="preserve">Mantenimiento de sistemas de generación de energía solar. </v>
      </c>
      <c r="CP234" s="13" t="str">
        <v>GPG</v>
      </c>
      <c r="CQ234" s="13">
        <v>0.67869800000000002</v>
      </c>
      <c r="CR234" s="13" t="str">
        <v>Luis Aparicio</v>
      </c>
      <c r="CS234" s="13" t="str">
        <v>luis.aparicio@enel.com</v>
      </c>
      <c r="CT234" s="13" t="str">
        <v>Anny Leal</v>
      </c>
      <c r="CU234" s="13" t="str">
        <v>anny.leal@enel.com</v>
      </c>
      <c r="CV234" s="13">
        <v>2026</v>
      </c>
      <c r="CW234" s="13">
        <v>8</v>
      </c>
      <c r="CX234" s="13">
        <v>46235</v>
      </c>
      <c r="DC234" s="13" t="str">
        <v>Limpieza de módulos fotovoltaicos en PV La Loma, PV Fundación, PV Guayepo 1, 2&amp;3, PV El Paso y PV Atlántico, PV Guayepo 3 y opcional PV Valledupar x 3+2 años</v>
      </c>
      <c r="DD234" s="13" t="str">
        <v>MMIM19</v>
      </c>
      <c r="DE234" s="13" t="str">
        <v>Por lanzar</v>
      </c>
      <c r="DF234" s="13" t="str">
        <v>agosto</v>
      </c>
      <c r="DG234" s="13" t="str">
        <v xml:space="preserve">Mantenimiento de sistemas de generación de energía solar. </v>
      </c>
      <c r="DH234" s="13" t="str">
        <v>GPG</v>
      </c>
      <c r="DI234" s="13">
        <v>0.67869800000000002</v>
      </c>
      <c r="DJ234" s="13" t="str">
        <v>Luis Aparicio</v>
      </c>
      <c r="DK234" s="13" t="str">
        <v>luis.aparicio@enel.com</v>
      </c>
      <c r="DL234" s="13" t="str">
        <v>Anny Leal</v>
      </c>
      <c r="DM234" s="13" t="str">
        <v>anny.leal@enel.com</v>
      </c>
      <c r="DN234" s="13">
        <v>2026</v>
      </c>
      <c r="DO234" s="13">
        <v>8</v>
      </c>
      <c r="DP234" s="19">
        <v>46235</v>
      </c>
      <c r="DS234" s="13" t="str">
        <v>LIMPIEZA DE MODULOS FOTOVOLTAICOS EN PV LA LOMA, PV FUNDACION, PV GUAYEPO 1, 2&amp;3, PV EL PASO Y PV ATLANTICO, PV GUAYEPO 3 Y OPCIONAL PV VALLEDUPAR X 3+2 ANOS MMIM19 MANTENIMIENTO DE SISTEMAS DE GENERACION DE ENERGIA SOLAR.</v>
      </c>
    </row>
    <row r="235" spans="5:123" ht="28" customHeight="1" x14ac:dyDescent="0.4">
      <c r="E235" s="15" t="str">
        <v>Suministro de materiales electricos de baja tensión para plantas solares ( empalmes y terminales, interruptores, reles de control, relevadores, fuentes, fusibles, ventiladores). Dealer/contrato abierto. incluye lo que no se encuentra incluido en catalogo para todas las plantas solares por 3+2 años</v>
      </c>
      <c r="F235" s="16" t="str">
        <v>FEER01</v>
      </c>
      <c r="G235" s="16" t="str">
        <v>Por lanzar</v>
      </c>
      <c r="H235" s="16" t="str">
        <v>abril</v>
      </c>
      <c r="I235" s="16" t="str">
        <v xml:space="preserve">Componentes o piezas para Planta de energia Solar </v>
      </c>
      <c r="J235" s="16" t="str">
        <v>GPG</v>
      </c>
      <c r="K235" s="16">
        <v>2.4</v>
      </c>
      <c r="L235" s="16" t="str">
        <v>Luis Aparicio</v>
      </c>
      <c r="M235" s="16" t="str">
        <v>luis.aparicio@enel.com</v>
      </c>
      <c r="N235" s="16" t="str">
        <v>Anny Leal</v>
      </c>
      <c r="O235" s="16" t="str">
        <v>anny.leal@enel.com</v>
      </c>
      <c r="P235" s="16">
        <v>2026</v>
      </c>
      <c r="Q235" s="16">
        <v>4</v>
      </c>
      <c r="R235" s="28" t="b">
        <v>0</v>
      </c>
      <c r="AC235" s="18" t="str">
        <v>Reparación de transformadores Marco para todas las plantas solares x 3 años</v>
      </c>
      <c r="AD235" s="13" t="str">
        <v>METR03</v>
      </c>
      <c r="AE235" s="13" t="str">
        <v>Por lanzar</v>
      </c>
      <c r="AF235" s="13" t="str">
        <v>junio</v>
      </c>
      <c r="AG235" s="13" t="str">
        <v xml:space="preserve">Mantenimiento de Transformadores sumergidos en Aceite. </v>
      </c>
      <c r="AH235" s="13" t="str">
        <v>GPG</v>
      </c>
      <c r="AI235" s="13">
        <v>1.02</v>
      </c>
      <c r="AJ235" s="13" t="str">
        <v>Luis Aparicio</v>
      </c>
      <c r="AK235" s="13" t="str">
        <v>luis.aparicio@enel.com</v>
      </c>
      <c r="AL235" s="13" t="str">
        <v>Anny Leal</v>
      </c>
      <c r="AM235" s="13" t="str">
        <v>anny.leal@enel.com</v>
      </c>
      <c r="AN235" s="13">
        <v>2026</v>
      </c>
      <c r="AO235" s="13">
        <v>6</v>
      </c>
      <c r="AP235" s="13">
        <v>46174</v>
      </c>
      <c r="AR235" s="18" t="str">
        <v>Reparación de transformadores Marco para todas las plantas solares x 3 años</v>
      </c>
      <c r="AS235" s="13" t="str">
        <v>METR03</v>
      </c>
      <c r="AT235" s="13" t="str">
        <v>Por lanzar</v>
      </c>
      <c r="AU235" s="13" t="str">
        <v>junio</v>
      </c>
      <c r="AV235" s="13" t="str">
        <v xml:space="preserve">Mantenimiento de Transformadores sumergidos en Aceite. </v>
      </c>
      <c r="AW235" s="13" t="str">
        <v>GPG</v>
      </c>
      <c r="AX235" s="13">
        <v>1.02</v>
      </c>
      <c r="AY235" s="13" t="str">
        <v>Luis Aparicio</v>
      </c>
      <c r="AZ235" s="13" t="str">
        <v>luis.aparicio@enel.com</v>
      </c>
      <c r="BA235" s="13" t="str">
        <v>Anny Leal</v>
      </c>
      <c r="BB235" s="13" t="str">
        <v>anny.leal@enel.com</v>
      </c>
      <c r="BC235" s="13">
        <v>2026</v>
      </c>
      <c r="BD235" s="13">
        <v>6</v>
      </c>
      <c r="BE235" s="13">
        <v>46174</v>
      </c>
      <c r="BG235" s="13" t="str">
        <v>Reparación de transformadores Marco para todas las plantas solares x 3 años</v>
      </c>
      <c r="BH235" s="13" t="str">
        <v>METR03</v>
      </c>
      <c r="BI235" s="13" t="str">
        <v>Por lanzar</v>
      </c>
      <c r="BJ235" s="13" t="str">
        <v>junio</v>
      </c>
      <c r="BK235" s="13" t="str">
        <v xml:space="preserve">Mantenimiento de Transformadores sumergidos en Aceite. </v>
      </c>
      <c r="BL235" s="13" t="str">
        <v>GPG</v>
      </c>
      <c r="BM235" s="13">
        <v>1.02</v>
      </c>
      <c r="BN235" s="13" t="str">
        <v>Luis Aparicio</v>
      </c>
      <c r="BO235" s="13" t="str">
        <v>luis.aparicio@enel.com</v>
      </c>
      <c r="BP235" s="13" t="str">
        <v>Anny Leal</v>
      </c>
      <c r="BQ235" s="13" t="str">
        <v>anny.leal@enel.com</v>
      </c>
      <c r="BR235" s="13">
        <v>2026</v>
      </c>
      <c r="BS235" s="13">
        <v>6</v>
      </c>
      <c r="BT235" s="13">
        <v>46174</v>
      </c>
      <c r="BV235" s="13" t="str">
        <v>Reparación de transformadores Marco para todas las plantas solares x 3 años</v>
      </c>
      <c r="BW235" s="13" t="str">
        <v>METR03</v>
      </c>
      <c r="BX235" s="13" t="str">
        <v>Por lanzar</v>
      </c>
      <c r="BY235" s="13" t="str">
        <v>junio</v>
      </c>
      <c r="BZ235" s="13" t="str">
        <v xml:space="preserve">Mantenimiento de Transformadores sumergidos en Aceite. </v>
      </c>
      <c r="CA235" s="13" t="str">
        <v>GPG</v>
      </c>
      <c r="CB235" s="13">
        <v>1.02</v>
      </c>
      <c r="CC235" s="13" t="str">
        <v>Luis Aparicio</v>
      </c>
      <c r="CD235" s="13" t="str">
        <v>luis.aparicio@enel.com</v>
      </c>
      <c r="CE235" s="13" t="str">
        <v>Anny Leal</v>
      </c>
      <c r="CF235" s="13" t="str">
        <v>anny.leal@enel.com</v>
      </c>
      <c r="CG235" s="13">
        <v>2026</v>
      </c>
      <c r="CH235" s="13">
        <v>6</v>
      </c>
      <c r="CI235" s="13">
        <v>46174</v>
      </c>
      <c r="CK235" s="13" t="str">
        <v>Reparación de transformadores Marco para todas las plantas solares x 3 años</v>
      </c>
      <c r="CL235" s="13" t="str">
        <v>METR03</v>
      </c>
      <c r="CM235" s="13" t="str">
        <v>Por lanzar</v>
      </c>
      <c r="CN235" s="13" t="str">
        <v>junio</v>
      </c>
      <c r="CO235" s="13" t="str">
        <v xml:space="preserve">Mantenimiento de Transformadores sumergidos en Aceite. </v>
      </c>
      <c r="CP235" s="13" t="str">
        <v>GPG</v>
      </c>
      <c r="CQ235" s="13">
        <v>1.02</v>
      </c>
      <c r="CR235" s="13" t="str">
        <v>Luis Aparicio</v>
      </c>
      <c r="CS235" s="13" t="str">
        <v>luis.aparicio@enel.com</v>
      </c>
      <c r="CT235" s="13" t="str">
        <v>Anny Leal</v>
      </c>
      <c r="CU235" s="13" t="str">
        <v>anny.leal@enel.com</v>
      </c>
      <c r="CV235" s="13">
        <v>2026</v>
      </c>
      <c r="CW235" s="13">
        <v>6</v>
      </c>
      <c r="CX235" s="13">
        <v>46174</v>
      </c>
      <c r="DC235" s="13" t="str">
        <v>Reparación de transformadores Marco para todas las plantas solares x 3 años</v>
      </c>
      <c r="DD235" s="13" t="str">
        <v>METR03</v>
      </c>
      <c r="DE235" s="13" t="str">
        <v>Por lanzar</v>
      </c>
      <c r="DF235" s="13" t="str">
        <v>junio</v>
      </c>
      <c r="DG235" s="13" t="str">
        <v xml:space="preserve">Mantenimiento de Transformadores sumergidos en Aceite. </v>
      </c>
      <c r="DH235" s="13" t="str">
        <v>GPG</v>
      </c>
      <c r="DI235" s="13">
        <v>1.02</v>
      </c>
      <c r="DJ235" s="13" t="str">
        <v>Luis Aparicio</v>
      </c>
      <c r="DK235" s="13" t="str">
        <v>luis.aparicio@enel.com</v>
      </c>
      <c r="DL235" s="13" t="str">
        <v>Anny Leal</v>
      </c>
      <c r="DM235" s="13" t="str">
        <v>anny.leal@enel.com</v>
      </c>
      <c r="DN235" s="13">
        <v>2026</v>
      </c>
      <c r="DO235" s="13">
        <v>6</v>
      </c>
      <c r="DP235" s="19">
        <v>46174</v>
      </c>
      <c r="DS235" s="13" t="str">
        <v>REPARACION DE TRANSFORMADORES MARCO PARA TODAS LAS PLANTAS SOLARES X 3 ANOS METR03 MANTENIMIENTO DE TRANSFORMADORES SUMERGIDOS EN ACEITE.</v>
      </c>
    </row>
    <row r="236" spans="5:123" ht="28" customHeight="1" x14ac:dyDescent="0.4">
      <c r="E236" s="15" t="str">
        <v>- Levantamiento, exploración y análisis de información del contexto político, legislativo y relaciones de poder de los stakeholders nacionales, regionales y municipales focalizados y priorizados en la estrategia institucional de Enel Colombia. - Análisis de tendencias políticas, económicas y sociales, que aporten a nuevas dinámicas y formas de gestionar el relacionamiento. - Acompañamiento y asesoría en la construcción y consolidación de relaciones estratégicas con instituciones</v>
      </c>
      <c r="F236" s="16" t="str">
        <v>SPPT71</v>
      </c>
      <c r="G236" s="16" t="str">
        <v>Por lanzar</v>
      </c>
      <c r="H236" s="16" t="str">
        <v>septiembre</v>
      </c>
      <c r="I236" s="16" t="str">
        <v>Servicios profesionales sobre asuntos institucionales o reglamentarios (OP 11)</v>
      </c>
      <c r="J236" s="16" t="str">
        <v>Staff &amp; Services</v>
      </c>
      <c r="K236" s="16">
        <v>8.6423910000000007E-2</v>
      </c>
      <c r="L236" s="16" t="str">
        <v>Monica Mesa</v>
      </c>
      <c r="M236" s="16" t="str">
        <v>monica.mesa@enel.com</v>
      </c>
      <c r="N236" s="16" t="str">
        <v>Jorge Jamaica</v>
      </c>
      <c r="O236" s="16" t="str">
        <v>jorge.jamaica@enel.com</v>
      </c>
      <c r="P236" s="16">
        <v>2026</v>
      </c>
      <c r="Q236" s="16">
        <v>9</v>
      </c>
      <c r="R236" s="28" t="b">
        <v>0</v>
      </c>
      <c r="AC236" s="18" t="str">
        <v>Suministro de materiales para High Voltage y S/E (Interruptores de potencia, PTs, CTs, Seccionadores, etc.) para plantas solares. Marcas ABB, Hitachi, GE y SIEMENSx 3 años</v>
      </c>
      <c r="AD236" s="13" t="str">
        <v>FEER01</v>
      </c>
      <c r="AE236" s="13" t="str">
        <v>Por lanzar</v>
      </c>
      <c r="AF236" s="13" t="str">
        <v>marzo</v>
      </c>
      <c r="AG236" s="13" t="str">
        <v xml:space="preserve">Componentes o piezas para Planta de energia Solar </v>
      </c>
      <c r="AH236" s="13" t="str">
        <v>GPG</v>
      </c>
      <c r="AI236" s="13">
        <v>1.2</v>
      </c>
      <c r="AJ236" s="13" t="str">
        <v>Luis Aparicio</v>
      </c>
      <c r="AK236" s="13" t="str">
        <v>luis.aparicio@enel.com</v>
      </c>
      <c r="AL236" s="13" t="str">
        <v>Anny Leal</v>
      </c>
      <c r="AM236" s="13" t="str">
        <v>anny.leal@enel.com</v>
      </c>
      <c r="AN236" s="13">
        <v>2026</v>
      </c>
      <c r="AO236" s="13">
        <v>3</v>
      </c>
      <c r="AP236" s="13">
        <v>46082</v>
      </c>
      <c r="AR236" s="18" t="str">
        <v>Suministro de materiales para High Voltage y S/E (Interruptores de potencia, PTs, CTs, Seccionadores, etc.) para plantas solares. Marcas ABB, Hitachi, GE y SIEMENSx 3 años</v>
      </c>
      <c r="AS236" s="13" t="str">
        <v>FEER01</v>
      </c>
      <c r="AT236" s="13" t="str">
        <v>Por lanzar</v>
      </c>
      <c r="AU236" s="13" t="str">
        <v>marzo</v>
      </c>
      <c r="AV236" s="13" t="str">
        <v xml:space="preserve">Componentes o piezas para Planta de energia Solar </v>
      </c>
      <c r="AW236" s="13" t="str">
        <v>GPG</v>
      </c>
      <c r="AX236" s="13">
        <v>1.2</v>
      </c>
      <c r="AY236" s="13" t="str">
        <v>Luis Aparicio</v>
      </c>
      <c r="AZ236" s="13" t="str">
        <v>luis.aparicio@enel.com</v>
      </c>
      <c r="BA236" s="13" t="str">
        <v>Anny Leal</v>
      </c>
      <c r="BB236" s="13" t="str">
        <v>anny.leal@enel.com</v>
      </c>
      <c r="BC236" s="13">
        <v>2026</v>
      </c>
      <c r="BD236" s="13">
        <v>3</v>
      </c>
      <c r="BE236" s="13">
        <v>46082</v>
      </c>
      <c r="BG236" s="13" t="str">
        <v>Suministro de materiales para High Voltage y S/E (Interruptores de potencia, PTs, CTs, Seccionadores, etc.) para plantas solares. Marcas ABB, Hitachi, GE y SIEMENSx 3 años</v>
      </c>
      <c r="BH236" s="13" t="str">
        <v>FEER01</v>
      </c>
      <c r="BI236" s="13" t="str">
        <v>Por lanzar</v>
      </c>
      <c r="BJ236" s="13" t="str">
        <v>marzo</v>
      </c>
      <c r="BK236" s="13" t="str">
        <v xml:space="preserve">Componentes o piezas para Planta de energia Solar </v>
      </c>
      <c r="BL236" s="13" t="str">
        <v>GPG</v>
      </c>
      <c r="BM236" s="13">
        <v>1.2</v>
      </c>
      <c r="BN236" s="13" t="str">
        <v>Luis Aparicio</v>
      </c>
      <c r="BO236" s="13" t="str">
        <v>luis.aparicio@enel.com</v>
      </c>
      <c r="BP236" s="13" t="str">
        <v>Anny Leal</v>
      </c>
      <c r="BQ236" s="13" t="str">
        <v>anny.leal@enel.com</v>
      </c>
      <c r="BR236" s="13">
        <v>2026</v>
      </c>
      <c r="BS236" s="13">
        <v>3</v>
      </c>
      <c r="BT236" s="13">
        <v>46082</v>
      </c>
      <c r="BV236" s="13" t="str">
        <v>Suministro de materiales para High Voltage y S/E (Interruptores de potencia, PTs, CTs, Seccionadores, etc.) para plantas solares. Marcas ABB, Hitachi, GE y SIEMENSx 3 años</v>
      </c>
      <c r="BW236" s="13" t="str">
        <v>FEER01</v>
      </c>
      <c r="BX236" s="13" t="str">
        <v>Por lanzar</v>
      </c>
      <c r="BY236" s="13" t="str">
        <v>marzo</v>
      </c>
      <c r="BZ236" s="13" t="str">
        <v xml:space="preserve">Componentes o piezas para Planta de energia Solar </v>
      </c>
      <c r="CA236" s="13" t="str">
        <v>GPG</v>
      </c>
      <c r="CB236" s="13">
        <v>1.2</v>
      </c>
      <c r="CC236" s="13" t="str">
        <v>Luis Aparicio</v>
      </c>
      <c r="CD236" s="13" t="str">
        <v>luis.aparicio@enel.com</v>
      </c>
      <c r="CE236" s="13" t="str">
        <v>Anny Leal</v>
      </c>
      <c r="CF236" s="13" t="str">
        <v>anny.leal@enel.com</v>
      </c>
      <c r="CG236" s="13">
        <v>2026</v>
      </c>
      <c r="CH236" s="13">
        <v>3</v>
      </c>
      <c r="CI236" s="13">
        <v>46082</v>
      </c>
      <c r="CK236" s="13" t="str">
        <v>Suministro de materiales para High Voltage y S/E (Interruptores de potencia, PTs, CTs, Seccionadores, etc.) para plantas solares. Marcas ABB, Hitachi, GE y SIEMENSx 3 años</v>
      </c>
      <c r="CL236" s="13" t="str">
        <v>FEER01</v>
      </c>
      <c r="CM236" s="13" t="str">
        <v>Por lanzar</v>
      </c>
      <c r="CN236" s="13" t="str">
        <v>marzo</v>
      </c>
      <c r="CO236" s="13" t="str">
        <v xml:space="preserve">Componentes o piezas para Planta de energia Solar </v>
      </c>
      <c r="CP236" s="13" t="str">
        <v>GPG</v>
      </c>
      <c r="CQ236" s="13">
        <v>1.2</v>
      </c>
      <c r="CR236" s="13" t="str">
        <v>Luis Aparicio</v>
      </c>
      <c r="CS236" s="13" t="str">
        <v>luis.aparicio@enel.com</v>
      </c>
      <c r="CT236" s="13" t="str">
        <v>Anny Leal</v>
      </c>
      <c r="CU236" s="13" t="str">
        <v>anny.leal@enel.com</v>
      </c>
      <c r="CV236" s="13">
        <v>2026</v>
      </c>
      <c r="CW236" s="13">
        <v>3</v>
      </c>
      <c r="CX236" s="13">
        <v>46082</v>
      </c>
      <c r="DC236" s="13" t="str">
        <v>Suministro de materiales para High Voltage y S/E (Interruptores de potencia, PTs, CTs, Seccionadores, etc.) para plantas solares. Marcas ABB, Hitachi, GE y SIEMENSx 3 años</v>
      </c>
      <c r="DD236" s="13" t="str">
        <v>FEER01</v>
      </c>
      <c r="DE236" s="13" t="str">
        <v>Por lanzar</v>
      </c>
      <c r="DF236" s="13" t="str">
        <v>marzo</v>
      </c>
      <c r="DG236" s="13" t="str">
        <v xml:space="preserve">Componentes o piezas para Planta de energia Solar </v>
      </c>
      <c r="DH236" s="13" t="str">
        <v>GPG</v>
      </c>
      <c r="DI236" s="13">
        <v>1.2</v>
      </c>
      <c r="DJ236" s="13" t="str">
        <v>Luis Aparicio</v>
      </c>
      <c r="DK236" s="13" t="str">
        <v>luis.aparicio@enel.com</v>
      </c>
      <c r="DL236" s="13" t="str">
        <v>Anny Leal</v>
      </c>
      <c r="DM236" s="13" t="str">
        <v>anny.leal@enel.com</v>
      </c>
      <c r="DN236" s="13">
        <v>2026</v>
      </c>
      <c r="DO236" s="13">
        <v>3</v>
      </c>
      <c r="DP236" s="19">
        <v>46082</v>
      </c>
      <c r="DS236" s="13" t="str">
        <v>SUMINISTRO DE MATERIALES PARA HIGH VOLTAGE Y S/E (INTERRUPTORES DE POTENCIA, PTS, CTS, SECCIONADORES, ETC.) PARA PLANTAS SOLARES. MARCAS ABB, HITACHI, GE Y SIEMENSX 3 ANOS FEER01 COMPONENTES O PIEZAS PARA PLANTA DE ENERGIA SOLAR</v>
      </c>
    </row>
    <row r="237" spans="5:123" ht="28" customHeight="1" x14ac:dyDescent="0.4">
      <c r="E237" s="15" t="str">
        <v>Servicios de fabricación de contacto y/o empaques.*Fabricacion de conexiones (Cable tipo soldador para filtros RC, conexiones flexibles, conexiones tranzadas, etc) , terminales de conexion, contactos, barajes de cobre, empaquetadura.para todas las plantas solares x3 años</v>
      </c>
      <c r="F237" s="16" t="str">
        <v>SPPT10</v>
      </c>
      <c r="G237" s="16" t="str">
        <v>Por lanzar</v>
      </c>
      <c r="H237" s="16" t="str">
        <v>abril</v>
      </c>
      <c r="I237" s="16" t="str">
        <v xml:space="preserve">Servicios profesionales de naturaleza técnica </v>
      </c>
      <c r="J237" s="16" t="str">
        <v>GPG</v>
      </c>
      <c r="K237" s="16">
        <v>0.12</v>
      </c>
      <c r="L237" s="16" t="str">
        <v>Luis Aparicio</v>
      </c>
      <c r="M237" s="16" t="str">
        <v>luis.aparicio@enel.com</v>
      </c>
      <c r="N237" s="16" t="str">
        <v>Anny Leal</v>
      </c>
      <c r="O237" s="16" t="str">
        <v>anny.leal@enel.com</v>
      </c>
      <c r="P237" s="16">
        <v>2026</v>
      </c>
      <c r="Q237" s="16">
        <v>4</v>
      </c>
      <c r="R237" s="28" t="b">
        <v>0</v>
      </c>
      <c r="AC237" s="18" t="str">
        <v>Mantenimiento de servicios auxiliares, grupos electrogenos, tablero y SUMINISTRO REPUESTOS PLANTA DIESEL_ todas las plantas x 3 años + 2 opcionales</v>
      </c>
      <c r="AD237" s="13" t="str">
        <v>MMIM19</v>
      </c>
      <c r="AE237" s="13" t="str">
        <v>Por lanzar</v>
      </c>
      <c r="AF237" s="13" t="str">
        <v>febrero</v>
      </c>
      <c r="AG237" s="13" t="str">
        <v xml:space="preserve">Mantenimiento de sistemas de generación de energía solar. </v>
      </c>
      <c r="AH237" s="13" t="str">
        <v>GPG</v>
      </c>
      <c r="AI237" s="13">
        <v>0.76400000000000001</v>
      </c>
      <c r="AJ237" s="13" t="str">
        <v>Luis Aparicio</v>
      </c>
      <c r="AK237" s="13" t="str">
        <v>luis.aparicio@enel.com</v>
      </c>
      <c r="AL237" s="13" t="str">
        <v>Anny Leal</v>
      </c>
      <c r="AM237" s="13" t="str">
        <v>anny.leal@enel.com</v>
      </c>
      <c r="AN237" s="13">
        <v>2026</v>
      </c>
      <c r="AO237" s="13">
        <v>2</v>
      </c>
      <c r="AP237" s="13">
        <v>46054</v>
      </c>
      <c r="AR237" s="18" t="str">
        <v>Mantenimiento de servicios auxiliares, grupos electrogenos, tablero y SUMINISTRO REPUESTOS PLANTA DIESEL_ todas las plantas x 3 años + 2 opcionales</v>
      </c>
      <c r="AS237" s="13" t="str">
        <v>MMIM19</v>
      </c>
      <c r="AT237" s="13" t="str">
        <v>Por lanzar</v>
      </c>
      <c r="AU237" s="13" t="str">
        <v>febrero</v>
      </c>
      <c r="AV237" s="13" t="str">
        <v xml:space="preserve">Mantenimiento de sistemas de generación de energía solar. </v>
      </c>
      <c r="AW237" s="13" t="str">
        <v>GPG</v>
      </c>
      <c r="AX237" s="13">
        <v>0.76400000000000001</v>
      </c>
      <c r="AY237" s="13" t="str">
        <v>Luis Aparicio</v>
      </c>
      <c r="AZ237" s="13" t="str">
        <v>luis.aparicio@enel.com</v>
      </c>
      <c r="BA237" s="13" t="str">
        <v>Anny Leal</v>
      </c>
      <c r="BB237" s="13" t="str">
        <v>anny.leal@enel.com</v>
      </c>
      <c r="BC237" s="13">
        <v>2026</v>
      </c>
      <c r="BD237" s="13">
        <v>2</v>
      </c>
      <c r="BE237" s="13">
        <v>46054</v>
      </c>
      <c r="BG237" s="13" t="str">
        <v>Mantenimiento de servicios auxiliares, grupos electrogenos, tablero y SUMINISTRO REPUESTOS PLANTA DIESEL_ todas las plantas x 3 años + 2 opcionales</v>
      </c>
      <c r="BH237" s="13" t="str">
        <v>MMIM19</v>
      </c>
      <c r="BI237" s="13" t="str">
        <v>Por lanzar</v>
      </c>
      <c r="BJ237" s="13" t="str">
        <v>febrero</v>
      </c>
      <c r="BK237" s="13" t="str">
        <v xml:space="preserve">Mantenimiento de sistemas de generación de energía solar. </v>
      </c>
      <c r="BL237" s="13" t="str">
        <v>GPG</v>
      </c>
      <c r="BM237" s="13">
        <v>0.76400000000000001</v>
      </c>
      <c r="BN237" s="13" t="str">
        <v>Luis Aparicio</v>
      </c>
      <c r="BO237" s="13" t="str">
        <v>luis.aparicio@enel.com</v>
      </c>
      <c r="BP237" s="13" t="str">
        <v>Anny Leal</v>
      </c>
      <c r="BQ237" s="13" t="str">
        <v>anny.leal@enel.com</v>
      </c>
      <c r="BR237" s="13">
        <v>2026</v>
      </c>
      <c r="BS237" s="13">
        <v>2</v>
      </c>
      <c r="BT237" s="13">
        <v>46054</v>
      </c>
      <c r="BV237" s="13" t="str">
        <v>Mantenimiento de servicios auxiliares, grupos electrogenos, tablero y SUMINISTRO REPUESTOS PLANTA DIESEL_ todas las plantas x 3 años + 2 opcionales</v>
      </c>
      <c r="BW237" s="13" t="str">
        <v>MMIM19</v>
      </c>
      <c r="BX237" s="13" t="str">
        <v>Por lanzar</v>
      </c>
      <c r="BY237" s="13" t="str">
        <v>febrero</v>
      </c>
      <c r="BZ237" s="13" t="str">
        <v xml:space="preserve">Mantenimiento de sistemas de generación de energía solar. </v>
      </c>
      <c r="CA237" s="13" t="str">
        <v>GPG</v>
      </c>
      <c r="CB237" s="13">
        <v>0.76400000000000001</v>
      </c>
      <c r="CC237" s="13" t="str">
        <v>Luis Aparicio</v>
      </c>
      <c r="CD237" s="13" t="str">
        <v>luis.aparicio@enel.com</v>
      </c>
      <c r="CE237" s="13" t="str">
        <v>Anny Leal</v>
      </c>
      <c r="CF237" s="13" t="str">
        <v>anny.leal@enel.com</v>
      </c>
      <c r="CG237" s="13">
        <v>2026</v>
      </c>
      <c r="CH237" s="13">
        <v>2</v>
      </c>
      <c r="CI237" s="13">
        <v>46054</v>
      </c>
      <c r="CK237" s="13" t="str">
        <v>Mantenimiento de servicios auxiliares, grupos electrogenos, tablero y SUMINISTRO REPUESTOS PLANTA DIESEL_ todas las plantas x 3 años + 2 opcionales</v>
      </c>
      <c r="CL237" s="13" t="str">
        <v>MMIM19</v>
      </c>
      <c r="CM237" s="13" t="str">
        <v>Por lanzar</v>
      </c>
      <c r="CN237" s="13" t="str">
        <v>febrero</v>
      </c>
      <c r="CO237" s="13" t="str">
        <v xml:space="preserve">Mantenimiento de sistemas de generación de energía solar. </v>
      </c>
      <c r="CP237" s="13" t="str">
        <v>GPG</v>
      </c>
      <c r="CQ237" s="13">
        <v>0.76400000000000001</v>
      </c>
      <c r="CR237" s="13" t="str">
        <v>Luis Aparicio</v>
      </c>
      <c r="CS237" s="13" t="str">
        <v>luis.aparicio@enel.com</v>
      </c>
      <c r="CT237" s="13" t="str">
        <v>Anny Leal</v>
      </c>
      <c r="CU237" s="13" t="str">
        <v>anny.leal@enel.com</v>
      </c>
      <c r="CV237" s="13">
        <v>2026</v>
      </c>
      <c r="CW237" s="13">
        <v>2</v>
      </c>
      <c r="CX237" s="13">
        <v>46054</v>
      </c>
      <c r="DC237" s="13" t="str">
        <v>Mantenimiento de servicios auxiliares, grupos electrogenos, tablero y SUMINISTRO REPUESTOS PLANTA DIESEL_ todas las plantas x 3 años + 2 opcionales</v>
      </c>
      <c r="DD237" s="13" t="str">
        <v>MMIM19</v>
      </c>
      <c r="DE237" s="13" t="str">
        <v>Por lanzar</v>
      </c>
      <c r="DF237" s="13" t="str">
        <v>febrero</v>
      </c>
      <c r="DG237" s="13" t="str">
        <v xml:space="preserve">Mantenimiento de sistemas de generación de energía solar. </v>
      </c>
      <c r="DH237" s="13" t="str">
        <v>GPG</v>
      </c>
      <c r="DI237" s="13">
        <v>0.76400000000000001</v>
      </c>
      <c r="DJ237" s="13" t="str">
        <v>Luis Aparicio</v>
      </c>
      <c r="DK237" s="13" t="str">
        <v>luis.aparicio@enel.com</v>
      </c>
      <c r="DL237" s="13" t="str">
        <v>Anny Leal</v>
      </c>
      <c r="DM237" s="13" t="str">
        <v>anny.leal@enel.com</v>
      </c>
      <c r="DN237" s="13">
        <v>2026</v>
      </c>
      <c r="DO237" s="13">
        <v>2</v>
      </c>
      <c r="DP237" s="19">
        <v>46054</v>
      </c>
      <c r="DS237" s="13" t="str">
        <v>MANTENIMIENTO DE SERVICIOS AUXILIARES, GRUPOS ELECTROGENOS, TABLERO Y SUMINISTRO REPUESTOS PLANTA DIESEL_ TODAS LAS PLANTAS X 3 ANOS + 2 OPCIONALES MMIM19 MANTENIMIENTO DE SISTEMAS DE GENERACION DE ENERGIA SOLAR.</v>
      </c>
    </row>
    <row r="238" spans="5:123" ht="28" customHeight="1" x14ac:dyDescent="0.4">
      <c r="E238" s="15" t="str">
        <v>Suministro de terminales, kit de tierras MT, empalmes MT y conectores MC4 (Dealer 2). x 60 meses para todas las plantas solares</v>
      </c>
      <c r="F238" s="16" t="str">
        <v>FEER01</v>
      </c>
      <c r="G238" s="16" t="str">
        <v>Por lanzar</v>
      </c>
      <c r="H238" s="16" t="str">
        <v>julio</v>
      </c>
      <c r="I238" s="16" t="str">
        <v xml:space="preserve">Componentes o piezas para Planta de energia Solar </v>
      </c>
      <c r="J238" s="16" t="str">
        <v>GPG</v>
      </c>
      <c r="K238" s="16">
        <v>0.3</v>
      </c>
      <c r="L238" s="16" t="str">
        <v>Luis Aparicio</v>
      </c>
      <c r="M238" s="16" t="str">
        <v>luis.aparicio@enel.com</v>
      </c>
      <c r="N238" s="16" t="str">
        <v>Anny Leal</v>
      </c>
      <c r="O238" s="16" t="str">
        <v>anny.leal@enel.com</v>
      </c>
      <c r="P238" s="16">
        <v>2026</v>
      </c>
      <c r="Q238" s="16">
        <v>7</v>
      </c>
      <c r="R238" s="28" t="b">
        <v>0</v>
      </c>
      <c r="AC238" s="18" t="str">
        <v>Suministro, instalacion y pruebas PPC (El Paso y La Loma)- Regulación- x 3 años</v>
      </c>
      <c r="AD238" s="13" t="str">
        <v>SPPT10</v>
      </c>
      <c r="AE238" s="13" t="str">
        <v>Por lanzar</v>
      </c>
      <c r="AF238" s="13" t="str">
        <v>marzo</v>
      </c>
      <c r="AG238" s="13" t="str">
        <v xml:space="preserve">Servicios profesionales de naturaleza técnica </v>
      </c>
      <c r="AH238" s="13" t="str">
        <v>GPG</v>
      </c>
      <c r="AI238" s="13">
        <v>0.95076300000000002</v>
      </c>
      <c r="AJ238" s="13" t="str">
        <v>Luis Aparicio</v>
      </c>
      <c r="AK238" s="13" t="str">
        <v>luis.aparicio@enel.com</v>
      </c>
      <c r="AL238" s="13" t="str">
        <v>Anny Leal</v>
      </c>
      <c r="AM238" s="13" t="str">
        <v>anny.leal@enel.com</v>
      </c>
      <c r="AN238" s="13">
        <v>2026</v>
      </c>
      <c r="AO238" s="13">
        <v>3</v>
      </c>
      <c r="AP238" s="13">
        <v>46082</v>
      </c>
      <c r="AR238" s="18" t="str">
        <v>Suministro, instalacion y pruebas PPC (El Paso y La Loma)- Regulación- x 3 años</v>
      </c>
      <c r="AS238" s="13" t="str">
        <v>SPPT10</v>
      </c>
      <c r="AT238" s="13" t="str">
        <v>Por lanzar</v>
      </c>
      <c r="AU238" s="13" t="str">
        <v>marzo</v>
      </c>
      <c r="AV238" s="13" t="str">
        <v xml:space="preserve">Servicios profesionales de naturaleza técnica </v>
      </c>
      <c r="AW238" s="13" t="str">
        <v>GPG</v>
      </c>
      <c r="AX238" s="13">
        <v>0.95076300000000002</v>
      </c>
      <c r="AY238" s="13" t="str">
        <v>Luis Aparicio</v>
      </c>
      <c r="AZ238" s="13" t="str">
        <v>luis.aparicio@enel.com</v>
      </c>
      <c r="BA238" s="13" t="str">
        <v>Anny Leal</v>
      </c>
      <c r="BB238" s="13" t="str">
        <v>anny.leal@enel.com</v>
      </c>
      <c r="BC238" s="13">
        <v>2026</v>
      </c>
      <c r="BD238" s="13">
        <v>3</v>
      </c>
      <c r="BE238" s="13">
        <v>46082</v>
      </c>
      <c r="BG238" s="13" t="str">
        <v>Suministro, instalacion y pruebas PPC (El Paso y La Loma)- Regulación- x 3 años</v>
      </c>
      <c r="BH238" s="13" t="str">
        <v>SPPT10</v>
      </c>
      <c r="BI238" s="13" t="str">
        <v>Por lanzar</v>
      </c>
      <c r="BJ238" s="13" t="str">
        <v>marzo</v>
      </c>
      <c r="BK238" s="13" t="str">
        <v xml:space="preserve">Servicios profesionales de naturaleza técnica </v>
      </c>
      <c r="BL238" s="13" t="str">
        <v>GPG</v>
      </c>
      <c r="BM238" s="13">
        <v>0.95076300000000002</v>
      </c>
      <c r="BN238" s="13" t="str">
        <v>Luis Aparicio</v>
      </c>
      <c r="BO238" s="13" t="str">
        <v>luis.aparicio@enel.com</v>
      </c>
      <c r="BP238" s="13" t="str">
        <v>Anny Leal</v>
      </c>
      <c r="BQ238" s="13" t="str">
        <v>anny.leal@enel.com</v>
      </c>
      <c r="BR238" s="13">
        <v>2026</v>
      </c>
      <c r="BS238" s="13">
        <v>3</v>
      </c>
      <c r="BT238" s="13">
        <v>46082</v>
      </c>
      <c r="BV238" s="13" t="str">
        <v>Suministro, instalacion y pruebas PPC (El Paso y La Loma)- Regulación- x 3 años</v>
      </c>
      <c r="BW238" s="13" t="str">
        <v>SPPT10</v>
      </c>
      <c r="BX238" s="13" t="str">
        <v>Por lanzar</v>
      </c>
      <c r="BY238" s="13" t="str">
        <v>marzo</v>
      </c>
      <c r="BZ238" s="13" t="str">
        <v xml:space="preserve">Servicios profesionales de naturaleza técnica </v>
      </c>
      <c r="CA238" s="13" t="str">
        <v>GPG</v>
      </c>
      <c r="CB238" s="13">
        <v>0.95076300000000002</v>
      </c>
      <c r="CC238" s="13" t="str">
        <v>Luis Aparicio</v>
      </c>
      <c r="CD238" s="13" t="str">
        <v>luis.aparicio@enel.com</v>
      </c>
      <c r="CE238" s="13" t="str">
        <v>Anny Leal</v>
      </c>
      <c r="CF238" s="13" t="str">
        <v>anny.leal@enel.com</v>
      </c>
      <c r="CG238" s="13">
        <v>2026</v>
      </c>
      <c r="CH238" s="13">
        <v>3</v>
      </c>
      <c r="CI238" s="13">
        <v>46082</v>
      </c>
      <c r="CK238" s="13" t="str">
        <v>Suministro, instalacion y pruebas PPC (El Paso y La Loma)- Regulación- x 3 años</v>
      </c>
      <c r="CL238" s="13" t="str">
        <v>SPPT10</v>
      </c>
      <c r="CM238" s="13" t="str">
        <v>Por lanzar</v>
      </c>
      <c r="CN238" s="13" t="str">
        <v>marzo</v>
      </c>
      <c r="CO238" s="13" t="str">
        <v xml:space="preserve">Servicios profesionales de naturaleza técnica </v>
      </c>
      <c r="CP238" s="13" t="str">
        <v>GPG</v>
      </c>
      <c r="CQ238" s="13">
        <v>0.95076300000000002</v>
      </c>
      <c r="CR238" s="13" t="str">
        <v>Luis Aparicio</v>
      </c>
      <c r="CS238" s="13" t="str">
        <v>luis.aparicio@enel.com</v>
      </c>
      <c r="CT238" s="13" t="str">
        <v>Anny Leal</v>
      </c>
      <c r="CU238" s="13" t="str">
        <v>anny.leal@enel.com</v>
      </c>
      <c r="CV238" s="13">
        <v>2026</v>
      </c>
      <c r="CW238" s="13">
        <v>3</v>
      </c>
      <c r="CX238" s="13">
        <v>46082</v>
      </c>
      <c r="DC238" s="13" t="str">
        <v>Suministro, instalacion y pruebas PPC (El Paso y La Loma)- Regulación- x 3 años</v>
      </c>
      <c r="DD238" s="13" t="str">
        <v>SPPT10</v>
      </c>
      <c r="DE238" s="13" t="str">
        <v>Por lanzar</v>
      </c>
      <c r="DF238" s="13" t="str">
        <v>marzo</v>
      </c>
      <c r="DG238" s="13" t="str">
        <v xml:space="preserve">Servicios profesionales de naturaleza técnica </v>
      </c>
      <c r="DH238" s="13" t="str">
        <v>GPG</v>
      </c>
      <c r="DI238" s="13">
        <v>0.95076300000000002</v>
      </c>
      <c r="DJ238" s="13" t="str">
        <v>Luis Aparicio</v>
      </c>
      <c r="DK238" s="13" t="str">
        <v>luis.aparicio@enel.com</v>
      </c>
      <c r="DL238" s="13" t="str">
        <v>Anny Leal</v>
      </c>
      <c r="DM238" s="13" t="str">
        <v>anny.leal@enel.com</v>
      </c>
      <c r="DN238" s="13">
        <v>2026</v>
      </c>
      <c r="DO238" s="13">
        <v>3</v>
      </c>
      <c r="DP238" s="19">
        <v>46082</v>
      </c>
      <c r="DS238" s="13" t="str">
        <v>SUMINISTRO, INSTALACION Y PRUEBAS PPC (EL PASO Y LA LOMA)- REGULACION- X 3 ANOS SPPT10 SERVICIOS PROFESIONALES DE NATURALEZA TECNICA</v>
      </c>
    </row>
    <row r="239" spans="5:123" ht="28" customHeight="1" x14ac:dyDescent="0.4">
      <c r="E239" s="15" t="str">
        <v>Ejecución del Plan de Gestión Social, Programas y Proyectos Sociales del Plan de Manejo Ambiental y Requerimientos de la Licencia Ambiental dentro de los cuales se contempla la compra de insumos agropecuarios y semovientes para la puesta en marcha de los planes de produccion agropecuaria de la poblacion reasentada en el DR LLanos de La virgen.</v>
      </c>
      <c r="F239" s="16" t="str">
        <v>SPPT35</v>
      </c>
      <c r="G239" s="16" t="str">
        <v>Por lanzar</v>
      </c>
      <c r="H239" s="16" t="str">
        <v>enero</v>
      </c>
      <c r="I239" s="16" t="str">
        <v xml:space="preserve">Otros servicios profesionales </v>
      </c>
      <c r="J239" s="16" t="str">
        <v>Staff &amp; Services</v>
      </c>
      <c r="K239" s="16">
        <v>3.254</v>
      </c>
      <c r="L239" s="16" t="str">
        <v>Monica Mesa</v>
      </c>
      <c r="M239" s="16" t="str">
        <v>monica.mesa@enel.com</v>
      </c>
      <c r="N239" s="16" t="str">
        <v>Jorge Jamaica</v>
      </c>
      <c r="O239" s="16" t="str">
        <v>jorge.jamaica@enel.com</v>
      </c>
      <c r="P239" s="16">
        <v>2026</v>
      </c>
      <c r="Q239" s="16">
        <v>1</v>
      </c>
      <c r="R239" s="28" t="b">
        <v>0</v>
      </c>
      <c r="AC239" s="18" t="str">
        <v>Mantenimiento de sistema de puesta a tierras, mediciones y suministro de material de SPT para todas las plantas solares x 3 años</v>
      </c>
      <c r="AD239" s="13" t="str">
        <v>MMIM19</v>
      </c>
      <c r="AE239" s="13" t="str">
        <v>Por lanzar</v>
      </c>
      <c r="AF239" s="13" t="str">
        <v>junio</v>
      </c>
      <c r="AG239" s="13" t="str">
        <v xml:space="preserve">Mantenimiento de sistemas de generación de energía solar. </v>
      </c>
      <c r="AH239" s="13" t="str">
        <v>GPG</v>
      </c>
      <c r="AI239" s="13">
        <v>0.7</v>
      </c>
      <c r="AJ239" s="13" t="str">
        <v>Luis Aparicio</v>
      </c>
      <c r="AK239" s="13" t="str">
        <v>luis.aparicio@enel.com</v>
      </c>
      <c r="AL239" s="13" t="str">
        <v>Anny Leal</v>
      </c>
      <c r="AM239" s="13" t="str">
        <v>anny.leal@enel.com</v>
      </c>
      <c r="AN239" s="13">
        <v>2026</v>
      </c>
      <c r="AO239" s="13">
        <v>6</v>
      </c>
      <c r="AP239" s="13">
        <v>46174</v>
      </c>
      <c r="AR239" s="18" t="str">
        <v>Mantenimiento de sistema de puesta a tierras, mediciones y suministro de material de SPT para todas las plantas solares x 3 años</v>
      </c>
      <c r="AS239" s="13" t="str">
        <v>MMIM19</v>
      </c>
      <c r="AT239" s="13" t="str">
        <v>Por lanzar</v>
      </c>
      <c r="AU239" s="13" t="str">
        <v>junio</v>
      </c>
      <c r="AV239" s="13" t="str">
        <v xml:space="preserve">Mantenimiento de sistemas de generación de energía solar. </v>
      </c>
      <c r="AW239" s="13" t="str">
        <v>GPG</v>
      </c>
      <c r="AX239" s="13">
        <v>0.7</v>
      </c>
      <c r="AY239" s="13" t="str">
        <v>Luis Aparicio</v>
      </c>
      <c r="AZ239" s="13" t="str">
        <v>luis.aparicio@enel.com</v>
      </c>
      <c r="BA239" s="13" t="str">
        <v>Anny Leal</v>
      </c>
      <c r="BB239" s="13" t="str">
        <v>anny.leal@enel.com</v>
      </c>
      <c r="BC239" s="13">
        <v>2026</v>
      </c>
      <c r="BD239" s="13">
        <v>6</v>
      </c>
      <c r="BE239" s="13">
        <v>46174</v>
      </c>
      <c r="BG239" s="13" t="str">
        <v>Mantenimiento de sistema de puesta a tierras, mediciones y suministro de material de SPT para todas las plantas solares x 3 años</v>
      </c>
      <c r="BH239" s="13" t="str">
        <v>MMIM19</v>
      </c>
      <c r="BI239" s="13" t="str">
        <v>Por lanzar</v>
      </c>
      <c r="BJ239" s="13" t="str">
        <v>junio</v>
      </c>
      <c r="BK239" s="13" t="str">
        <v xml:space="preserve">Mantenimiento de sistemas de generación de energía solar. </v>
      </c>
      <c r="BL239" s="13" t="str">
        <v>GPG</v>
      </c>
      <c r="BM239" s="13">
        <v>0.7</v>
      </c>
      <c r="BN239" s="13" t="str">
        <v>Luis Aparicio</v>
      </c>
      <c r="BO239" s="13" t="str">
        <v>luis.aparicio@enel.com</v>
      </c>
      <c r="BP239" s="13" t="str">
        <v>Anny Leal</v>
      </c>
      <c r="BQ239" s="13" t="str">
        <v>anny.leal@enel.com</v>
      </c>
      <c r="BR239" s="13">
        <v>2026</v>
      </c>
      <c r="BS239" s="13">
        <v>6</v>
      </c>
      <c r="BT239" s="13">
        <v>46174</v>
      </c>
      <c r="BV239" s="13" t="str">
        <v>Mantenimiento de sistema de puesta a tierras, mediciones y suministro de material de SPT para todas las plantas solares x 3 años</v>
      </c>
      <c r="BW239" s="13" t="str">
        <v>MMIM19</v>
      </c>
      <c r="BX239" s="13" t="str">
        <v>Por lanzar</v>
      </c>
      <c r="BY239" s="13" t="str">
        <v>junio</v>
      </c>
      <c r="BZ239" s="13" t="str">
        <v xml:space="preserve">Mantenimiento de sistemas de generación de energía solar. </v>
      </c>
      <c r="CA239" s="13" t="str">
        <v>GPG</v>
      </c>
      <c r="CB239" s="13">
        <v>0.7</v>
      </c>
      <c r="CC239" s="13" t="str">
        <v>Luis Aparicio</v>
      </c>
      <c r="CD239" s="13" t="str">
        <v>luis.aparicio@enel.com</v>
      </c>
      <c r="CE239" s="13" t="str">
        <v>Anny Leal</v>
      </c>
      <c r="CF239" s="13" t="str">
        <v>anny.leal@enel.com</v>
      </c>
      <c r="CG239" s="13">
        <v>2026</v>
      </c>
      <c r="CH239" s="13">
        <v>6</v>
      </c>
      <c r="CI239" s="13">
        <v>46174</v>
      </c>
      <c r="CK239" s="13" t="str">
        <v>Mantenimiento de sistema de puesta a tierras, mediciones y suministro de material de SPT para todas las plantas solares x 3 años</v>
      </c>
      <c r="CL239" s="13" t="str">
        <v>MMIM19</v>
      </c>
      <c r="CM239" s="13" t="str">
        <v>Por lanzar</v>
      </c>
      <c r="CN239" s="13" t="str">
        <v>junio</v>
      </c>
      <c r="CO239" s="13" t="str">
        <v xml:space="preserve">Mantenimiento de sistemas de generación de energía solar. </v>
      </c>
      <c r="CP239" s="13" t="str">
        <v>GPG</v>
      </c>
      <c r="CQ239" s="13">
        <v>0.7</v>
      </c>
      <c r="CR239" s="13" t="str">
        <v>Luis Aparicio</v>
      </c>
      <c r="CS239" s="13" t="str">
        <v>luis.aparicio@enel.com</v>
      </c>
      <c r="CT239" s="13" t="str">
        <v>Anny Leal</v>
      </c>
      <c r="CU239" s="13" t="str">
        <v>anny.leal@enel.com</v>
      </c>
      <c r="CV239" s="13">
        <v>2026</v>
      </c>
      <c r="CW239" s="13">
        <v>6</v>
      </c>
      <c r="CX239" s="13">
        <v>46174</v>
      </c>
      <c r="DC239" s="13" t="str">
        <v>Mantenimiento de sistema de puesta a tierras, mediciones y suministro de material de SPT para todas las plantas solares x 3 años</v>
      </c>
      <c r="DD239" s="13" t="str">
        <v>MMIM19</v>
      </c>
      <c r="DE239" s="13" t="str">
        <v>Por lanzar</v>
      </c>
      <c r="DF239" s="13" t="str">
        <v>junio</v>
      </c>
      <c r="DG239" s="13" t="str">
        <v xml:space="preserve">Mantenimiento de sistemas de generación de energía solar. </v>
      </c>
      <c r="DH239" s="13" t="str">
        <v>GPG</v>
      </c>
      <c r="DI239" s="13">
        <v>0.7</v>
      </c>
      <c r="DJ239" s="13" t="str">
        <v>Luis Aparicio</v>
      </c>
      <c r="DK239" s="13" t="str">
        <v>luis.aparicio@enel.com</v>
      </c>
      <c r="DL239" s="13" t="str">
        <v>Anny Leal</v>
      </c>
      <c r="DM239" s="13" t="str">
        <v>anny.leal@enel.com</v>
      </c>
      <c r="DN239" s="13">
        <v>2026</v>
      </c>
      <c r="DO239" s="13">
        <v>6</v>
      </c>
      <c r="DP239" s="19">
        <v>46174</v>
      </c>
      <c r="DS239" s="13" t="str">
        <v>MANTENIMIENTO DE SISTEMA DE PUESTA A TIERRAS, MEDICIONES Y SUMINISTRO DE MATERIAL DE SPT PARA TODAS LAS PLANTAS SOLARES X 3 ANOS MMIM19 MANTENIMIENTO DE SISTEMAS DE GENERACION DE ENERGIA SOLAR.</v>
      </c>
    </row>
    <row r="240" spans="5:123" ht="28" customHeight="1" x14ac:dyDescent="0.4">
      <c r="E240" s="15" t="str">
        <v>Limpieza de módulos fotovoltaicos en PV La Loma, PV Fundación, PV Guayepo 1, 2&amp;3, PV El Paso y PV Atlántico, PV Guayepo 3 y opcional PV Valledupar x 3+2 años</v>
      </c>
      <c r="F240" s="16" t="str">
        <v>MMIM19</v>
      </c>
      <c r="G240" s="16" t="str">
        <v>Por lanzar</v>
      </c>
      <c r="H240" s="16" t="str">
        <v>agosto</v>
      </c>
      <c r="I240" s="16" t="str">
        <v xml:space="preserve">Mantenimiento de sistemas de generación de energía solar. </v>
      </c>
      <c r="J240" s="16" t="str">
        <v>GPG</v>
      </c>
      <c r="K240" s="16">
        <v>0.67869800000000002</v>
      </c>
      <c r="L240" s="16" t="str">
        <v>Luis Aparicio</v>
      </c>
      <c r="M240" s="16" t="str">
        <v>luis.aparicio@enel.com</v>
      </c>
      <c r="N240" s="16" t="str">
        <v>Anny Leal</v>
      </c>
      <c r="O240" s="16" t="str">
        <v>anny.leal@enel.com</v>
      </c>
      <c r="P240" s="16">
        <v>2026</v>
      </c>
      <c r="Q240" s="16">
        <v>8</v>
      </c>
      <c r="R240" s="28" t="b">
        <v>0</v>
      </c>
      <c r="AC240" s="18" t="str">
        <v>Servicio de homologación y normalizacion de datos de red para la migracion a los nuevos sistemas SCADA - ADMS</v>
      </c>
      <c r="AD240" s="13" t="str">
        <v>SPPI26</v>
      </c>
      <c r="AE240" s="13" t="str">
        <v>Por lanzar</v>
      </c>
      <c r="AF240" s="13" t="str">
        <v>junio</v>
      </c>
      <c r="AG240" s="13" t="str">
        <v xml:space="preserve">Servicios globales de software factory y soporte funcional </v>
      </c>
      <c r="AH240" s="13" t="str">
        <v>ICT</v>
      </c>
      <c r="AI240" s="13">
        <v>0.21915641</v>
      </c>
      <c r="AJ240" s="13" t="str">
        <v>Marcela Maldonado</v>
      </c>
      <c r="AK240" s="13" t="str">
        <v>marcela.maldonado@enel.com</v>
      </c>
      <c r="AL240" s="13" t="str">
        <v>Jennifer Rubio</v>
      </c>
      <c r="AM240" s="13" t="str">
        <v>jennifer.rubio@enel.com</v>
      </c>
      <c r="AN240" s="13">
        <v>2026</v>
      </c>
      <c r="AO240" s="13">
        <v>6</v>
      </c>
      <c r="AP240" s="13">
        <v>46174</v>
      </c>
      <c r="AR240" s="18" t="str">
        <v>Servicio de homologación y normalizacion de datos de red para la migracion a los nuevos sistemas SCADA - ADMS</v>
      </c>
      <c r="AS240" s="13" t="str">
        <v>SPPI26</v>
      </c>
      <c r="AT240" s="13" t="str">
        <v>Por lanzar</v>
      </c>
      <c r="AU240" s="13" t="str">
        <v>junio</v>
      </c>
      <c r="AV240" s="13" t="str">
        <v xml:space="preserve">Servicios globales de software factory y soporte funcional </v>
      </c>
      <c r="AW240" s="13" t="str">
        <v>ICT</v>
      </c>
      <c r="AX240" s="13">
        <v>0.21915641</v>
      </c>
      <c r="AY240" s="13" t="str">
        <v>Marcela Maldonado</v>
      </c>
      <c r="AZ240" s="13" t="str">
        <v>marcela.maldonado@enel.com</v>
      </c>
      <c r="BA240" s="13" t="str">
        <v>Jennifer Rubio</v>
      </c>
      <c r="BB240" s="13" t="str">
        <v>jennifer.rubio@enel.com</v>
      </c>
      <c r="BC240" s="13">
        <v>2026</v>
      </c>
      <c r="BD240" s="13">
        <v>6</v>
      </c>
      <c r="BE240" s="13">
        <v>46174</v>
      </c>
      <c r="BG240" s="13" t="str">
        <v>Servicio de homologación y normalizacion de datos de red para la migracion a los nuevos sistemas SCADA - ADMS</v>
      </c>
      <c r="BH240" s="13" t="str">
        <v>SPPI26</v>
      </c>
      <c r="BI240" s="13" t="str">
        <v>Por lanzar</v>
      </c>
      <c r="BJ240" s="13" t="str">
        <v>junio</v>
      </c>
      <c r="BK240" s="13" t="str">
        <v xml:space="preserve">Servicios globales de software factory y soporte funcional </v>
      </c>
      <c r="BL240" s="13" t="str">
        <v>ICT</v>
      </c>
      <c r="BM240" s="13">
        <v>0.21915641</v>
      </c>
      <c r="BN240" s="13" t="str">
        <v>Marcela Maldonado</v>
      </c>
      <c r="BO240" s="13" t="str">
        <v>marcela.maldonado@enel.com</v>
      </c>
      <c r="BP240" s="13" t="str">
        <v>Jennifer Rubio</v>
      </c>
      <c r="BQ240" s="13" t="str">
        <v>jennifer.rubio@enel.com</v>
      </c>
      <c r="BR240" s="13">
        <v>2026</v>
      </c>
      <c r="BS240" s="13">
        <v>6</v>
      </c>
      <c r="BT240" s="13">
        <v>46174</v>
      </c>
      <c r="BV240" s="13" t="str">
        <v>Servicio de homologación y normalizacion de datos de red para la migracion a los nuevos sistemas SCADA - ADMS</v>
      </c>
      <c r="BW240" s="13" t="str">
        <v>SPPI26</v>
      </c>
      <c r="BX240" s="13" t="str">
        <v>Por lanzar</v>
      </c>
      <c r="BY240" s="13" t="str">
        <v>junio</v>
      </c>
      <c r="BZ240" s="13" t="str">
        <v xml:space="preserve">Servicios globales de software factory y soporte funcional </v>
      </c>
      <c r="CA240" s="13" t="str">
        <v>ICT</v>
      </c>
      <c r="CB240" s="13">
        <v>0.21915641</v>
      </c>
      <c r="CC240" s="13" t="str">
        <v>Marcela Maldonado</v>
      </c>
      <c r="CD240" s="13" t="str">
        <v>marcela.maldonado@enel.com</v>
      </c>
      <c r="CE240" s="13" t="str">
        <v>Jennifer Rubio</v>
      </c>
      <c r="CF240" s="13" t="str">
        <v>jennifer.rubio@enel.com</v>
      </c>
      <c r="CG240" s="13">
        <v>2026</v>
      </c>
      <c r="CH240" s="13">
        <v>6</v>
      </c>
      <c r="CI240" s="13">
        <v>46174</v>
      </c>
      <c r="CK240" s="13" t="str">
        <v>Servicio de homologación y normalizacion de datos de red para la migracion a los nuevos sistemas SCADA - ADMS</v>
      </c>
      <c r="CL240" s="13" t="str">
        <v>SPPI26</v>
      </c>
      <c r="CM240" s="13" t="str">
        <v>Por lanzar</v>
      </c>
      <c r="CN240" s="13" t="str">
        <v>junio</v>
      </c>
      <c r="CO240" s="13" t="str">
        <v xml:space="preserve">Servicios globales de software factory y soporte funcional </v>
      </c>
      <c r="CP240" s="13" t="str">
        <v>ICT</v>
      </c>
      <c r="CQ240" s="13">
        <v>0.21915641</v>
      </c>
      <c r="CR240" s="13" t="str">
        <v>Marcela Maldonado</v>
      </c>
      <c r="CS240" s="13" t="str">
        <v>marcela.maldonado@enel.com</v>
      </c>
      <c r="CT240" s="13" t="str">
        <v>Jennifer Rubio</v>
      </c>
      <c r="CU240" s="13" t="str">
        <v>jennifer.rubio@enel.com</v>
      </c>
      <c r="CV240" s="13">
        <v>2026</v>
      </c>
      <c r="CW240" s="13">
        <v>6</v>
      </c>
      <c r="CX240" s="13">
        <v>46174</v>
      </c>
      <c r="DC240" s="13" t="str">
        <v>Servicio de homologación y normalizacion de datos de red para la migracion a los nuevos sistemas SCADA - ADMS</v>
      </c>
      <c r="DD240" s="13" t="str">
        <v>SPPI26</v>
      </c>
      <c r="DE240" s="13" t="str">
        <v>Por lanzar</v>
      </c>
      <c r="DF240" s="13" t="str">
        <v>junio</v>
      </c>
      <c r="DG240" s="13" t="str">
        <v xml:space="preserve">Servicios globales de software factory y soporte funcional </v>
      </c>
      <c r="DH240" s="13" t="str">
        <v>ICT</v>
      </c>
      <c r="DI240" s="13">
        <v>0.21915641</v>
      </c>
      <c r="DJ240" s="13" t="str">
        <v>Marcela Maldonado</v>
      </c>
      <c r="DK240" s="13" t="str">
        <v>marcela.maldonado@enel.com</v>
      </c>
      <c r="DL240" s="13" t="str">
        <v>Jennifer Rubio</v>
      </c>
      <c r="DM240" s="13" t="str">
        <v>jennifer.rubio@enel.com</v>
      </c>
      <c r="DN240" s="13">
        <v>2026</v>
      </c>
      <c r="DO240" s="13">
        <v>6</v>
      </c>
      <c r="DP240" s="19">
        <v>46174</v>
      </c>
      <c r="DS240" s="13" t="str">
        <v>SERVICIO DE HOMOLOGACION Y NORMALIZACION DE DATOS DE RED PARA LA MIGRACION A LOS NUEVOS SISTEMAS SCADA - ADMS SPPI26 SERVICIOS GLOBALES DE SOFTWARE FACTORY Y SOPORTE FUNCIONAL</v>
      </c>
    </row>
    <row r="241" spans="5:123" ht="28" customHeight="1" x14ac:dyDescent="0.4">
      <c r="E241" s="15" t="str">
        <v>Reparación de transformadores Marco para todas las plantas solares x 3 años</v>
      </c>
      <c r="F241" s="16" t="str">
        <v>METR03</v>
      </c>
      <c r="G241" s="16" t="str">
        <v>Por lanzar</v>
      </c>
      <c r="H241" s="16" t="str">
        <v>junio</v>
      </c>
      <c r="I241" s="16" t="str">
        <v xml:space="preserve">Mantenimiento de Transformadores sumergidos en Aceite. </v>
      </c>
      <c r="J241" s="16" t="str">
        <v>GPG</v>
      </c>
      <c r="K241" s="16">
        <v>1.02</v>
      </c>
      <c r="L241" s="16" t="str">
        <v>Luis Aparicio</v>
      </c>
      <c r="M241" s="16" t="str">
        <v>luis.aparicio@enel.com</v>
      </c>
      <c r="N241" s="16" t="str">
        <v>Anny Leal</v>
      </c>
      <c r="O241" s="16" t="str">
        <v>anny.leal@enel.com</v>
      </c>
      <c r="P241" s="16">
        <v>2026</v>
      </c>
      <c r="Q241" s="16">
        <v>6</v>
      </c>
      <c r="R241" s="28" t="b">
        <v>0</v>
      </c>
      <c r="AC241" s="18" t="str">
        <v>Licencias Acroba Adobe Pro - PA</v>
      </c>
      <c r="AD241" s="13" t="str">
        <v>FIPS03</v>
      </c>
      <c r="AE241" s="13" t="str">
        <v>Por lanzar</v>
      </c>
      <c r="AF241" s="13" t="str">
        <v>enero</v>
      </c>
      <c r="AG241" s="13" t="str">
        <v xml:space="preserve">Productos de software </v>
      </c>
      <c r="AH241" s="13" t="str">
        <v>Panama</v>
      </c>
      <c r="AI241" s="13">
        <v>1.6E-2</v>
      </c>
      <c r="AJ241" s="13" t="str">
        <v>Luis Aparicio</v>
      </c>
      <c r="AK241" s="13" t="str">
        <v>luis.aparicio@enel.com</v>
      </c>
      <c r="AL241" s="13" t="str">
        <v>Anny Leal</v>
      </c>
      <c r="AM241" s="13" t="str">
        <v>anny.leal@enel.com</v>
      </c>
      <c r="AN241" s="13">
        <v>2026</v>
      </c>
      <c r="AO241" s="13">
        <v>1</v>
      </c>
      <c r="AP241" s="13">
        <v>46023</v>
      </c>
      <c r="AR241" s="18" t="str">
        <v>Licencias Acroba Adobe Pro - PA</v>
      </c>
      <c r="AS241" s="13" t="str">
        <v>FIPS03</v>
      </c>
      <c r="AT241" s="13" t="str">
        <v>Por lanzar</v>
      </c>
      <c r="AU241" s="13" t="str">
        <v>enero</v>
      </c>
      <c r="AV241" s="13" t="str">
        <v xml:space="preserve">Productos de software </v>
      </c>
      <c r="AW241" s="13" t="str">
        <v>Panama</v>
      </c>
      <c r="AX241" s="13">
        <v>1.6E-2</v>
      </c>
      <c r="AY241" s="13" t="str">
        <v>Luis Aparicio</v>
      </c>
      <c r="AZ241" s="13" t="str">
        <v>luis.aparicio@enel.com</v>
      </c>
      <c r="BA241" s="13" t="str">
        <v>Anny Leal</v>
      </c>
      <c r="BB241" s="13" t="str">
        <v>anny.leal@enel.com</v>
      </c>
      <c r="BC241" s="13">
        <v>2026</v>
      </c>
      <c r="BD241" s="13">
        <v>1</v>
      </c>
      <c r="BE241" s="13">
        <v>46023</v>
      </c>
      <c r="BG241" s="13" t="str">
        <v>Licencias Acroba Adobe Pro - PA</v>
      </c>
      <c r="BH241" s="13" t="str">
        <v>FIPS03</v>
      </c>
      <c r="BI241" s="13" t="str">
        <v>Por lanzar</v>
      </c>
      <c r="BJ241" s="13" t="str">
        <v>enero</v>
      </c>
      <c r="BK241" s="13" t="str">
        <v xml:space="preserve">Productos de software </v>
      </c>
      <c r="BL241" s="13" t="str">
        <v>Panama</v>
      </c>
      <c r="BM241" s="13">
        <v>1.6E-2</v>
      </c>
      <c r="BN241" s="13" t="str">
        <v>Luis Aparicio</v>
      </c>
      <c r="BO241" s="13" t="str">
        <v>luis.aparicio@enel.com</v>
      </c>
      <c r="BP241" s="13" t="str">
        <v>Anny Leal</v>
      </c>
      <c r="BQ241" s="13" t="str">
        <v>anny.leal@enel.com</v>
      </c>
      <c r="BR241" s="13">
        <v>2026</v>
      </c>
      <c r="BS241" s="13">
        <v>1</v>
      </c>
      <c r="BT241" s="13">
        <v>46023</v>
      </c>
      <c r="BV241" s="13" t="str">
        <v>Licencias Acroba Adobe Pro - PA</v>
      </c>
      <c r="BW241" s="13" t="str">
        <v>FIPS03</v>
      </c>
      <c r="BX241" s="13" t="str">
        <v>Por lanzar</v>
      </c>
      <c r="BY241" s="13" t="str">
        <v>enero</v>
      </c>
      <c r="BZ241" s="13" t="str">
        <v xml:space="preserve">Productos de software </v>
      </c>
      <c r="CA241" s="13" t="str">
        <v>Panama</v>
      </c>
      <c r="CB241" s="13">
        <v>1.6E-2</v>
      </c>
      <c r="CC241" s="13" t="str">
        <v>Luis Aparicio</v>
      </c>
      <c r="CD241" s="13" t="str">
        <v>luis.aparicio@enel.com</v>
      </c>
      <c r="CE241" s="13" t="str">
        <v>Anny Leal</v>
      </c>
      <c r="CF241" s="13" t="str">
        <v>anny.leal@enel.com</v>
      </c>
      <c r="CG241" s="13">
        <v>2026</v>
      </c>
      <c r="CH241" s="13">
        <v>1</v>
      </c>
      <c r="CI241" s="13">
        <v>46023</v>
      </c>
      <c r="CK241" s="13" t="str">
        <v>Licencias Acroba Adobe Pro - PA</v>
      </c>
      <c r="CL241" s="13" t="str">
        <v>FIPS03</v>
      </c>
      <c r="CM241" s="13" t="str">
        <v>Por lanzar</v>
      </c>
      <c r="CN241" s="13" t="str">
        <v>enero</v>
      </c>
      <c r="CO241" s="13" t="str">
        <v xml:space="preserve">Productos de software </v>
      </c>
      <c r="CP241" s="13" t="str">
        <v>Panama</v>
      </c>
      <c r="CQ241" s="13">
        <v>1.6E-2</v>
      </c>
      <c r="CR241" s="13" t="str">
        <v>Luis Aparicio</v>
      </c>
      <c r="CS241" s="13" t="str">
        <v>luis.aparicio@enel.com</v>
      </c>
      <c r="CT241" s="13" t="str">
        <v>Anny Leal</v>
      </c>
      <c r="CU241" s="13" t="str">
        <v>anny.leal@enel.com</v>
      </c>
      <c r="CV241" s="13">
        <v>2026</v>
      </c>
      <c r="CW241" s="13">
        <v>1</v>
      </c>
      <c r="CX241" s="13">
        <v>46023</v>
      </c>
      <c r="DC241" s="13" t="str">
        <v>Licencias Acroba Adobe Pro - PA</v>
      </c>
      <c r="DD241" s="13" t="str">
        <v>FIPS03</v>
      </c>
      <c r="DE241" s="13" t="str">
        <v>Por lanzar</v>
      </c>
      <c r="DF241" s="13" t="str">
        <v>enero</v>
      </c>
      <c r="DG241" s="13" t="str">
        <v xml:space="preserve">Productos de software </v>
      </c>
      <c r="DH241" s="13" t="str">
        <v>Panama</v>
      </c>
      <c r="DI241" s="13">
        <v>1.6E-2</v>
      </c>
      <c r="DJ241" s="13" t="str">
        <v>Luis Aparicio</v>
      </c>
      <c r="DK241" s="13" t="str">
        <v>luis.aparicio@enel.com</v>
      </c>
      <c r="DL241" s="13" t="str">
        <v>Anny Leal</v>
      </c>
      <c r="DM241" s="13" t="str">
        <v>anny.leal@enel.com</v>
      </c>
      <c r="DN241" s="13">
        <v>2026</v>
      </c>
      <c r="DO241" s="13">
        <v>1</v>
      </c>
      <c r="DP241" s="19">
        <v>46023</v>
      </c>
      <c r="DS241" s="13" t="str">
        <v>LICENCIAS ACROBA ADOBE PRO - PA FIPS03 PRODUCTOS DE SOFTWARE</v>
      </c>
    </row>
    <row r="242" spans="5:123" ht="28" customHeight="1" x14ac:dyDescent="0.4">
      <c r="E242" s="15" t="str">
        <v>Suministro de materiales para High Voltage y S/E (Interruptores de potencia, PTs, CTs, Seccionadores, etc.) para plantas solares. Marcas ABB, Hitachi, GE y SIEMENSx 3 años</v>
      </c>
      <c r="F242" s="16" t="str">
        <v>FEER01</v>
      </c>
      <c r="G242" s="16" t="str">
        <v>Por lanzar</v>
      </c>
      <c r="H242" s="16" t="str">
        <v>marzo</v>
      </c>
      <c r="I242" s="16" t="str">
        <v xml:space="preserve">Componentes o piezas para Planta de energia Solar </v>
      </c>
      <c r="J242" s="16" t="str">
        <v>GPG</v>
      </c>
      <c r="K242" s="16">
        <v>1.2</v>
      </c>
      <c r="L242" s="16" t="str">
        <v>Luis Aparicio</v>
      </c>
      <c r="M242" s="16" t="str">
        <v>luis.aparicio@enel.com</v>
      </c>
      <c r="N242" s="16" t="str">
        <v>Anny Leal</v>
      </c>
      <c r="O242" s="16" t="str">
        <v>anny.leal@enel.com</v>
      </c>
      <c r="P242" s="16">
        <v>2026</v>
      </c>
      <c r="Q242" s="16">
        <v>3</v>
      </c>
      <c r="R242" s="28" t="b">
        <v>0</v>
      </c>
      <c r="AC242" s="18" t="str">
        <v>TS-CROSS Servicio Mantenimiento de los sistemas de medición de vibraciones de las Centrales Guavio y Betania</v>
      </c>
      <c r="AD242" s="13" t="str">
        <v>FSMT04</v>
      </c>
      <c r="AE242" s="13" t="str">
        <v>Por lanzar</v>
      </c>
      <c r="AF242" s="13" t="str">
        <v>julio</v>
      </c>
      <c r="AG242" s="13" t="str">
        <v xml:space="preserve">Monitorización de la vibración </v>
      </c>
      <c r="AH242" s="13" t="str">
        <v>GPG</v>
      </c>
      <c r="AI242" s="13">
        <v>0.14000000000000001</v>
      </c>
      <c r="AJ242" s="13" t="str">
        <v>Luis Aparicio</v>
      </c>
      <c r="AK242" s="13" t="str">
        <v>luis.aparicio@enel.com</v>
      </c>
      <c r="AL242" s="13" t="str">
        <v>Anny Leal</v>
      </c>
      <c r="AM242" s="13" t="str">
        <v>anny.leal@enel.com</v>
      </c>
      <c r="AN242" s="13">
        <v>2026</v>
      </c>
      <c r="AO242" s="13">
        <v>7</v>
      </c>
      <c r="AP242" s="13">
        <v>46204</v>
      </c>
      <c r="AR242" s="18" t="str">
        <v>TS-CROSS Servicio Mantenimiento de los sistemas de medición de vibraciones de las Centrales Guavio y Betania</v>
      </c>
      <c r="AS242" s="13" t="str">
        <v>FSMT04</v>
      </c>
      <c r="AT242" s="13" t="str">
        <v>Por lanzar</v>
      </c>
      <c r="AU242" s="13" t="str">
        <v>julio</v>
      </c>
      <c r="AV242" s="13" t="str">
        <v xml:space="preserve">Monitorización de la vibración </v>
      </c>
      <c r="AW242" s="13" t="str">
        <v>GPG</v>
      </c>
      <c r="AX242" s="13">
        <v>0.14000000000000001</v>
      </c>
      <c r="AY242" s="13" t="str">
        <v>Luis Aparicio</v>
      </c>
      <c r="AZ242" s="13" t="str">
        <v>luis.aparicio@enel.com</v>
      </c>
      <c r="BA242" s="13" t="str">
        <v>Anny Leal</v>
      </c>
      <c r="BB242" s="13" t="str">
        <v>anny.leal@enel.com</v>
      </c>
      <c r="BC242" s="13">
        <v>2026</v>
      </c>
      <c r="BD242" s="13">
        <v>7</v>
      </c>
      <c r="BE242" s="13">
        <v>46204</v>
      </c>
      <c r="BG242" s="13" t="str">
        <v>TS-CROSS Servicio Mantenimiento de los sistemas de medición de vibraciones de las Centrales Guavio y Betania</v>
      </c>
      <c r="BH242" s="13" t="str">
        <v>FSMT04</v>
      </c>
      <c r="BI242" s="13" t="str">
        <v>Por lanzar</v>
      </c>
      <c r="BJ242" s="13" t="str">
        <v>julio</v>
      </c>
      <c r="BK242" s="13" t="str">
        <v xml:space="preserve">Monitorización de la vibración </v>
      </c>
      <c r="BL242" s="13" t="str">
        <v>GPG</v>
      </c>
      <c r="BM242" s="13">
        <v>0.14000000000000001</v>
      </c>
      <c r="BN242" s="13" t="str">
        <v>Luis Aparicio</v>
      </c>
      <c r="BO242" s="13" t="str">
        <v>luis.aparicio@enel.com</v>
      </c>
      <c r="BP242" s="13" t="str">
        <v>Anny Leal</v>
      </c>
      <c r="BQ242" s="13" t="str">
        <v>anny.leal@enel.com</v>
      </c>
      <c r="BR242" s="13">
        <v>2026</v>
      </c>
      <c r="BS242" s="13">
        <v>7</v>
      </c>
      <c r="BT242" s="13">
        <v>46204</v>
      </c>
      <c r="BV242" s="13" t="str">
        <v>TS-CROSS Servicio Mantenimiento de los sistemas de medición de vibraciones de las Centrales Guavio y Betania</v>
      </c>
      <c r="BW242" s="13" t="str">
        <v>FSMT04</v>
      </c>
      <c r="BX242" s="13" t="str">
        <v>Por lanzar</v>
      </c>
      <c r="BY242" s="13" t="str">
        <v>julio</v>
      </c>
      <c r="BZ242" s="13" t="str">
        <v xml:space="preserve">Monitorización de la vibración </v>
      </c>
      <c r="CA242" s="13" t="str">
        <v>GPG</v>
      </c>
      <c r="CB242" s="13">
        <v>0.14000000000000001</v>
      </c>
      <c r="CC242" s="13" t="str">
        <v>Luis Aparicio</v>
      </c>
      <c r="CD242" s="13" t="str">
        <v>luis.aparicio@enel.com</v>
      </c>
      <c r="CE242" s="13" t="str">
        <v>Anny Leal</v>
      </c>
      <c r="CF242" s="13" t="str">
        <v>anny.leal@enel.com</v>
      </c>
      <c r="CG242" s="13">
        <v>2026</v>
      </c>
      <c r="CH242" s="13">
        <v>7</v>
      </c>
      <c r="CI242" s="13">
        <v>46204</v>
      </c>
      <c r="CK242" s="13" t="str">
        <v>TS-CROSS Servicio Mantenimiento de los sistemas de medición de vibraciones de las Centrales Guavio y Betania</v>
      </c>
      <c r="CL242" s="13" t="str">
        <v>FSMT04</v>
      </c>
      <c r="CM242" s="13" t="str">
        <v>Por lanzar</v>
      </c>
      <c r="CN242" s="13" t="str">
        <v>julio</v>
      </c>
      <c r="CO242" s="13" t="str">
        <v xml:space="preserve">Monitorización de la vibración </v>
      </c>
      <c r="CP242" s="13" t="str">
        <v>GPG</v>
      </c>
      <c r="CQ242" s="13">
        <v>0.14000000000000001</v>
      </c>
      <c r="CR242" s="13" t="str">
        <v>Luis Aparicio</v>
      </c>
      <c r="CS242" s="13" t="str">
        <v>luis.aparicio@enel.com</v>
      </c>
      <c r="CT242" s="13" t="str">
        <v>Anny Leal</v>
      </c>
      <c r="CU242" s="13" t="str">
        <v>anny.leal@enel.com</v>
      </c>
      <c r="CV242" s="13">
        <v>2026</v>
      </c>
      <c r="CW242" s="13">
        <v>7</v>
      </c>
      <c r="CX242" s="13">
        <v>46204</v>
      </c>
      <c r="DC242" s="13" t="str">
        <v>TS-CROSS Servicio Mantenimiento de los sistemas de medición de vibraciones de las Centrales Guavio y Betania</v>
      </c>
      <c r="DD242" s="13" t="str">
        <v>FSMT04</v>
      </c>
      <c r="DE242" s="13" t="str">
        <v>Por lanzar</v>
      </c>
      <c r="DF242" s="13" t="str">
        <v>julio</v>
      </c>
      <c r="DG242" s="13" t="str">
        <v xml:space="preserve">Monitorización de la vibración </v>
      </c>
      <c r="DH242" s="13" t="str">
        <v>GPG</v>
      </c>
      <c r="DI242" s="13">
        <v>0.14000000000000001</v>
      </c>
      <c r="DJ242" s="13" t="str">
        <v>Luis Aparicio</v>
      </c>
      <c r="DK242" s="13" t="str">
        <v>luis.aparicio@enel.com</v>
      </c>
      <c r="DL242" s="13" t="str">
        <v>Anny Leal</v>
      </c>
      <c r="DM242" s="13" t="str">
        <v>anny.leal@enel.com</v>
      </c>
      <c r="DN242" s="13">
        <v>2026</v>
      </c>
      <c r="DO242" s="13">
        <v>7</v>
      </c>
      <c r="DP242" s="19">
        <v>46204</v>
      </c>
      <c r="DS242" s="13" t="str">
        <v>TS-CROSS SERVICIO MANTENIMIENTO DE LOS SISTEMAS DE MEDICION DE VIBRACIONES DE LAS CENTRALES GUAVIO Y BETANIA FSMT04 MONITORIZACION DE LA VIBRACION</v>
      </c>
    </row>
    <row r="243" spans="5:123" ht="28" customHeight="1" x14ac:dyDescent="0.4">
      <c r="E243" s="15" t="str">
        <v>Mantenimiento de servicios auxiliares, grupos electrogenos, tablero y SUMINISTRO REPUESTOS PLANTA DIESEL_ todas las plantas x 3 años + 2 opcionales</v>
      </c>
      <c r="F243" s="16" t="str">
        <v>MMIM19</v>
      </c>
      <c r="G243" s="16" t="str">
        <v>Por lanzar</v>
      </c>
      <c r="H243" s="16" t="str">
        <v>febrero</v>
      </c>
      <c r="I243" s="16" t="str">
        <v xml:space="preserve">Mantenimiento de sistemas de generación de energía solar. </v>
      </c>
      <c r="J243" s="16" t="str">
        <v>GPG</v>
      </c>
      <c r="K243" s="16">
        <v>0.76400000000000001</v>
      </c>
      <c r="L243" s="16" t="str">
        <v>Luis Aparicio</v>
      </c>
      <c r="M243" s="16" t="str">
        <v>luis.aparicio@enel.com</v>
      </c>
      <c r="N243" s="16" t="str">
        <v>Anny Leal</v>
      </c>
      <c r="O243" s="16" t="str">
        <v>anny.leal@enel.com</v>
      </c>
      <c r="P243" s="16">
        <v>2026</v>
      </c>
      <c r="Q243" s="16">
        <v>2</v>
      </c>
      <c r="R243" s="28" t="b">
        <v>0</v>
      </c>
      <c r="AC243" s="18" t="str">
        <v>TS-CROSS Mantenimiento de subestaciones AIS y GIS</v>
      </c>
      <c r="AD243" s="13" t="str">
        <v>LESC01</v>
      </c>
      <c r="AE243" s="13" t="str">
        <v>Por lanzar</v>
      </c>
      <c r="AF243" s="13" t="str">
        <v>marzo</v>
      </c>
      <c r="AG243" s="13" t="str">
        <v xml:space="preserve">Obras y Mantenimiento de subestaciones. </v>
      </c>
      <c r="AH243" s="13" t="str">
        <v>GPG</v>
      </c>
      <c r="AI243" s="13">
        <v>0.9</v>
      </c>
      <c r="AJ243" s="13" t="str">
        <v>Luis Aparicio</v>
      </c>
      <c r="AK243" s="13" t="str">
        <v>luis.aparicio@enel.com</v>
      </c>
      <c r="AL243" s="13" t="str">
        <v>Anny Leal</v>
      </c>
      <c r="AM243" s="13" t="str">
        <v>anny.leal@enel.com</v>
      </c>
      <c r="AN243" s="13">
        <v>2026</v>
      </c>
      <c r="AO243" s="13">
        <v>3</v>
      </c>
      <c r="AP243" s="13">
        <v>46082</v>
      </c>
      <c r="AR243" s="18" t="str">
        <v>TS-CROSS Mantenimiento de subestaciones AIS y GIS</v>
      </c>
      <c r="AS243" s="13" t="str">
        <v>LESC01</v>
      </c>
      <c r="AT243" s="13" t="str">
        <v>Por lanzar</v>
      </c>
      <c r="AU243" s="13" t="str">
        <v>marzo</v>
      </c>
      <c r="AV243" s="13" t="str">
        <v xml:space="preserve">Obras y Mantenimiento de subestaciones. </v>
      </c>
      <c r="AW243" s="13" t="str">
        <v>GPG</v>
      </c>
      <c r="AX243" s="13">
        <v>0.9</v>
      </c>
      <c r="AY243" s="13" t="str">
        <v>Luis Aparicio</v>
      </c>
      <c r="AZ243" s="13" t="str">
        <v>luis.aparicio@enel.com</v>
      </c>
      <c r="BA243" s="13" t="str">
        <v>Anny Leal</v>
      </c>
      <c r="BB243" s="13" t="str">
        <v>anny.leal@enel.com</v>
      </c>
      <c r="BC243" s="13">
        <v>2026</v>
      </c>
      <c r="BD243" s="13">
        <v>3</v>
      </c>
      <c r="BE243" s="13">
        <v>46082</v>
      </c>
      <c r="BG243" s="13" t="str">
        <v>TS-CROSS Mantenimiento de subestaciones AIS y GIS</v>
      </c>
      <c r="BH243" s="13" t="str">
        <v>LESC01</v>
      </c>
      <c r="BI243" s="13" t="str">
        <v>Por lanzar</v>
      </c>
      <c r="BJ243" s="13" t="str">
        <v>marzo</v>
      </c>
      <c r="BK243" s="13" t="str">
        <v xml:space="preserve">Obras y Mantenimiento de subestaciones. </v>
      </c>
      <c r="BL243" s="13" t="str">
        <v>GPG</v>
      </c>
      <c r="BM243" s="13">
        <v>0.9</v>
      </c>
      <c r="BN243" s="13" t="str">
        <v>Luis Aparicio</v>
      </c>
      <c r="BO243" s="13" t="str">
        <v>luis.aparicio@enel.com</v>
      </c>
      <c r="BP243" s="13" t="str">
        <v>Anny Leal</v>
      </c>
      <c r="BQ243" s="13" t="str">
        <v>anny.leal@enel.com</v>
      </c>
      <c r="BR243" s="13">
        <v>2026</v>
      </c>
      <c r="BS243" s="13">
        <v>3</v>
      </c>
      <c r="BT243" s="13">
        <v>46082</v>
      </c>
      <c r="BV243" s="13" t="str">
        <v>TS-CROSS Mantenimiento de subestaciones AIS y GIS</v>
      </c>
      <c r="BW243" s="13" t="str">
        <v>LESC01</v>
      </c>
      <c r="BX243" s="13" t="str">
        <v>Por lanzar</v>
      </c>
      <c r="BY243" s="13" t="str">
        <v>marzo</v>
      </c>
      <c r="BZ243" s="13" t="str">
        <v xml:space="preserve">Obras y Mantenimiento de subestaciones. </v>
      </c>
      <c r="CA243" s="13" t="str">
        <v>GPG</v>
      </c>
      <c r="CB243" s="13">
        <v>0.9</v>
      </c>
      <c r="CC243" s="13" t="str">
        <v>Luis Aparicio</v>
      </c>
      <c r="CD243" s="13" t="str">
        <v>luis.aparicio@enel.com</v>
      </c>
      <c r="CE243" s="13" t="str">
        <v>Anny Leal</v>
      </c>
      <c r="CF243" s="13" t="str">
        <v>anny.leal@enel.com</v>
      </c>
      <c r="CG243" s="13">
        <v>2026</v>
      </c>
      <c r="CH243" s="13">
        <v>3</v>
      </c>
      <c r="CI243" s="13">
        <v>46082</v>
      </c>
      <c r="CK243" s="13" t="str">
        <v>TS-CROSS Mantenimiento de subestaciones AIS y GIS</v>
      </c>
      <c r="CL243" s="13" t="str">
        <v>LESC01</v>
      </c>
      <c r="CM243" s="13" t="str">
        <v>Por lanzar</v>
      </c>
      <c r="CN243" s="13" t="str">
        <v>marzo</v>
      </c>
      <c r="CO243" s="13" t="str">
        <v xml:space="preserve">Obras y Mantenimiento de subestaciones. </v>
      </c>
      <c r="CP243" s="13" t="str">
        <v>GPG</v>
      </c>
      <c r="CQ243" s="13">
        <v>0.9</v>
      </c>
      <c r="CR243" s="13" t="str">
        <v>Luis Aparicio</v>
      </c>
      <c r="CS243" s="13" t="str">
        <v>luis.aparicio@enel.com</v>
      </c>
      <c r="CT243" s="13" t="str">
        <v>Anny Leal</v>
      </c>
      <c r="CU243" s="13" t="str">
        <v>anny.leal@enel.com</v>
      </c>
      <c r="CV243" s="13">
        <v>2026</v>
      </c>
      <c r="CW243" s="13">
        <v>3</v>
      </c>
      <c r="CX243" s="13">
        <v>46082</v>
      </c>
      <c r="DC243" s="13" t="str">
        <v>TS-CROSS Mantenimiento de subestaciones AIS y GIS</v>
      </c>
      <c r="DD243" s="13" t="str">
        <v>LESC01</v>
      </c>
      <c r="DE243" s="13" t="str">
        <v>Por lanzar</v>
      </c>
      <c r="DF243" s="13" t="str">
        <v>marzo</v>
      </c>
      <c r="DG243" s="13" t="str">
        <v xml:space="preserve">Obras y Mantenimiento de subestaciones. </v>
      </c>
      <c r="DH243" s="13" t="str">
        <v>GPG</v>
      </c>
      <c r="DI243" s="13">
        <v>0.9</v>
      </c>
      <c r="DJ243" s="13" t="str">
        <v>Luis Aparicio</v>
      </c>
      <c r="DK243" s="13" t="str">
        <v>luis.aparicio@enel.com</v>
      </c>
      <c r="DL243" s="13" t="str">
        <v>Anny Leal</v>
      </c>
      <c r="DM243" s="13" t="str">
        <v>anny.leal@enel.com</v>
      </c>
      <c r="DN243" s="13">
        <v>2026</v>
      </c>
      <c r="DO243" s="13">
        <v>3</v>
      </c>
      <c r="DP243" s="19">
        <v>46082</v>
      </c>
      <c r="DS243" s="13" t="str">
        <v>TS-CROSS MANTENIMIENTO DE SUBESTACIONES AIS Y GIS LESC01 OBRAS Y MANTENIMIENTO DE SUBESTACIONES.</v>
      </c>
    </row>
    <row r="244" spans="5:123" ht="28" customHeight="1" x14ac:dyDescent="0.4">
      <c r="E244" s="15" t="str">
        <v>Suministro, instalacion y pruebas PPC (El Paso y La Loma)- Regulación- x 3 años</v>
      </c>
      <c r="F244" s="16" t="str">
        <v>SPPT10</v>
      </c>
      <c r="G244" s="16" t="str">
        <v>Por lanzar</v>
      </c>
      <c r="H244" s="16" t="str">
        <v>marzo</v>
      </c>
      <c r="I244" s="16" t="str">
        <v xml:space="preserve">Servicios profesionales de naturaleza técnica </v>
      </c>
      <c r="J244" s="16" t="str">
        <v>GPG</v>
      </c>
      <c r="K244" s="16">
        <v>0.95076300000000002</v>
      </c>
      <c r="L244" s="16" t="str">
        <v>Luis Aparicio</v>
      </c>
      <c r="M244" s="16" t="str">
        <v>luis.aparicio@enel.com</v>
      </c>
      <c r="N244" s="16" t="str">
        <v>Anny Leal</v>
      </c>
      <c r="O244" s="16" t="str">
        <v>anny.leal@enel.com</v>
      </c>
      <c r="P244" s="16">
        <v>2026</v>
      </c>
      <c r="Q244" s="16">
        <v>3</v>
      </c>
      <c r="R244" s="28" t="b">
        <v>0</v>
      </c>
      <c r="AC244" s="18" t="str">
        <v>O&amp;M STM Contrato Marco Reparación de Agujas y Boquereles</v>
      </c>
      <c r="AD244" s="13" t="str">
        <v>MMIM13</v>
      </c>
      <c r="AE244" s="13" t="str">
        <v>Por lanzar</v>
      </c>
      <c r="AF244" s="13" t="str">
        <v>enero</v>
      </c>
      <c r="AG244" s="13" t="str">
        <v xml:space="preserve">Mantenimiento de turbinas hidráulicas </v>
      </c>
      <c r="AH244" s="13" t="str">
        <v>GPG</v>
      </c>
      <c r="AI244" s="13">
        <v>0.92500000000000004</v>
      </c>
      <c r="AJ244" s="13" t="str">
        <v>Luis Aparicio</v>
      </c>
      <c r="AK244" s="13" t="str">
        <v>luis.aparicio@enel.com</v>
      </c>
      <c r="AL244" s="13" t="str">
        <v>Anny Leal</v>
      </c>
      <c r="AM244" s="13" t="str">
        <v>anny.leal@enel.com</v>
      </c>
      <c r="AN244" s="13">
        <v>2026</v>
      </c>
      <c r="AO244" s="13">
        <v>1</v>
      </c>
      <c r="AP244" s="13">
        <v>46023</v>
      </c>
      <c r="AR244" s="18" t="str">
        <v>O&amp;M STM Contrato Marco Reparación de Agujas y Boquereles</v>
      </c>
      <c r="AS244" s="13" t="str">
        <v>MMIM13</v>
      </c>
      <c r="AT244" s="13" t="str">
        <v>Por lanzar</v>
      </c>
      <c r="AU244" s="13" t="str">
        <v>enero</v>
      </c>
      <c r="AV244" s="13" t="str">
        <v xml:space="preserve">Mantenimiento de turbinas hidráulicas </v>
      </c>
      <c r="AW244" s="13" t="str">
        <v>GPG</v>
      </c>
      <c r="AX244" s="13">
        <v>0.92500000000000004</v>
      </c>
      <c r="AY244" s="13" t="str">
        <v>Luis Aparicio</v>
      </c>
      <c r="AZ244" s="13" t="str">
        <v>luis.aparicio@enel.com</v>
      </c>
      <c r="BA244" s="13" t="str">
        <v>Anny Leal</v>
      </c>
      <c r="BB244" s="13" t="str">
        <v>anny.leal@enel.com</v>
      </c>
      <c r="BC244" s="13">
        <v>2026</v>
      </c>
      <c r="BD244" s="13">
        <v>1</v>
      </c>
      <c r="BE244" s="13">
        <v>46023</v>
      </c>
      <c r="BG244" s="13" t="str">
        <v>O&amp;M STM Contrato Marco Reparación de Agujas y Boquereles</v>
      </c>
      <c r="BH244" s="13" t="str">
        <v>MMIM13</v>
      </c>
      <c r="BI244" s="13" t="str">
        <v>Por lanzar</v>
      </c>
      <c r="BJ244" s="13" t="str">
        <v>enero</v>
      </c>
      <c r="BK244" s="13" t="str">
        <v xml:space="preserve">Mantenimiento de turbinas hidráulicas </v>
      </c>
      <c r="BL244" s="13" t="str">
        <v>GPG</v>
      </c>
      <c r="BM244" s="13">
        <v>0.92500000000000004</v>
      </c>
      <c r="BN244" s="13" t="str">
        <v>Luis Aparicio</v>
      </c>
      <c r="BO244" s="13" t="str">
        <v>luis.aparicio@enel.com</v>
      </c>
      <c r="BP244" s="13" t="str">
        <v>Anny Leal</v>
      </c>
      <c r="BQ244" s="13" t="str">
        <v>anny.leal@enel.com</v>
      </c>
      <c r="BR244" s="13">
        <v>2026</v>
      </c>
      <c r="BS244" s="13">
        <v>1</v>
      </c>
      <c r="BT244" s="13">
        <v>46023</v>
      </c>
      <c r="BV244" s="13" t="str">
        <v>O&amp;M STM Contrato Marco Reparación de Agujas y Boquereles</v>
      </c>
      <c r="BW244" s="13" t="str">
        <v>MMIM13</v>
      </c>
      <c r="BX244" s="13" t="str">
        <v>Por lanzar</v>
      </c>
      <c r="BY244" s="13" t="str">
        <v>enero</v>
      </c>
      <c r="BZ244" s="13" t="str">
        <v xml:space="preserve">Mantenimiento de turbinas hidráulicas </v>
      </c>
      <c r="CA244" s="13" t="str">
        <v>GPG</v>
      </c>
      <c r="CB244" s="13">
        <v>0.92500000000000004</v>
      </c>
      <c r="CC244" s="13" t="str">
        <v>Luis Aparicio</v>
      </c>
      <c r="CD244" s="13" t="str">
        <v>luis.aparicio@enel.com</v>
      </c>
      <c r="CE244" s="13" t="str">
        <v>Anny Leal</v>
      </c>
      <c r="CF244" s="13" t="str">
        <v>anny.leal@enel.com</v>
      </c>
      <c r="CG244" s="13">
        <v>2026</v>
      </c>
      <c r="CH244" s="13">
        <v>1</v>
      </c>
      <c r="CI244" s="13">
        <v>46023</v>
      </c>
      <c r="CK244" s="13" t="str">
        <v>O&amp;M STM Contrato Marco Reparación de Agujas y Boquereles</v>
      </c>
      <c r="CL244" s="13" t="str">
        <v>MMIM13</v>
      </c>
      <c r="CM244" s="13" t="str">
        <v>Por lanzar</v>
      </c>
      <c r="CN244" s="13" t="str">
        <v>enero</v>
      </c>
      <c r="CO244" s="13" t="str">
        <v xml:space="preserve">Mantenimiento de turbinas hidráulicas </v>
      </c>
      <c r="CP244" s="13" t="str">
        <v>GPG</v>
      </c>
      <c r="CQ244" s="13">
        <v>0.92500000000000004</v>
      </c>
      <c r="CR244" s="13" t="str">
        <v>Luis Aparicio</v>
      </c>
      <c r="CS244" s="13" t="str">
        <v>luis.aparicio@enel.com</v>
      </c>
      <c r="CT244" s="13" t="str">
        <v>Anny Leal</v>
      </c>
      <c r="CU244" s="13" t="str">
        <v>anny.leal@enel.com</v>
      </c>
      <c r="CV244" s="13">
        <v>2026</v>
      </c>
      <c r="CW244" s="13">
        <v>1</v>
      </c>
      <c r="CX244" s="13">
        <v>46023</v>
      </c>
      <c r="DC244" s="13" t="str">
        <v>O&amp;M STM Contrato Marco Reparación de Agujas y Boquereles</v>
      </c>
      <c r="DD244" s="13" t="str">
        <v>MMIM13</v>
      </c>
      <c r="DE244" s="13" t="str">
        <v>Por lanzar</v>
      </c>
      <c r="DF244" s="13" t="str">
        <v>enero</v>
      </c>
      <c r="DG244" s="13" t="str">
        <v xml:space="preserve">Mantenimiento de turbinas hidráulicas </v>
      </c>
      <c r="DH244" s="13" t="str">
        <v>GPG</v>
      </c>
      <c r="DI244" s="13">
        <v>0.92500000000000004</v>
      </c>
      <c r="DJ244" s="13" t="str">
        <v>Luis Aparicio</v>
      </c>
      <c r="DK244" s="13" t="str">
        <v>luis.aparicio@enel.com</v>
      </c>
      <c r="DL244" s="13" t="str">
        <v>Anny Leal</v>
      </c>
      <c r="DM244" s="13" t="str">
        <v>anny.leal@enel.com</v>
      </c>
      <c r="DN244" s="13">
        <v>2026</v>
      </c>
      <c r="DO244" s="13">
        <v>1</v>
      </c>
      <c r="DP244" s="19">
        <v>46023</v>
      </c>
      <c r="DS244" s="13" t="str">
        <v>O&amp;M STM CONTRATO MARCO REPARACION DE AGUJAS Y BOQUERELES MMIM13 MANTENIMIENTO DE TURBINAS HIDRAULICAS</v>
      </c>
    </row>
    <row r="245" spans="5:123" ht="28" customHeight="1" x14ac:dyDescent="0.4">
      <c r="E245" s="15" t="str">
        <v>Mantenimiento de sistema de puesta a tierras, mediciones y suministro de material de SPT para todas las plantas solares x 3 años</v>
      </c>
      <c r="F245" s="16" t="str">
        <v>MMIM19</v>
      </c>
      <c r="G245" s="16" t="str">
        <v>Por lanzar</v>
      </c>
      <c r="H245" s="16" t="str">
        <v>junio</v>
      </c>
      <c r="I245" s="16" t="str">
        <v xml:space="preserve">Mantenimiento de sistemas de generación de energía solar. </v>
      </c>
      <c r="J245" s="16" t="str">
        <v>GPG</v>
      </c>
      <c r="K245" s="16">
        <v>0.7</v>
      </c>
      <c r="L245" s="16" t="str">
        <v>Luis Aparicio</v>
      </c>
      <c r="M245" s="16" t="str">
        <v>luis.aparicio@enel.com</v>
      </c>
      <c r="N245" s="16" t="str">
        <v>Anny Leal</v>
      </c>
      <c r="O245" s="16" t="str">
        <v>anny.leal@enel.com</v>
      </c>
      <c r="P245" s="16">
        <v>2026</v>
      </c>
      <c r="Q245" s="16">
        <v>6</v>
      </c>
      <c r="R245" s="28" t="b">
        <v>0</v>
      </c>
      <c r="AC245" s="18" t="str">
        <v>O&amp;M STM Contrato Marco Reparación y Rebabbitado Cojinetes</v>
      </c>
      <c r="AD245" s="13" t="str">
        <v>MMIM05</v>
      </c>
      <c r="AE245" s="13" t="str">
        <v>Por lanzar</v>
      </c>
      <c r="AF245" s="13" t="str">
        <v>enero</v>
      </c>
      <c r="AG245" s="13" t="str">
        <v xml:space="preserve">Tratamiento de las herramientas de maquinaria </v>
      </c>
      <c r="AH245" s="13" t="str">
        <v>GPG</v>
      </c>
      <c r="AI245" s="13">
        <v>0.91800000000000004</v>
      </c>
      <c r="AJ245" s="13" t="str">
        <v>Luis Aparicio</v>
      </c>
      <c r="AK245" s="13" t="str">
        <v>luis.aparicio@enel.com</v>
      </c>
      <c r="AL245" s="13" t="str">
        <v>Anny Leal</v>
      </c>
      <c r="AM245" s="13" t="str">
        <v>anny.leal@enel.com</v>
      </c>
      <c r="AN245" s="13">
        <v>2026</v>
      </c>
      <c r="AO245" s="13">
        <v>1</v>
      </c>
      <c r="AP245" s="13">
        <v>46023</v>
      </c>
      <c r="AR245" s="18" t="str">
        <v>O&amp;M STM Contrato Marco Reparación y Rebabbitado Cojinetes</v>
      </c>
      <c r="AS245" s="13" t="str">
        <v>MMIM05</v>
      </c>
      <c r="AT245" s="13" t="str">
        <v>Por lanzar</v>
      </c>
      <c r="AU245" s="13" t="str">
        <v>enero</v>
      </c>
      <c r="AV245" s="13" t="str">
        <v xml:space="preserve">Tratamiento de las herramientas de maquinaria </v>
      </c>
      <c r="AW245" s="13" t="str">
        <v>GPG</v>
      </c>
      <c r="AX245" s="13">
        <v>0.91800000000000004</v>
      </c>
      <c r="AY245" s="13" t="str">
        <v>Luis Aparicio</v>
      </c>
      <c r="AZ245" s="13" t="str">
        <v>luis.aparicio@enel.com</v>
      </c>
      <c r="BA245" s="13" t="str">
        <v>Anny Leal</v>
      </c>
      <c r="BB245" s="13" t="str">
        <v>anny.leal@enel.com</v>
      </c>
      <c r="BC245" s="13">
        <v>2026</v>
      </c>
      <c r="BD245" s="13">
        <v>1</v>
      </c>
      <c r="BE245" s="13">
        <v>46023</v>
      </c>
      <c r="BG245" s="13" t="str">
        <v>O&amp;M STM Contrato Marco Reparación y Rebabbitado Cojinetes</v>
      </c>
      <c r="BH245" s="13" t="str">
        <v>MMIM05</v>
      </c>
      <c r="BI245" s="13" t="str">
        <v>Por lanzar</v>
      </c>
      <c r="BJ245" s="13" t="str">
        <v>enero</v>
      </c>
      <c r="BK245" s="13" t="str">
        <v xml:space="preserve">Tratamiento de las herramientas de maquinaria </v>
      </c>
      <c r="BL245" s="13" t="str">
        <v>GPG</v>
      </c>
      <c r="BM245" s="13">
        <v>0.91800000000000004</v>
      </c>
      <c r="BN245" s="13" t="str">
        <v>Luis Aparicio</v>
      </c>
      <c r="BO245" s="13" t="str">
        <v>luis.aparicio@enel.com</v>
      </c>
      <c r="BP245" s="13" t="str">
        <v>Anny Leal</v>
      </c>
      <c r="BQ245" s="13" t="str">
        <v>anny.leal@enel.com</v>
      </c>
      <c r="BR245" s="13">
        <v>2026</v>
      </c>
      <c r="BS245" s="13">
        <v>1</v>
      </c>
      <c r="BT245" s="13">
        <v>46023</v>
      </c>
      <c r="BV245" s="13" t="str">
        <v>O&amp;M STM Contrato Marco Reparación y Rebabbitado Cojinetes</v>
      </c>
      <c r="BW245" s="13" t="str">
        <v>MMIM05</v>
      </c>
      <c r="BX245" s="13" t="str">
        <v>Por lanzar</v>
      </c>
      <c r="BY245" s="13" t="str">
        <v>enero</v>
      </c>
      <c r="BZ245" s="13" t="str">
        <v xml:space="preserve">Tratamiento de las herramientas de maquinaria </v>
      </c>
      <c r="CA245" s="13" t="str">
        <v>GPG</v>
      </c>
      <c r="CB245" s="13">
        <v>0.91800000000000004</v>
      </c>
      <c r="CC245" s="13" t="str">
        <v>Luis Aparicio</v>
      </c>
      <c r="CD245" s="13" t="str">
        <v>luis.aparicio@enel.com</v>
      </c>
      <c r="CE245" s="13" t="str">
        <v>Anny Leal</v>
      </c>
      <c r="CF245" s="13" t="str">
        <v>anny.leal@enel.com</v>
      </c>
      <c r="CG245" s="13">
        <v>2026</v>
      </c>
      <c r="CH245" s="13">
        <v>1</v>
      </c>
      <c r="CI245" s="13">
        <v>46023</v>
      </c>
      <c r="CK245" s="13" t="str">
        <v>O&amp;M STM Contrato Marco Reparación y Rebabbitado Cojinetes</v>
      </c>
      <c r="CL245" s="13" t="str">
        <v>MMIM05</v>
      </c>
      <c r="CM245" s="13" t="str">
        <v>Por lanzar</v>
      </c>
      <c r="CN245" s="13" t="str">
        <v>enero</v>
      </c>
      <c r="CO245" s="13" t="str">
        <v xml:space="preserve">Tratamiento de las herramientas de maquinaria </v>
      </c>
      <c r="CP245" s="13" t="str">
        <v>GPG</v>
      </c>
      <c r="CQ245" s="13">
        <v>0.91800000000000004</v>
      </c>
      <c r="CR245" s="13" t="str">
        <v>Luis Aparicio</v>
      </c>
      <c r="CS245" s="13" t="str">
        <v>luis.aparicio@enel.com</v>
      </c>
      <c r="CT245" s="13" t="str">
        <v>Anny Leal</v>
      </c>
      <c r="CU245" s="13" t="str">
        <v>anny.leal@enel.com</v>
      </c>
      <c r="CV245" s="13">
        <v>2026</v>
      </c>
      <c r="CW245" s="13">
        <v>1</v>
      </c>
      <c r="CX245" s="13">
        <v>46023</v>
      </c>
      <c r="DC245" s="13" t="str">
        <v>O&amp;M STM Contrato Marco Reparación y Rebabbitado Cojinetes</v>
      </c>
      <c r="DD245" s="13" t="str">
        <v>MMIM05</v>
      </c>
      <c r="DE245" s="13" t="str">
        <v>Por lanzar</v>
      </c>
      <c r="DF245" s="13" t="str">
        <v>enero</v>
      </c>
      <c r="DG245" s="13" t="str">
        <v xml:space="preserve">Tratamiento de las herramientas de maquinaria </v>
      </c>
      <c r="DH245" s="13" t="str">
        <v>GPG</v>
      </c>
      <c r="DI245" s="13">
        <v>0.91800000000000004</v>
      </c>
      <c r="DJ245" s="13" t="str">
        <v>Luis Aparicio</v>
      </c>
      <c r="DK245" s="13" t="str">
        <v>luis.aparicio@enel.com</v>
      </c>
      <c r="DL245" s="13" t="str">
        <v>Anny Leal</v>
      </c>
      <c r="DM245" s="13" t="str">
        <v>anny.leal@enel.com</v>
      </c>
      <c r="DN245" s="13">
        <v>2026</v>
      </c>
      <c r="DO245" s="13">
        <v>1</v>
      </c>
      <c r="DP245" s="19">
        <v>46023</v>
      </c>
      <c r="DS245" s="13" t="str">
        <v>O&amp;M STM CONTRATO MARCO REPARACION Y REBABBITADO COJINETES MMIM05 TRATAMIENTO DE LAS HERRAMIENTAS DE MAQUINARIA</v>
      </c>
    </row>
    <row r="246" spans="5:123" ht="28" customHeight="1" x14ac:dyDescent="0.4">
      <c r="E246" s="15" t="str">
        <v>Servicio de homologación y normalizacion de datos de red para la migracion a los nuevos sistemas SCADA - ADMS</v>
      </c>
      <c r="F246" s="16" t="str">
        <v>SPPI26</v>
      </c>
      <c r="G246" s="16" t="str">
        <v>Por lanzar</v>
      </c>
      <c r="H246" s="16" t="str">
        <v>junio</v>
      </c>
      <c r="I246" s="16" t="str">
        <v xml:space="preserve">Servicios globales de software factory y soporte funcional </v>
      </c>
      <c r="J246" s="16" t="str">
        <v>ICT</v>
      </c>
      <c r="K246" s="16">
        <v>0.21915641</v>
      </c>
      <c r="L246" s="16" t="str">
        <v>Marcela Maldonado</v>
      </c>
      <c r="M246" s="16" t="str">
        <v>marcela.maldonado@enel.com</v>
      </c>
      <c r="N246" s="16" t="str">
        <v>Jennifer Rubio</v>
      </c>
      <c r="O246" s="16" t="str">
        <v>jennifer.rubio@enel.com</v>
      </c>
      <c r="P246" s="16">
        <v>2026</v>
      </c>
      <c r="Q246" s="16">
        <v>6</v>
      </c>
      <c r="R246" s="28" t="b">
        <v>0</v>
      </c>
      <c r="AC246" s="18" t="str">
        <v>Gestión de Encuestas y Campañas Colombia</v>
      </c>
      <c r="AD246" s="13" t="str">
        <v>SPED02</v>
      </c>
      <c r="AE246" s="13" t="str">
        <v>Por lanzar</v>
      </c>
      <c r="AF246" s="13" t="str">
        <v>agosto</v>
      </c>
      <c r="AG246" s="13" t="str">
        <v xml:space="preserve">Servicios Cloud en ambito IaaS PaaS e SaaS </v>
      </c>
      <c r="AH246" s="13" t="str">
        <v>ICT</v>
      </c>
      <c r="AI246" s="13">
        <v>0.18780039000000001</v>
      </c>
      <c r="AJ246" s="13" t="str">
        <v>Marcela Maldonado</v>
      </c>
      <c r="AK246" s="13" t="str">
        <v>marcela.maldonado@enel.com</v>
      </c>
      <c r="AL246" s="13" t="str">
        <v>Jennifer Rubio</v>
      </c>
      <c r="AM246" s="13" t="str">
        <v>jennifer.rubio@enel.com</v>
      </c>
      <c r="AN246" s="13">
        <v>2026</v>
      </c>
      <c r="AO246" s="13">
        <v>8</v>
      </c>
      <c r="AP246" s="13">
        <v>46235</v>
      </c>
      <c r="AR246" s="18" t="str">
        <v>Gestión de Encuestas y Campañas Colombia</v>
      </c>
      <c r="AS246" s="13" t="str">
        <v>SPED02</v>
      </c>
      <c r="AT246" s="13" t="str">
        <v>Por lanzar</v>
      </c>
      <c r="AU246" s="13" t="str">
        <v>agosto</v>
      </c>
      <c r="AV246" s="13" t="str">
        <v xml:space="preserve">Servicios Cloud en ambito IaaS PaaS e SaaS </v>
      </c>
      <c r="AW246" s="13" t="str">
        <v>ICT</v>
      </c>
      <c r="AX246" s="13">
        <v>0.18780039000000001</v>
      </c>
      <c r="AY246" s="13" t="str">
        <v>Marcela Maldonado</v>
      </c>
      <c r="AZ246" s="13" t="str">
        <v>marcela.maldonado@enel.com</v>
      </c>
      <c r="BA246" s="13" t="str">
        <v>Jennifer Rubio</v>
      </c>
      <c r="BB246" s="13" t="str">
        <v>jennifer.rubio@enel.com</v>
      </c>
      <c r="BC246" s="13">
        <v>2026</v>
      </c>
      <c r="BD246" s="13">
        <v>8</v>
      </c>
      <c r="BE246" s="13">
        <v>46235</v>
      </c>
      <c r="BG246" s="13" t="str">
        <v>Gestión de Encuestas y Campañas Colombia</v>
      </c>
      <c r="BH246" s="13" t="str">
        <v>SPED02</v>
      </c>
      <c r="BI246" s="13" t="str">
        <v>Por lanzar</v>
      </c>
      <c r="BJ246" s="13" t="str">
        <v>agosto</v>
      </c>
      <c r="BK246" s="13" t="str">
        <v xml:space="preserve">Servicios Cloud en ambito IaaS PaaS e SaaS </v>
      </c>
      <c r="BL246" s="13" t="str">
        <v>ICT</v>
      </c>
      <c r="BM246" s="13">
        <v>0.18780039000000001</v>
      </c>
      <c r="BN246" s="13" t="str">
        <v>Marcela Maldonado</v>
      </c>
      <c r="BO246" s="13" t="str">
        <v>marcela.maldonado@enel.com</v>
      </c>
      <c r="BP246" s="13" t="str">
        <v>Jennifer Rubio</v>
      </c>
      <c r="BQ246" s="13" t="str">
        <v>jennifer.rubio@enel.com</v>
      </c>
      <c r="BR246" s="13">
        <v>2026</v>
      </c>
      <c r="BS246" s="13">
        <v>8</v>
      </c>
      <c r="BT246" s="13">
        <v>46235</v>
      </c>
      <c r="BV246" s="13" t="str">
        <v>Gestión de Encuestas y Campañas Colombia</v>
      </c>
      <c r="BW246" s="13" t="str">
        <v>SPED02</v>
      </c>
      <c r="BX246" s="13" t="str">
        <v>Por lanzar</v>
      </c>
      <c r="BY246" s="13" t="str">
        <v>agosto</v>
      </c>
      <c r="BZ246" s="13" t="str">
        <v xml:space="preserve">Servicios Cloud en ambito IaaS PaaS e SaaS </v>
      </c>
      <c r="CA246" s="13" t="str">
        <v>ICT</v>
      </c>
      <c r="CB246" s="13">
        <v>0.18780039000000001</v>
      </c>
      <c r="CC246" s="13" t="str">
        <v>Marcela Maldonado</v>
      </c>
      <c r="CD246" s="13" t="str">
        <v>marcela.maldonado@enel.com</v>
      </c>
      <c r="CE246" s="13" t="str">
        <v>Jennifer Rubio</v>
      </c>
      <c r="CF246" s="13" t="str">
        <v>jennifer.rubio@enel.com</v>
      </c>
      <c r="CG246" s="13">
        <v>2026</v>
      </c>
      <c r="CH246" s="13">
        <v>8</v>
      </c>
      <c r="CI246" s="13">
        <v>46235</v>
      </c>
      <c r="CK246" s="13" t="str">
        <v>Gestión de Encuestas y Campañas Colombia</v>
      </c>
      <c r="CL246" s="13" t="str">
        <v>SPED02</v>
      </c>
      <c r="CM246" s="13" t="str">
        <v>Por lanzar</v>
      </c>
      <c r="CN246" s="13" t="str">
        <v>agosto</v>
      </c>
      <c r="CO246" s="13" t="str">
        <v xml:space="preserve">Servicios Cloud en ambito IaaS PaaS e SaaS </v>
      </c>
      <c r="CP246" s="13" t="str">
        <v>ICT</v>
      </c>
      <c r="CQ246" s="13">
        <v>0.18780039000000001</v>
      </c>
      <c r="CR246" s="13" t="str">
        <v>Marcela Maldonado</v>
      </c>
      <c r="CS246" s="13" t="str">
        <v>marcela.maldonado@enel.com</v>
      </c>
      <c r="CT246" s="13" t="str">
        <v>Jennifer Rubio</v>
      </c>
      <c r="CU246" s="13" t="str">
        <v>jennifer.rubio@enel.com</v>
      </c>
      <c r="CV246" s="13">
        <v>2026</v>
      </c>
      <c r="CW246" s="13">
        <v>8</v>
      </c>
      <c r="CX246" s="13">
        <v>46235</v>
      </c>
      <c r="DC246" s="13" t="str">
        <v>Gestión de Encuestas y Campañas Colombia</v>
      </c>
      <c r="DD246" s="13" t="str">
        <v>SPED02</v>
      </c>
      <c r="DE246" s="13" t="str">
        <v>Por lanzar</v>
      </c>
      <c r="DF246" s="13" t="str">
        <v>agosto</v>
      </c>
      <c r="DG246" s="13" t="str">
        <v xml:space="preserve">Servicios Cloud en ambito IaaS PaaS e SaaS </v>
      </c>
      <c r="DH246" s="13" t="str">
        <v>ICT</v>
      </c>
      <c r="DI246" s="13">
        <v>0.18780039000000001</v>
      </c>
      <c r="DJ246" s="13" t="str">
        <v>Marcela Maldonado</v>
      </c>
      <c r="DK246" s="13" t="str">
        <v>marcela.maldonado@enel.com</v>
      </c>
      <c r="DL246" s="13" t="str">
        <v>Jennifer Rubio</v>
      </c>
      <c r="DM246" s="13" t="str">
        <v>jennifer.rubio@enel.com</v>
      </c>
      <c r="DN246" s="13">
        <v>2026</v>
      </c>
      <c r="DO246" s="13">
        <v>8</v>
      </c>
      <c r="DP246" s="19">
        <v>46235</v>
      </c>
      <c r="DS246" s="13" t="str">
        <v>GESTION DE ENCUESTAS Y CAMPANAS COLOMBIA SPED02 SERVICIOS CLOUD EN AMBITO IAAS PAAS E SAAS</v>
      </c>
    </row>
    <row r="247" spans="5:123" ht="28" customHeight="1" x14ac:dyDescent="0.4">
      <c r="E247" s="15" t="str">
        <v>Licencias Acroba Adobe Pro - PA</v>
      </c>
      <c r="F247" s="16" t="str">
        <v>FIPS03</v>
      </c>
      <c r="G247" s="16" t="str">
        <v>Por lanzar</v>
      </c>
      <c r="H247" s="16" t="str">
        <v>enero</v>
      </c>
      <c r="I247" s="16" t="str">
        <v xml:space="preserve">Productos de software </v>
      </c>
      <c r="J247" s="16" t="str">
        <v>Panama</v>
      </c>
      <c r="K247" s="16">
        <v>1.6E-2</v>
      </c>
      <c r="L247" s="16" t="str">
        <v>Luis Aparicio</v>
      </c>
      <c r="M247" s="16" t="str">
        <v>luis.aparicio@enel.com</v>
      </c>
      <c r="N247" s="16" t="str">
        <v>Anny Leal</v>
      </c>
      <c r="O247" s="16" t="str">
        <v>anny.leal@enel.com</v>
      </c>
      <c r="P247" s="16">
        <v>2026</v>
      </c>
      <c r="Q247" s="16">
        <v>1</v>
      </c>
      <c r="R247" s="28" t="b">
        <v>0</v>
      </c>
      <c r="AC247" s="18" t="str">
        <v>Diseño y suministro de Sistema Anti aves +Anti Iguanas x 24 meses para todas las plantas solares</v>
      </c>
      <c r="AD247" s="13" t="str">
        <v>SPPT22</v>
      </c>
      <c r="AE247" s="13" t="str">
        <v>Por lanzar</v>
      </c>
      <c r="AF247" s="13" t="str">
        <v>mayo</v>
      </c>
      <c r="AG247" s="13" t="str">
        <v xml:space="preserve">Servicio Monitoreo ambiental. </v>
      </c>
      <c r="AH247" s="13" t="str">
        <v>GPG</v>
      </c>
      <c r="AI247" s="13">
        <v>0.7</v>
      </c>
      <c r="AJ247" s="13" t="str">
        <v>Luis Aparicio</v>
      </c>
      <c r="AK247" s="13" t="str">
        <v>luis.aparicio@enel.com</v>
      </c>
      <c r="AL247" s="13" t="str">
        <v>Anny Leal</v>
      </c>
      <c r="AM247" s="13" t="str">
        <v>anny.leal@enel.com</v>
      </c>
      <c r="AN247" s="13">
        <v>2026</v>
      </c>
      <c r="AO247" s="13">
        <v>5</v>
      </c>
      <c r="AP247" s="13">
        <v>46143</v>
      </c>
      <c r="AR247" s="18" t="str">
        <v>Diseño y suministro de Sistema Anti aves +Anti Iguanas x 24 meses para todas las plantas solares</v>
      </c>
      <c r="AS247" s="13" t="str">
        <v>SPPT22</v>
      </c>
      <c r="AT247" s="13" t="str">
        <v>Por lanzar</v>
      </c>
      <c r="AU247" s="13" t="str">
        <v>mayo</v>
      </c>
      <c r="AV247" s="13" t="str">
        <v xml:space="preserve">Servicio Monitoreo ambiental. </v>
      </c>
      <c r="AW247" s="13" t="str">
        <v>GPG</v>
      </c>
      <c r="AX247" s="13">
        <v>0.7</v>
      </c>
      <c r="AY247" s="13" t="str">
        <v>Luis Aparicio</v>
      </c>
      <c r="AZ247" s="13" t="str">
        <v>luis.aparicio@enel.com</v>
      </c>
      <c r="BA247" s="13" t="str">
        <v>Anny Leal</v>
      </c>
      <c r="BB247" s="13" t="str">
        <v>anny.leal@enel.com</v>
      </c>
      <c r="BC247" s="13">
        <v>2026</v>
      </c>
      <c r="BD247" s="13">
        <v>5</v>
      </c>
      <c r="BE247" s="13">
        <v>46143</v>
      </c>
      <c r="BG247" s="13" t="str">
        <v>Diseño y suministro de Sistema Anti aves +Anti Iguanas x 24 meses para todas las plantas solares</v>
      </c>
      <c r="BH247" s="13" t="str">
        <v>SPPT22</v>
      </c>
      <c r="BI247" s="13" t="str">
        <v>Por lanzar</v>
      </c>
      <c r="BJ247" s="13" t="str">
        <v>mayo</v>
      </c>
      <c r="BK247" s="13" t="str">
        <v xml:space="preserve">Servicio Monitoreo ambiental. </v>
      </c>
      <c r="BL247" s="13" t="str">
        <v>GPG</v>
      </c>
      <c r="BM247" s="13">
        <v>0.7</v>
      </c>
      <c r="BN247" s="13" t="str">
        <v>Luis Aparicio</v>
      </c>
      <c r="BO247" s="13" t="str">
        <v>luis.aparicio@enel.com</v>
      </c>
      <c r="BP247" s="13" t="str">
        <v>Anny Leal</v>
      </c>
      <c r="BQ247" s="13" t="str">
        <v>anny.leal@enel.com</v>
      </c>
      <c r="BR247" s="13">
        <v>2026</v>
      </c>
      <c r="BS247" s="13">
        <v>5</v>
      </c>
      <c r="BT247" s="13">
        <v>46143</v>
      </c>
      <c r="BV247" s="13" t="str">
        <v>Diseño y suministro de Sistema Anti aves +Anti Iguanas x 24 meses para todas las plantas solares</v>
      </c>
      <c r="BW247" s="13" t="str">
        <v>SPPT22</v>
      </c>
      <c r="BX247" s="13" t="str">
        <v>Por lanzar</v>
      </c>
      <c r="BY247" s="13" t="str">
        <v>mayo</v>
      </c>
      <c r="BZ247" s="13" t="str">
        <v xml:space="preserve">Servicio Monitoreo ambiental. </v>
      </c>
      <c r="CA247" s="13" t="str">
        <v>GPG</v>
      </c>
      <c r="CB247" s="13">
        <v>0.7</v>
      </c>
      <c r="CC247" s="13" t="str">
        <v>Luis Aparicio</v>
      </c>
      <c r="CD247" s="13" t="str">
        <v>luis.aparicio@enel.com</v>
      </c>
      <c r="CE247" s="13" t="str">
        <v>Anny Leal</v>
      </c>
      <c r="CF247" s="13" t="str">
        <v>anny.leal@enel.com</v>
      </c>
      <c r="CG247" s="13">
        <v>2026</v>
      </c>
      <c r="CH247" s="13">
        <v>5</v>
      </c>
      <c r="CI247" s="13">
        <v>46143</v>
      </c>
      <c r="CK247" s="13" t="str">
        <v>Diseño y suministro de Sistema Anti aves +Anti Iguanas x 24 meses para todas las plantas solares</v>
      </c>
      <c r="CL247" s="13" t="str">
        <v>SPPT22</v>
      </c>
      <c r="CM247" s="13" t="str">
        <v>Por lanzar</v>
      </c>
      <c r="CN247" s="13" t="str">
        <v>mayo</v>
      </c>
      <c r="CO247" s="13" t="str">
        <v xml:space="preserve">Servicio Monitoreo ambiental. </v>
      </c>
      <c r="CP247" s="13" t="str">
        <v>GPG</v>
      </c>
      <c r="CQ247" s="13">
        <v>0.7</v>
      </c>
      <c r="CR247" s="13" t="str">
        <v>Luis Aparicio</v>
      </c>
      <c r="CS247" s="13" t="str">
        <v>luis.aparicio@enel.com</v>
      </c>
      <c r="CT247" s="13" t="str">
        <v>Anny Leal</v>
      </c>
      <c r="CU247" s="13" t="str">
        <v>anny.leal@enel.com</v>
      </c>
      <c r="CV247" s="13">
        <v>2026</v>
      </c>
      <c r="CW247" s="13">
        <v>5</v>
      </c>
      <c r="CX247" s="13">
        <v>46143</v>
      </c>
      <c r="DC247" s="13" t="str">
        <v>Diseño y suministro de Sistema Anti aves +Anti Iguanas x 24 meses para todas las plantas solares</v>
      </c>
      <c r="DD247" s="13" t="str">
        <v>SPPT22</v>
      </c>
      <c r="DE247" s="13" t="str">
        <v>Por lanzar</v>
      </c>
      <c r="DF247" s="13" t="str">
        <v>mayo</v>
      </c>
      <c r="DG247" s="13" t="str">
        <v xml:space="preserve">Servicio Monitoreo ambiental. </v>
      </c>
      <c r="DH247" s="13" t="str">
        <v>GPG</v>
      </c>
      <c r="DI247" s="13">
        <v>0.7</v>
      </c>
      <c r="DJ247" s="13" t="str">
        <v>Luis Aparicio</v>
      </c>
      <c r="DK247" s="13" t="str">
        <v>luis.aparicio@enel.com</v>
      </c>
      <c r="DL247" s="13" t="str">
        <v>Anny Leal</v>
      </c>
      <c r="DM247" s="13" t="str">
        <v>anny.leal@enel.com</v>
      </c>
      <c r="DN247" s="13">
        <v>2026</v>
      </c>
      <c r="DO247" s="13">
        <v>5</v>
      </c>
      <c r="DP247" s="19">
        <v>46143</v>
      </c>
      <c r="DS247" s="13" t="str">
        <v>DISENO Y SUMINISTRO DE SISTEMA ANTI AVES +ANTI IGUANAS X 24 MESES PARA TODAS LAS PLANTAS SOLARES SPPT22 SERVICIO MONITOREO AMBIENTAL.</v>
      </c>
    </row>
    <row r="248" spans="5:123" ht="28" customHeight="1" x14ac:dyDescent="0.4">
      <c r="E248" s="15" t="str">
        <v>TS-CROSS Servicio Mantenimiento de los sistemas de medición de vibraciones de las Centrales Guavio y Betania</v>
      </c>
      <c r="F248" s="16" t="str">
        <v>FSMT04</v>
      </c>
      <c r="G248" s="16" t="str">
        <v>Por lanzar</v>
      </c>
      <c r="H248" s="16" t="str">
        <v>julio</v>
      </c>
      <c r="I248" s="16" t="str">
        <v xml:space="preserve">Monitorización de la vibración </v>
      </c>
      <c r="J248" s="16" t="str">
        <v>GPG</v>
      </c>
      <c r="K248" s="16">
        <v>0.14000000000000001</v>
      </c>
      <c r="L248" s="16" t="str">
        <v>Luis Aparicio</v>
      </c>
      <c r="M248" s="16" t="str">
        <v>luis.aparicio@enel.com</v>
      </c>
      <c r="N248" s="16" t="str">
        <v>Anny Leal</v>
      </c>
      <c r="O248" s="16" t="str">
        <v>anny.leal@enel.com</v>
      </c>
      <c r="P248" s="16">
        <v>2026</v>
      </c>
      <c r="Q248" s="16">
        <v>7</v>
      </c>
      <c r="R248" s="28" t="b">
        <v>0</v>
      </c>
      <c r="AC248" s="18" t="str">
        <v>Mantenimiento sistema de controladores de bahía y protecciones electricas ( relés númericos) x 36 meses para todas las plantas solares</v>
      </c>
      <c r="AD248" s="13" t="str">
        <v>MEEL04</v>
      </c>
      <c r="AE248" s="13" t="str">
        <v>Por lanzar</v>
      </c>
      <c r="AF248" s="13" t="str">
        <v>marzo</v>
      </c>
      <c r="AG248" s="13" t="str">
        <v>Mantenimiento de sistemas de control</v>
      </c>
      <c r="AH248" s="13" t="str">
        <v>GPG</v>
      </c>
      <c r="AI248" s="13">
        <v>0.6</v>
      </c>
      <c r="AJ248" s="13" t="str">
        <v>Luis Aparicio</v>
      </c>
      <c r="AK248" s="13" t="str">
        <v>luis.aparicio@enel.com</v>
      </c>
      <c r="AL248" s="13" t="str">
        <v>Anny Leal</v>
      </c>
      <c r="AM248" s="13" t="str">
        <v>anny.leal@enel.com</v>
      </c>
      <c r="AN248" s="13">
        <v>2026</v>
      </c>
      <c r="AO248" s="13">
        <v>3</v>
      </c>
      <c r="AP248" s="13">
        <v>46082</v>
      </c>
      <c r="AR248" s="18" t="str">
        <v>Mantenimiento sistema de controladores de bahía y protecciones electricas ( relés númericos) x 36 meses para todas las plantas solares</v>
      </c>
      <c r="AS248" s="13" t="str">
        <v>MEEL04</v>
      </c>
      <c r="AT248" s="13" t="str">
        <v>Por lanzar</v>
      </c>
      <c r="AU248" s="13" t="str">
        <v>marzo</v>
      </c>
      <c r="AV248" s="13" t="str">
        <v>Mantenimiento de sistemas de control</v>
      </c>
      <c r="AW248" s="13" t="str">
        <v>GPG</v>
      </c>
      <c r="AX248" s="13">
        <v>0.6</v>
      </c>
      <c r="AY248" s="13" t="str">
        <v>Luis Aparicio</v>
      </c>
      <c r="AZ248" s="13" t="str">
        <v>luis.aparicio@enel.com</v>
      </c>
      <c r="BA248" s="13" t="str">
        <v>Anny Leal</v>
      </c>
      <c r="BB248" s="13" t="str">
        <v>anny.leal@enel.com</v>
      </c>
      <c r="BC248" s="13">
        <v>2026</v>
      </c>
      <c r="BD248" s="13">
        <v>3</v>
      </c>
      <c r="BE248" s="13">
        <v>46082</v>
      </c>
      <c r="BG248" s="13" t="str">
        <v>Mantenimiento sistema de controladores de bahía y protecciones electricas ( relés númericos) x 36 meses para todas las plantas solares</v>
      </c>
      <c r="BH248" s="13" t="str">
        <v>MEEL04</v>
      </c>
      <c r="BI248" s="13" t="str">
        <v>Por lanzar</v>
      </c>
      <c r="BJ248" s="13" t="str">
        <v>marzo</v>
      </c>
      <c r="BK248" s="13" t="str">
        <v>Mantenimiento de sistemas de control</v>
      </c>
      <c r="BL248" s="13" t="str">
        <v>GPG</v>
      </c>
      <c r="BM248" s="13">
        <v>0.6</v>
      </c>
      <c r="BN248" s="13" t="str">
        <v>Luis Aparicio</v>
      </c>
      <c r="BO248" s="13" t="str">
        <v>luis.aparicio@enel.com</v>
      </c>
      <c r="BP248" s="13" t="str">
        <v>Anny Leal</v>
      </c>
      <c r="BQ248" s="13" t="str">
        <v>anny.leal@enel.com</v>
      </c>
      <c r="BR248" s="13">
        <v>2026</v>
      </c>
      <c r="BS248" s="13">
        <v>3</v>
      </c>
      <c r="BT248" s="13">
        <v>46082</v>
      </c>
      <c r="BV248" s="13" t="str">
        <v>Mantenimiento sistema de controladores de bahía y protecciones electricas ( relés númericos) x 36 meses para todas las plantas solares</v>
      </c>
      <c r="BW248" s="13" t="str">
        <v>MEEL04</v>
      </c>
      <c r="BX248" s="13" t="str">
        <v>Por lanzar</v>
      </c>
      <c r="BY248" s="13" t="str">
        <v>marzo</v>
      </c>
      <c r="BZ248" s="13" t="str">
        <v>Mantenimiento de sistemas de control</v>
      </c>
      <c r="CA248" s="13" t="str">
        <v>GPG</v>
      </c>
      <c r="CB248" s="13">
        <v>0.6</v>
      </c>
      <c r="CC248" s="13" t="str">
        <v>Luis Aparicio</v>
      </c>
      <c r="CD248" s="13" t="str">
        <v>luis.aparicio@enel.com</v>
      </c>
      <c r="CE248" s="13" t="str">
        <v>Anny Leal</v>
      </c>
      <c r="CF248" s="13" t="str">
        <v>anny.leal@enel.com</v>
      </c>
      <c r="CG248" s="13">
        <v>2026</v>
      </c>
      <c r="CH248" s="13">
        <v>3</v>
      </c>
      <c r="CI248" s="13">
        <v>46082</v>
      </c>
      <c r="CK248" s="13" t="str">
        <v>Mantenimiento sistema de controladores de bahía y protecciones electricas ( relés númericos) x 36 meses para todas las plantas solares</v>
      </c>
      <c r="CL248" s="13" t="str">
        <v>MEEL04</v>
      </c>
      <c r="CM248" s="13" t="str">
        <v>Por lanzar</v>
      </c>
      <c r="CN248" s="13" t="str">
        <v>marzo</v>
      </c>
      <c r="CO248" s="13" t="str">
        <v>Mantenimiento de sistemas de control</v>
      </c>
      <c r="CP248" s="13" t="str">
        <v>GPG</v>
      </c>
      <c r="CQ248" s="13">
        <v>0.6</v>
      </c>
      <c r="CR248" s="13" t="str">
        <v>Luis Aparicio</v>
      </c>
      <c r="CS248" s="13" t="str">
        <v>luis.aparicio@enel.com</v>
      </c>
      <c r="CT248" s="13" t="str">
        <v>Anny Leal</v>
      </c>
      <c r="CU248" s="13" t="str">
        <v>anny.leal@enel.com</v>
      </c>
      <c r="CV248" s="13">
        <v>2026</v>
      </c>
      <c r="CW248" s="13">
        <v>3</v>
      </c>
      <c r="CX248" s="13">
        <v>46082</v>
      </c>
      <c r="DC248" s="13" t="str">
        <v>Mantenimiento sistema de controladores de bahía y protecciones electricas ( relés númericos) x 36 meses para todas las plantas solares</v>
      </c>
      <c r="DD248" s="13" t="str">
        <v>MEEL04</v>
      </c>
      <c r="DE248" s="13" t="str">
        <v>Por lanzar</v>
      </c>
      <c r="DF248" s="13" t="str">
        <v>marzo</v>
      </c>
      <c r="DG248" s="13" t="str">
        <v>Mantenimiento de sistemas de control</v>
      </c>
      <c r="DH248" s="13" t="str">
        <v>GPG</v>
      </c>
      <c r="DI248" s="13">
        <v>0.6</v>
      </c>
      <c r="DJ248" s="13" t="str">
        <v>Luis Aparicio</v>
      </c>
      <c r="DK248" s="13" t="str">
        <v>luis.aparicio@enel.com</v>
      </c>
      <c r="DL248" s="13" t="str">
        <v>Anny Leal</v>
      </c>
      <c r="DM248" s="13" t="str">
        <v>anny.leal@enel.com</v>
      </c>
      <c r="DN248" s="13">
        <v>2026</v>
      </c>
      <c r="DO248" s="13">
        <v>3</v>
      </c>
      <c r="DP248" s="19">
        <v>46082</v>
      </c>
      <c r="DS248" s="13" t="str">
        <v>MANTENIMIENTO SISTEMA DE CONTROLADORES DE BAHIA Y PROTECCIONES ELECTRICAS ( RELES NUMERICOS) X 36 MESES PARA TODAS LAS PLANTAS SOLARES MEEL04 MANTENIMIENTO DE SISTEMAS DE CONTROL</v>
      </c>
    </row>
    <row r="249" spans="5:123" ht="28" customHeight="1" x14ac:dyDescent="0.4">
      <c r="E249" s="15" t="str">
        <v>TS-CROSS Mantenimiento de subestaciones AIS y GIS</v>
      </c>
      <c r="F249" s="16" t="str">
        <v>LESC01</v>
      </c>
      <c r="G249" s="16" t="str">
        <v>Por lanzar</v>
      </c>
      <c r="H249" s="16" t="str">
        <v>marzo</v>
      </c>
      <c r="I249" s="16" t="str">
        <v xml:space="preserve">Obras y Mantenimiento de subestaciones. </v>
      </c>
      <c r="J249" s="16" t="str">
        <v>GPG</v>
      </c>
      <c r="K249" s="16">
        <v>0.9</v>
      </c>
      <c r="L249" s="16" t="str">
        <v>Luis Aparicio</v>
      </c>
      <c r="M249" s="16" t="str">
        <v>luis.aparicio@enel.com</v>
      </c>
      <c r="N249" s="16" t="str">
        <v>Anny Leal</v>
      </c>
      <c r="O249" s="16" t="str">
        <v>anny.leal@enel.com</v>
      </c>
      <c r="P249" s="16">
        <v>2026</v>
      </c>
      <c r="Q249" s="16">
        <v>3</v>
      </c>
      <c r="R249" s="28" t="b">
        <v>0</v>
      </c>
      <c r="AC249" s="18" t="str">
        <v>Suministro de motores electricos para trackers para todas las plantas solares de Colombia x 3 años compatibles con los motores Soltec</v>
      </c>
      <c r="AD249" s="13" t="str">
        <v>FEER01</v>
      </c>
      <c r="AE249" s="13" t="str">
        <v>Por lanzar</v>
      </c>
      <c r="AF249" s="13" t="str">
        <v>marzo</v>
      </c>
      <c r="AG249" s="13" t="str">
        <v xml:space="preserve">Componentes o piezas para Planta de energia Solar </v>
      </c>
      <c r="AH249" s="13" t="str">
        <v>GPG</v>
      </c>
      <c r="AI249" s="13">
        <v>0.57755199999999995</v>
      </c>
      <c r="AJ249" s="13" t="str">
        <v>Luis Aparicio</v>
      </c>
      <c r="AK249" s="13" t="str">
        <v>luis.aparicio@enel.com</v>
      </c>
      <c r="AL249" s="13" t="str">
        <v>Anny Leal</v>
      </c>
      <c r="AM249" s="13" t="str">
        <v>anny.leal@enel.com</v>
      </c>
      <c r="AN249" s="13">
        <v>2026</v>
      </c>
      <c r="AO249" s="13">
        <v>3</v>
      </c>
      <c r="AP249" s="13">
        <v>46082</v>
      </c>
      <c r="AR249" s="18" t="str">
        <v>Suministro de motores electricos para trackers para todas las plantas solares de Colombia x 3 años compatibles con los motores Soltec</v>
      </c>
      <c r="AS249" s="13" t="str">
        <v>FEER01</v>
      </c>
      <c r="AT249" s="13" t="str">
        <v>Por lanzar</v>
      </c>
      <c r="AU249" s="13" t="str">
        <v>marzo</v>
      </c>
      <c r="AV249" s="13" t="str">
        <v xml:space="preserve">Componentes o piezas para Planta de energia Solar </v>
      </c>
      <c r="AW249" s="13" t="str">
        <v>GPG</v>
      </c>
      <c r="AX249" s="13">
        <v>0.57755199999999995</v>
      </c>
      <c r="AY249" s="13" t="str">
        <v>Luis Aparicio</v>
      </c>
      <c r="AZ249" s="13" t="str">
        <v>luis.aparicio@enel.com</v>
      </c>
      <c r="BA249" s="13" t="str">
        <v>Anny Leal</v>
      </c>
      <c r="BB249" s="13" t="str">
        <v>anny.leal@enel.com</v>
      </c>
      <c r="BC249" s="13">
        <v>2026</v>
      </c>
      <c r="BD249" s="13">
        <v>3</v>
      </c>
      <c r="BE249" s="13">
        <v>46082</v>
      </c>
      <c r="BG249" s="13" t="str">
        <v>Suministro de motores electricos para trackers para todas las plantas solares de Colombia x 3 años compatibles con los motores Soltec</v>
      </c>
      <c r="BH249" s="13" t="str">
        <v>FEER01</v>
      </c>
      <c r="BI249" s="13" t="str">
        <v>Por lanzar</v>
      </c>
      <c r="BJ249" s="13" t="str">
        <v>marzo</v>
      </c>
      <c r="BK249" s="13" t="str">
        <v xml:space="preserve">Componentes o piezas para Planta de energia Solar </v>
      </c>
      <c r="BL249" s="13" t="str">
        <v>GPG</v>
      </c>
      <c r="BM249" s="13">
        <v>0.57755199999999995</v>
      </c>
      <c r="BN249" s="13" t="str">
        <v>Luis Aparicio</v>
      </c>
      <c r="BO249" s="13" t="str">
        <v>luis.aparicio@enel.com</v>
      </c>
      <c r="BP249" s="13" t="str">
        <v>Anny Leal</v>
      </c>
      <c r="BQ249" s="13" t="str">
        <v>anny.leal@enel.com</v>
      </c>
      <c r="BR249" s="13">
        <v>2026</v>
      </c>
      <c r="BS249" s="13">
        <v>3</v>
      </c>
      <c r="BT249" s="13">
        <v>46082</v>
      </c>
      <c r="BV249" s="13" t="str">
        <v>Suministro de motores electricos para trackers para todas las plantas solares de Colombia x 3 años compatibles con los motores Soltec</v>
      </c>
      <c r="BW249" s="13" t="str">
        <v>FEER01</v>
      </c>
      <c r="BX249" s="13" t="str">
        <v>Por lanzar</v>
      </c>
      <c r="BY249" s="13" t="str">
        <v>marzo</v>
      </c>
      <c r="BZ249" s="13" t="str">
        <v xml:space="preserve">Componentes o piezas para Planta de energia Solar </v>
      </c>
      <c r="CA249" s="13" t="str">
        <v>GPG</v>
      </c>
      <c r="CB249" s="13">
        <v>0.57755199999999995</v>
      </c>
      <c r="CC249" s="13" t="str">
        <v>Luis Aparicio</v>
      </c>
      <c r="CD249" s="13" t="str">
        <v>luis.aparicio@enel.com</v>
      </c>
      <c r="CE249" s="13" t="str">
        <v>Anny Leal</v>
      </c>
      <c r="CF249" s="13" t="str">
        <v>anny.leal@enel.com</v>
      </c>
      <c r="CG249" s="13">
        <v>2026</v>
      </c>
      <c r="CH249" s="13">
        <v>3</v>
      </c>
      <c r="CI249" s="13">
        <v>46082</v>
      </c>
      <c r="CK249" s="13" t="str">
        <v>Suministro de motores electricos para trackers para todas las plantas solares de Colombia x 3 años compatibles con los motores Soltec</v>
      </c>
      <c r="CL249" s="13" t="str">
        <v>FEER01</v>
      </c>
      <c r="CM249" s="13" t="str">
        <v>Por lanzar</v>
      </c>
      <c r="CN249" s="13" t="str">
        <v>marzo</v>
      </c>
      <c r="CO249" s="13" t="str">
        <v xml:space="preserve">Componentes o piezas para Planta de energia Solar </v>
      </c>
      <c r="CP249" s="13" t="str">
        <v>GPG</v>
      </c>
      <c r="CQ249" s="13">
        <v>0.57755199999999995</v>
      </c>
      <c r="CR249" s="13" t="str">
        <v>Luis Aparicio</v>
      </c>
      <c r="CS249" s="13" t="str">
        <v>luis.aparicio@enel.com</v>
      </c>
      <c r="CT249" s="13" t="str">
        <v>Anny Leal</v>
      </c>
      <c r="CU249" s="13" t="str">
        <v>anny.leal@enel.com</v>
      </c>
      <c r="CV249" s="13">
        <v>2026</v>
      </c>
      <c r="CW249" s="13">
        <v>3</v>
      </c>
      <c r="CX249" s="13">
        <v>46082</v>
      </c>
      <c r="DC249" s="13" t="str">
        <v>Suministro de motores electricos para trackers para todas las plantas solares de Colombia x 3 años compatibles con los motores Soltec</v>
      </c>
      <c r="DD249" s="13" t="str">
        <v>FEER01</v>
      </c>
      <c r="DE249" s="13" t="str">
        <v>Por lanzar</v>
      </c>
      <c r="DF249" s="13" t="str">
        <v>marzo</v>
      </c>
      <c r="DG249" s="13" t="str">
        <v xml:space="preserve">Componentes o piezas para Planta de energia Solar </v>
      </c>
      <c r="DH249" s="13" t="str">
        <v>GPG</v>
      </c>
      <c r="DI249" s="13">
        <v>0.57755199999999995</v>
      </c>
      <c r="DJ249" s="13" t="str">
        <v>Luis Aparicio</v>
      </c>
      <c r="DK249" s="13" t="str">
        <v>luis.aparicio@enel.com</v>
      </c>
      <c r="DL249" s="13" t="str">
        <v>Anny Leal</v>
      </c>
      <c r="DM249" s="13" t="str">
        <v>anny.leal@enel.com</v>
      </c>
      <c r="DN249" s="13">
        <v>2026</v>
      </c>
      <c r="DO249" s="13">
        <v>3</v>
      </c>
      <c r="DP249" s="19">
        <v>46082</v>
      </c>
      <c r="DS249" s="13" t="str">
        <v>SUMINISTRO DE MOTORES ELECTRICOS PARA TRACKERS PARA TODAS LAS PLANTAS SOLARES DE COLOMBIA X 3 ANOS COMPATIBLES CON LOS MOTORES SOLTEC FEER01 COMPONENTES O PIEZAS PARA PLANTA DE ENERGIA SOLAR</v>
      </c>
    </row>
    <row r="250" spans="5:123" ht="28" customHeight="1" x14ac:dyDescent="0.4">
      <c r="E250" s="15" t="str">
        <v>O&amp;M STM Contrato Marco Reparación de Agujas y Boquereles</v>
      </c>
      <c r="F250" s="16" t="str">
        <v>MMIM13</v>
      </c>
      <c r="G250" s="16" t="str">
        <v>Por lanzar</v>
      </c>
      <c r="H250" s="16" t="str">
        <v>enero</v>
      </c>
      <c r="I250" s="16" t="str">
        <v xml:space="preserve">Mantenimiento de turbinas hidráulicas </v>
      </c>
      <c r="J250" s="16" t="str">
        <v>GPG</v>
      </c>
      <c r="K250" s="16">
        <v>0.92500000000000004</v>
      </c>
      <c r="L250" s="16" t="str">
        <v>Luis Aparicio</v>
      </c>
      <c r="M250" s="16" t="str">
        <v>luis.aparicio@enel.com</v>
      </c>
      <c r="N250" s="16" t="str">
        <v>Anny Leal</v>
      </c>
      <c r="O250" s="16" t="str">
        <v>anny.leal@enel.com</v>
      </c>
      <c r="P250" s="16">
        <v>2026</v>
      </c>
      <c r="Q250" s="16">
        <v>1</v>
      </c>
      <c r="R250" s="28" t="b">
        <v>0</v>
      </c>
      <c r="AC250" s="18" t="str">
        <v>Elaboración del plan de gestion de riesgos de desastre de conformidad a los requerimientos del decreto 2157 de 2017 "por medio del cual se adoptan directrices generales para la elaboración del plan de gestión del riesgo de desastres para las empresas públicos y privadas en el marco del artículo 42 de la ley 1523 de 2012" y el diligenciamiento del formato TT10 y aseguramiento del cargue en el sistema definido por la superintendencia de servicios públicos domiciliarios</v>
      </c>
      <c r="AD250" s="13" t="str">
        <v>SPPT35</v>
      </c>
      <c r="AE250" s="13" t="str">
        <v>Por lanzar</v>
      </c>
      <c r="AF250" s="13" t="str">
        <v>enero</v>
      </c>
      <c r="AG250" s="13" t="str">
        <v xml:space="preserve">Otros servicios profesionales </v>
      </c>
      <c r="AH250" s="13" t="str">
        <v>Grids</v>
      </c>
      <c r="AI250" s="13">
        <v>0.73738506000000004</v>
      </c>
      <c r="AJ250" s="13" t="str">
        <v>Francy Boada</v>
      </c>
      <c r="AK250" s="13" t="str">
        <v>francy.boada@enel.com</v>
      </c>
      <c r="AL250" s="13" t="str">
        <v>Jennifer Rubio</v>
      </c>
      <c r="AM250" s="13" t="str">
        <v>jennifer.rubio@enel.com</v>
      </c>
      <c r="AN250" s="13">
        <v>2026</v>
      </c>
      <c r="AO250" s="13">
        <v>1</v>
      </c>
      <c r="AP250" s="13">
        <v>46023</v>
      </c>
      <c r="AR250" s="18" t="str">
        <v>Elaboración del plan de gestion de riesgos de desastre de conformidad a los requerimientos del decreto 2157 de 2017 "por medio del cual se adoptan directrices generales para la elaboración del plan de gestión del riesgo de desastres para las empresas públicos y privadas en el marco del artículo 42 de la ley 1523 de 2012" y el diligenciamiento del formato TT10 y aseguramiento del cargue en el sistema definido por la superintendencia de servicios públicos domiciliarios</v>
      </c>
      <c r="AS250" s="13" t="str">
        <v>SPPT35</v>
      </c>
      <c r="AT250" s="13" t="str">
        <v>Por lanzar</v>
      </c>
      <c r="AU250" s="13" t="str">
        <v>enero</v>
      </c>
      <c r="AV250" s="13" t="str">
        <v xml:space="preserve">Otros servicios profesionales </v>
      </c>
      <c r="AW250" s="13" t="str">
        <v>Grids</v>
      </c>
      <c r="AX250" s="13">
        <v>0.73738506000000004</v>
      </c>
      <c r="AY250" s="13" t="str">
        <v>Francy Boada</v>
      </c>
      <c r="AZ250" s="13" t="str">
        <v>francy.boada@enel.com</v>
      </c>
      <c r="BA250" s="13" t="str">
        <v>Jennifer Rubio</v>
      </c>
      <c r="BB250" s="13" t="str">
        <v>jennifer.rubio@enel.com</v>
      </c>
      <c r="BC250" s="13">
        <v>2026</v>
      </c>
      <c r="BD250" s="13">
        <v>1</v>
      </c>
      <c r="BE250" s="13">
        <v>46023</v>
      </c>
      <c r="BG250" s="13" t="str">
        <v>Elaboración del plan de gestion de riesgos de desastre de conformidad a los requerimientos del decreto 2157 de 2017 "por medio del cual se adoptan directrices generales para la elaboración del plan de gestión del riesgo de desastres para las empresas públicos y privadas en el marco del artículo 42 de la ley 1523 de 2012" y el diligenciamiento del formato TT10 y aseguramiento del cargue en el sistema definido por la superintendencia de servicios públicos domiciliarios</v>
      </c>
      <c r="BH250" s="13" t="str">
        <v>SPPT35</v>
      </c>
      <c r="BI250" s="13" t="str">
        <v>Por lanzar</v>
      </c>
      <c r="BJ250" s="13" t="str">
        <v>enero</v>
      </c>
      <c r="BK250" s="13" t="str">
        <v xml:space="preserve">Otros servicios profesionales </v>
      </c>
      <c r="BL250" s="13" t="str">
        <v>Grids</v>
      </c>
      <c r="BM250" s="13">
        <v>0.73738506000000004</v>
      </c>
      <c r="BN250" s="13" t="str">
        <v>Francy Boada</v>
      </c>
      <c r="BO250" s="13" t="str">
        <v>francy.boada@enel.com</v>
      </c>
      <c r="BP250" s="13" t="str">
        <v>Jennifer Rubio</v>
      </c>
      <c r="BQ250" s="13" t="str">
        <v>jennifer.rubio@enel.com</v>
      </c>
      <c r="BR250" s="13">
        <v>2026</v>
      </c>
      <c r="BS250" s="13">
        <v>1</v>
      </c>
      <c r="BT250" s="13">
        <v>46023</v>
      </c>
      <c r="BV250" s="13" t="str">
        <v>Elaboración del plan de gestion de riesgos de desastre de conformidad a los requerimientos del decreto 2157 de 2017 "por medio del cual se adoptan directrices generales para la elaboración del plan de gestión del riesgo de desastres para las empresas públicos y privadas en el marco del artículo 42 de la ley 1523 de 2012" y el diligenciamiento del formato TT10 y aseguramiento del cargue en el sistema definido por la superintendencia de servicios públicos domiciliarios</v>
      </c>
      <c r="BW250" s="13" t="str">
        <v>SPPT35</v>
      </c>
      <c r="BX250" s="13" t="str">
        <v>Por lanzar</v>
      </c>
      <c r="BY250" s="13" t="str">
        <v>enero</v>
      </c>
      <c r="BZ250" s="13" t="str">
        <v xml:space="preserve">Otros servicios profesionales </v>
      </c>
      <c r="CA250" s="13" t="str">
        <v>Grids</v>
      </c>
      <c r="CB250" s="13">
        <v>0.73738506000000004</v>
      </c>
      <c r="CC250" s="13" t="str">
        <v>Francy Boada</v>
      </c>
      <c r="CD250" s="13" t="str">
        <v>francy.boada@enel.com</v>
      </c>
      <c r="CE250" s="13" t="str">
        <v>Jennifer Rubio</v>
      </c>
      <c r="CF250" s="13" t="str">
        <v>jennifer.rubio@enel.com</v>
      </c>
      <c r="CG250" s="13">
        <v>2026</v>
      </c>
      <c r="CH250" s="13">
        <v>1</v>
      </c>
      <c r="CI250" s="13">
        <v>46023</v>
      </c>
      <c r="CK250" s="13" t="str">
        <v>Elaboración del plan de gestion de riesgos de desastre de conformidad a los requerimientos del decreto 2157 de 2017 "por medio del cual se adoptan directrices generales para la elaboración del plan de gestión del riesgo de desastres para las empresas públicos y privadas en el marco del artículo 42 de la ley 1523 de 2012" y el diligenciamiento del formato TT10 y aseguramiento del cargue en el sistema definido por la superintendencia de servicios públicos domiciliarios</v>
      </c>
      <c r="CL250" s="13" t="str">
        <v>SPPT35</v>
      </c>
      <c r="CM250" s="13" t="str">
        <v>Por lanzar</v>
      </c>
      <c r="CN250" s="13" t="str">
        <v>enero</v>
      </c>
      <c r="CO250" s="13" t="str">
        <v xml:space="preserve">Otros servicios profesionales </v>
      </c>
      <c r="CP250" s="13" t="str">
        <v>Grids</v>
      </c>
      <c r="CQ250" s="13">
        <v>0.73738506000000004</v>
      </c>
      <c r="CR250" s="13" t="str">
        <v>Francy Boada</v>
      </c>
      <c r="CS250" s="13" t="str">
        <v>francy.boada@enel.com</v>
      </c>
      <c r="CT250" s="13" t="str">
        <v>Jennifer Rubio</v>
      </c>
      <c r="CU250" s="13" t="str">
        <v>jennifer.rubio@enel.com</v>
      </c>
      <c r="CV250" s="13">
        <v>2026</v>
      </c>
      <c r="CW250" s="13">
        <v>1</v>
      </c>
      <c r="CX250" s="13">
        <v>46023</v>
      </c>
      <c r="DC250" s="13" t="str">
        <v>Elaboración del plan de gestion de riesgos de desastre de conformidad a los requerimientos del decreto 2157 de 2017 "por medio del cual se adoptan directrices generales para la elaboración del plan de gestión del riesgo de desastres para las empresas públicos y privadas en el marco del artículo 42 de la ley 1523 de 2012" y el diligenciamiento del formato TT10 y aseguramiento del cargue en el sistema definido por la superintendencia de servicios públicos domiciliarios</v>
      </c>
      <c r="DD250" s="13" t="str">
        <v>SPPT35</v>
      </c>
      <c r="DE250" s="13" t="str">
        <v>Por lanzar</v>
      </c>
      <c r="DF250" s="13" t="str">
        <v>enero</v>
      </c>
      <c r="DG250" s="13" t="str">
        <v xml:space="preserve">Otros servicios profesionales </v>
      </c>
      <c r="DH250" s="13" t="str">
        <v>Grids</v>
      </c>
      <c r="DI250" s="13">
        <v>0.73738506000000004</v>
      </c>
      <c r="DJ250" s="13" t="str">
        <v>Francy Boada</v>
      </c>
      <c r="DK250" s="13" t="str">
        <v>francy.boada@enel.com</v>
      </c>
      <c r="DL250" s="13" t="str">
        <v>Jennifer Rubio</v>
      </c>
      <c r="DM250" s="13" t="str">
        <v>jennifer.rubio@enel.com</v>
      </c>
      <c r="DN250" s="13">
        <v>2026</v>
      </c>
      <c r="DO250" s="13">
        <v>1</v>
      </c>
      <c r="DP250" s="19">
        <v>46023</v>
      </c>
      <c r="DS250" s="13" t="str">
        <v>ELABORACION DEL PLAN DE GESTION DE RIESGOS DE DESASTRE DE CONFORMIDAD A LOS REQUERIMIENTOS DEL DECRETO 2157 DE 2017 "POR MEDIO DEL CUAL SE ADOPTAN DIRECTRICES GENERALES PARA LA ELABORACION DEL PLAN DE GESTION DEL RIESGO DE DESASTRES PARA LAS EMPRESAS PUBLICOS Y PRIVADAS EN EL MARCO DEL ARTICULO 42 DE LA LEY 1523 DE 2012" Y EL DILIGENCIAMIENTO DEL FORMATO TT10 Y ASEGURAMIENTO DEL CARGUE EN EL SISTEMA DEFINIDO POR LA SUPERINTENDENCIA DE SERVICIOS PUBLICOS DOMICILIARIOS SPPT35 OTROS SERVICIOS PROFESIONALES</v>
      </c>
    </row>
    <row r="251" spans="5:123" ht="28" customHeight="1" x14ac:dyDescent="0.4">
      <c r="E251" s="15" t="str">
        <v>O&amp;M STM Contrato Marco Reparación y Rebabbitado Cojinetes</v>
      </c>
      <c r="F251" s="16" t="str">
        <v>MMIM05</v>
      </c>
      <c r="G251" s="16" t="str">
        <v>Por lanzar</v>
      </c>
      <c r="H251" s="16" t="str">
        <v>enero</v>
      </c>
      <c r="I251" s="16" t="str">
        <v xml:space="preserve">Tratamiento de las herramientas de maquinaria </v>
      </c>
      <c r="J251" s="16" t="str">
        <v>GPG</v>
      </c>
      <c r="K251" s="16">
        <v>0.91800000000000004</v>
      </c>
      <c r="L251" s="16" t="str">
        <v>Luis Aparicio</v>
      </c>
      <c r="M251" s="16" t="str">
        <v>luis.aparicio@enel.com</v>
      </c>
      <c r="N251" s="16" t="str">
        <v>Anny Leal</v>
      </c>
      <c r="O251" s="16" t="str">
        <v>anny.leal@enel.com</v>
      </c>
      <c r="P251" s="16">
        <v>2026</v>
      </c>
      <c r="Q251" s="16">
        <v>1</v>
      </c>
      <c r="R251" s="28" t="b">
        <v>0</v>
      </c>
      <c r="AC251" s="18" t="str">
        <v>Fabricación y suministro de tableros electricos: CB, inversores, QPP. Partes metalmecanica de inversores + Fabricación de visagras para ejecución de termografias en CB x 36 meses para todas las plantas solares</v>
      </c>
      <c r="AD251" s="13" t="str">
        <v>FECE01</v>
      </c>
      <c r="AE251" s="13" t="str">
        <v>Por lanzar</v>
      </c>
      <c r="AF251" s="13" t="str">
        <v>marzo</v>
      </c>
      <c r="AG251" s="13" t="str">
        <v xml:space="preserve">Cabinas metálicas prefabricadas de MT/BT completas con toda equipación eléctrica y cables conectores de MT. </v>
      </c>
      <c r="AH251" s="13" t="str">
        <v>GPG</v>
      </c>
      <c r="AI251" s="13">
        <v>0.6</v>
      </c>
      <c r="AJ251" s="13" t="str">
        <v>Luis Aparicio</v>
      </c>
      <c r="AK251" s="13" t="str">
        <v>luis.aparicio@enel.com</v>
      </c>
      <c r="AL251" s="13" t="str">
        <v>Anny Leal</v>
      </c>
      <c r="AM251" s="13" t="str">
        <v>anny.leal@enel.com</v>
      </c>
      <c r="AN251" s="13">
        <v>2026</v>
      </c>
      <c r="AO251" s="13">
        <v>3</v>
      </c>
      <c r="AP251" s="13">
        <v>46082</v>
      </c>
      <c r="AR251" s="18" t="str">
        <v>Fabricación y suministro de tableros electricos: CB, inversores, QPP. Partes metalmecanica de inversores + Fabricación de visagras para ejecución de termografias en CB x 36 meses para todas las plantas solares</v>
      </c>
      <c r="AS251" s="13" t="str">
        <v>FECE01</v>
      </c>
      <c r="AT251" s="13" t="str">
        <v>Por lanzar</v>
      </c>
      <c r="AU251" s="13" t="str">
        <v>marzo</v>
      </c>
      <c r="AV251" s="13" t="str">
        <v xml:space="preserve">Cabinas metálicas prefabricadas de MT/BT completas con toda equipación eléctrica y cables conectores de MT. </v>
      </c>
      <c r="AW251" s="13" t="str">
        <v>GPG</v>
      </c>
      <c r="AX251" s="13">
        <v>0.6</v>
      </c>
      <c r="AY251" s="13" t="str">
        <v>Luis Aparicio</v>
      </c>
      <c r="AZ251" s="13" t="str">
        <v>luis.aparicio@enel.com</v>
      </c>
      <c r="BA251" s="13" t="str">
        <v>Anny Leal</v>
      </c>
      <c r="BB251" s="13" t="str">
        <v>anny.leal@enel.com</v>
      </c>
      <c r="BC251" s="13">
        <v>2026</v>
      </c>
      <c r="BD251" s="13">
        <v>3</v>
      </c>
      <c r="BE251" s="13">
        <v>46082</v>
      </c>
      <c r="BG251" s="13" t="str">
        <v>Fabricación y suministro de tableros electricos: CB, inversores, QPP. Partes metalmecanica de inversores + Fabricación de visagras para ejecución de termografias en CB x 36 meses para todas las plantas solares</v>
      </c>
      <c r="BH251" s="13" t="str">
        <v>FECE01</v>
      </c>
      <c r="BI251" s="13" t="str">
        <v>Por lanzar</v>
      </c>
      <c r="BJ251" s="13" t="str">
        <v>marzo</v>
      </c>
      <c r="BK251" s="13" t="str">
        <v xml:space="preserve">Cabinas metálicas prefabricadas de MT/BT completas con toda equipación eléctrica y cables conectores de MT. </v>
      </c>
      <c r="BL251" s="13" t="str">
        <v>GPG</v>
      </c>
      <c r="BM251" s="13">
        <v>0.6</v>
      </c>
      <c r="BN251" s="13" t="str">
        <v>Luis Aparicio</v>
      </c>
      <c r="BO251" s="13" t="str">
        <v>luis.aparicio@enel.com</v>
      </c>
      <c r="BP251" s="13" t="str">
        <v>Anny Leal</v>
      </c>
      <c r="BQ251" s="13" t="str">
        <v>anny.leal@enel.com</v>
      </c>
      <c r="BR251" s="13">
        <v>2026</v>
      </c>
      <c r="BS251" s="13">
        <v>3</v>
      </c>
      <c r="BT251" s="13">
        <v>46082</v>
      </c>
      <c r="BV251" s="13" t="str">
        <v>Fabricación y suministro de tableros electricos: CB, inversores, QPP. Partes metalmecanica de inversores + Fabricación de visagras para ejecución de termografias en CB x 36 meses para todas las plantas solares</v>
      </c>
      <c r="BW251" s="13" t="str">
        <v>FECE01</v>
      </c>
      <c r="BX251" s="13" t="str">
        <v>Por lanzar</v>
      </c>
      <c r="BY251" s="13" t="str">
        <v>marzo</v>
      </c>
      <c r="BZ251" s="13" t="str">
        <v xml:space="preserve">Cabinas metálicas prefabricadas de MT/BT completas con toda equipación eléctrica y cables conectores de MT. </v>
      </c>
      <c r="CA251" s="13" t="str">
        <v>GPG</v>
      </c>
      <c r="CB251" s="13">
        <v>0.6</v>
      </c>
      <c r="CC251" s="13" t="str">
        <v>Luis Aparicio</v>
      </c>
      <c r="CD251" s="13" t="str">
        <v>luis.aparicio@enel.com</v>
      </c>
      <c r="CE251" s="13" t="str">
        <v>Anny Leal</v>
      </c>
      <c r="CF251" s="13" t="str">
        <v>anny.leal@enel.com</v>
      </c>
      <c r="CG251" s="13">
        <v>2026</v>
      </c>
      <c r="CH251" s="13">
        <v>3</v>
      </c>
      <c r="CI251" s="13">
        <v>46082</v>
      </c>
      <c r="CK251" s="13" t="str">
        <v>Fabricación y suministro de tableros electricos: CB, inversores, QPP. Partes metalmecanica de inversores + Fabricación de visagras para ejecución de termografias en CB x 36 meses para todas las plantas solares</v>
      </c>
      <c r="CL251" s="13" t="str">
        <v>FECE01</v>
      </c>
      <c r="CM251" s="13" t="str">
        <v>Por lanzar</v>
      </c>
      <c r="CN251" s="13" t="str">
        <v>marzo</v>
      </c>
      <c r="CO251" s="13" t="str">
        <v xml:space="preserve">Cabinas metálicas prefabricadas de MT/BT completas con toda equipación eléctrica y cables conectores de MT. </v>
      </c>
      <c r="CP251" s="13" t="str">
        <v>GPG</v>
      </c>
      <c r="CQ251" s="13">
        <v>0.6</v>
      </c>
      <c r="CR251" s="13" t="str">
        <v>Luis Aparicio</v>
      </c>
      <c r="CS251" s="13" t="str">
        <v>luis.aparicio@enel.com</v>
      </c>
      <c r="CT251" s="13" t="str">
        <v>Anny Leal</v>
      </c>
      <c r="CU251" s="13" t="str">
        <v>anny.leal@enel.com</v>
      </c>
      <c r="CV251" s="13">
        <v>2026</v>
      </c>
      <c r="CW251" s="13">
        <v>3</v>
      </c>
      <c r="CX251" s="13">
        <v>46082</v>
      </c>
      <c r="DC251" s="13" t="str">
        <v>Fabricación y suministro de tableros electricos: CB, inversores, QPP. Partes metalmecanica de inversores + Fabricación de visagras para ejecución de termografias en CB x 36 meses para todas las plantas solares</v>
      </c>
      <c r="DD251" s="13" t="str">
        <v>FECE01</v>
      </c>
      <c r="DE251" s="13" t="str">
        <v>Por lanzar</v>
      </c>
      <c r="DF251" s="13" t="str">
        <v>marzo</v>
      </c>
      <c r="DG251" s="13" t="str">
        <v xml:space="preserve">Cabinas metálicas prefabricadas de MT/BT completas con toda equipación eléctrica y cables conectores de MT. </v>
      </c>
      <c r="DH251" s="13" t="str">
        <v>GPG</v>
      </c>
      <c r="DI251" s="13">
        <v>0.6</v>
      </c>
      <c r="DJ251" s="13" t="str">
        <v>Luis Aparicio</v>
      </c>
      <c r="DK251" s="13" t="str">
        <v>luis.aparicio@enel.com</v>
      </c>
      <c r="DL251" s="13" t="str">
        <v>Anny Leal</v>
      </c>
      <c r="DM251" s="13" t="str">
        <v>anny.leal@enel.com</v>
      </c>
      <c r="DN251" s="13">
        <v>2026</v>
      </c>
      <c r="DO251" s="13">
        <v>3</v>
      </c>
      <c r="DP251" s="19">
        <v>46082</v>
      </c>
      <c r="DS251" s="13" t="str">
        <v>FABRICACION Y SUMINISTRO DE TABLEROS ELECTRICOS: CB, INVERSORES, QPP. PARTES METALMECANICA DE INVERSORES + FABRICACION DE VISAGRAS PARA EJECUCION DE TERMOGRAFIAS EN CB X 36 MESES PARA TODAS LAS PLANTAS SOLARES FECE01 CABINAS METALICAS PREFABRICADAS DE MT/BT COMPLETAS CON TODA EQUIPACION ELECTRICA Y CABLES CONECTORES DE MT.</v>
      </c>
    </row>
    <row r="252" spans="5:123" ht="28" customHeight="1" x14ac:dyDescent="0.4">
      <c r="E252" s="15" t="str">
        <v>Gestión de Encuestas y Campañas Colombia</v>
      </c>
      <c r="F252" s="16" t="str">
        <v>SPED02</v>
      </c>
      <c r="G252" s="16" t="str">
        <v>Por lanzar</v>
      </c>
      <c r="H252" s="16" t="str">
        <v>agosto</v>
      </c>
      <c r="I252" s="16" t="str">
        <v xml:space="preserve">Servicios Cloud en ambito IaaS PaaS e SaaS </v>
      </c>
      <c r="J252" s="16" t="str">
        <v>ICT</v>
      </c>
      <c r="K252" s="16">
        <v>0.18780039000000001</v>
      </c>
      <c r="L252" s="16" t="str">
        <v>Marcela Maldonado</v>
      </c>
      <c r="M252" s="16" t="str">
        <v>marcela.maldonado@enel.com</v>
      </c>
      <c r="N252" s="16" t="str">
        <v>Jennifer Rubio</v>
      </c>
      <c r="O252" s="16" t="str">
        <v>jennifer.rubio@enel.com</v>
      </c>
      <c r="P252" s="16">
        <v>2026</v>
      </c>
      <c r="Q252" s="16">
        <v>8</v>
      </c>
      <c r="R252" s="28" t="b">
        <v>0</v>
      </c>
      <c r="AC252" s="18" t="str">
        <v>Suministro de repuestos y servicio de mantenimiento correctivo para fibra optica, pruebas, fusión y certificación por 36 meses para todas las plantas solares</v>
      </c>
      <c r="AD252" s="13" t="str">
        <v>FECA10</v>
      </c>
      <c r="AE252" s="13" t="str">
        <v>Por lanzar</v>
      </c>
      <c r="AF252" s="13" t="str">
        <v>marzo</v>
      </c>
      <c r="AG252" s="13" t="str">
        <v xml:space="preserve">Cables fibra óptica </v>
      </c>
      <c r="AH252" s="13" t="str">
        <v>GPG</v>
      </c>
      <c r="AI252" s="13">
        <v>0.47</v>
      </c>
      <c r="AJ252" s="13" t="str">
        <v>Luis Aparicio</v>
      </c>
      <c r="AK252" s="13" t="str">
        <v>luis.aparicio@enel.com</v>
      </c>
      <c r="AL252" s="13" t="str">
        <v>Anny Leal</v>
      </c>
      <c r="AM252" s="13" t="str">
        <v>anny.leal@enel.com</v>
      </c>
      <c r="AN252" s="13">
        <v>2026</v>
      </c>
      <c r="AO252" s="13">
        <v>3</v>
      </c>
      <c r="AP252" s="13">
        <v>46082</v>
      </c>
      <c r="AR252" s="18" t="str">
        <v>Suministro de repuestos y servicio de mantenimiento correctivo para fibra optica, pruebas, fusión y certificación por 36 meses para todas las plantas solares</v>
      </c>
      <c r="AS252" s="13" t="str">
        <v>FECA10</v>
      </c>
      <c r="AT252" s="13" t="str">
        <v>Por lanzar</v>
      </c>
      <c r="AU252" s="13" t="str">
        <v>marzo</v>
      </c>
      <c r="AV252" s="13" t="str">
        <v xml:space="preserve">Cables fibra óptica </v>
      </c>
      <c r="AW252" s="13" t="str">
        <v>GPG</v>
      </c>
      <c r="AX252" s="13">
        <v>0.47</v>
      </c>
      <c r="AY252" s="13" t="str">
        <v>Luis Aparicio</v>
      </c>
      <c r="AZ252" s="13" t="str">
        <v>luis.aparicio@enel.com</v>
      </c>
      <c r="BA252" s="13" t="str">
        <v>Anny Leal</v>
      </c>
      <c r="BB252" s="13" t="str">
        <v>anny.leal@enel.com</v>
      </c>
      <c r="BC252" s="13">
        <v>2026</v>
      </c>
      <c r="BD252" s="13">
        <v>3</v>
      </c>
      <c r="BE252" s="13">
        <v>46082</v>
      </c>
      <c r="BG252" s="13" t="str">
        <v>Suministro de repuestos y servicio de mantenimiento correctivo para fibra optica, pruebas, fusión y certificación por 36 meses para todas las plantas solares</v>
      </c>
      <c r="BH252" s="13" t="str">
        <v>FECA10</v>
      </c>
      <c r="BI252" s="13" t="str">
        <v>Por lanzar</v>
      </c>
      <c r="BJ252" s="13" t="str">
        <v>marzo</v>
      </c>
      <c r="BK252" s="13" t="str">
        <v xml:space="preserve">Cables fibra óptica </v>
      </c>
      <c r="BL252" s="13" t="str">
        <v>GPG</v>
      </c>
      <c r="BM252" s="13">
        <v>0.47</v>
      </c>
      <c r="BN252" s="13" t="str">
        <v>Luis Aparicio</v>
      </c>
      <c r="BO252" s="13" t="str">
        <v>luis.aparicio@enel.com</v>
      </c>
      <c r="BP252" s="13" t="str">
        <v>Anny Leal</v>
      </c>
      <c r="BQ252" s="13" t="str">
        <v>anny.leal@enel.com</v>
      </c>
      <c r="BR252" s="13">
        <v>2026</v>
      </c>
      <c r="BS252" s="13">
        <v>3</v>
      </c>
      <c r="BT252" s="13">
        <v>46082</v>
      </c>
      <c r="BV252" s="13" t="str">
        <v>Suministro de repuestos y servicio de mantenimiento correctivo para fibra optica, pruebas, fusión y certificación por 36 meses para todas las plantas solares</v>
      </c>
      <c r="BW252" s="13" t="str">
        <v>FECA10</v>
      </c>
      <c r="BX252" s="13" t="str">
        <v>Por lanzar</v>
      </c>
      <c r="BY252" s="13" t="str">
        <v>marzo</v>
      </c>
      <c r="BZ252" s="13" t="str">
        <v xml:space="preserve">Cables fibra óptica </v>
      </c>
      <c r="CA252" s="13" t="str">
        <v>GPG</v>
      </c>
      <c r="CB252" s="13">
        <v>0.47</v>
      </c>
      <c r="CC252" s="13" t="str">
        <v>Luis Aparicio</v>
      </c>
      <c r="CD252" s="13" t="str">
        <v>luis.aparicio@enel.com</v>
      </c>
      <c r="CE252" s="13" t="str">
        <v>Anny Leal</v>
      </c>
      <c r="CF252" s="13" t="str">
        <v>anny.leal@enel.com</v>
      </c>
      <c r="CG252" s="13">
        <v>2026</v>
      </c>
      <c r="CH252" s="13">
        <v>3</v>
      </c>
      <c r="CI252" s="13">
        <v>46082</v>
      </c>
      <c r="CK252" s="13" t="str">
        <v>Suministro de repuestos y servicio de mantenimiento correctivo para fibra optica, pruebas, fusión y certificación por 36 meses para todas las plantas solares</v>
      </c>
      <c r="CL252" s="13" t="str">
        <v>FECA10</v>
      </c>
      <c r="CM252" s="13" t="str">
        <v>Por lanzar</v>
      </c>
      <c r="CN252" s="13" t="str">
        <v>marzo</v>
      </c>
      <c r="CO252" s="13" t="str">
        <v xml:space="preserve">Cables fibra óptica </v>
      </c>
      <c r="CP252" s="13" t="str">
        <v>GPG</v>
      </c>
      <c r="CQ252" s="13">
        <v>0.47</v>
      </c>
      <c r="CR252" s="13" t="str">
        <v>Luis Aparicio</v>
      </c>
      <c r="CS252" s="13" t="str">
        <v>luis.aparicio@enel.com</v>
      </c>
      <c r="CT252" s="13" t="str">
        <v>Anny Leal</v>
      </c>
      <c r="CU252" s="13" t="str">
        <v>anny.leal@enel.com</v>
      </c>
      <c r="CV252" s="13">
        <v>2026</v>
      </c>
      <c r="CW252" s="13">
        <v>3</v>
      </c>
      <c r="CX252" s="13">
        <v>46082</v>
      </c>
      <c r="DC252" s="13" t="str">
        <v>Suministro de repuestos y servicio de mantenimiento correctivo para fibra optica, pruebas, fusión y certificación por 36 meses para todas las plantas solares</v>
      </c>
      <c r="DD252" s="13" t="str">
        <v>FECA10</v>
      </c>
      <c r="DE252" s="13" t="str">
        <v>Por lanzar</v>
      </c>
      <c r="DF252" s="13" t="str">
        <v>marzo</v>
      </c>
      <c r="DG252" s="13" t="str">
        <v xml:space="preserve">Cables fibra óptica </v>
      </c>
      <c r="DH252" s="13" t="str">
        <v>GPG</v>
      </c>
      <c r="DI252" s="13">
        <v>0.47</v>
      </c>
      <c r="DJ252" s="13" t="str">
        <v>Luis Aparicio</v>
      </c>
      <c r="DK252" s="13" t="str">
        <v>luis.aparicio@enel.com</v>
      </c>
      <c r="DL252" s="13" t="str">
        <v>Anny Leal</v>
      </c>
      <c r="DM252" s="13" t="str">
        <v>anny.leal@enel.com</v>
      </c>
      <c r="DN252" s="13">
        <v>2026</v>
      </c>
      <c r="DO252" s="13">
        <v>3</v>
      </c>
      <c r="DP252" s="19">
        <v>46082</v>
      </c>
      <c r="DS252" s="13" t="str">
        <v>SUMINISTRO DE REPUESTOS Y SERVICIO DE MANTENIMIENTO CORRECTIVO PARA FIBRA OPTICA, PRUEBAS, FUSION Y CERTIFICACION POR 36 MESES PARA TODAS LAS PLANTAS SOLARES FECA10 CABLES FIBRA OPTICA</v>
      </c>
    </row>
    <row r="253" spans="5:123" ht="28" customHeight="1" x14ac:dyDescent="0.4">
      <c r="E253" s="15" t="str">
        <v>Diseño y suministro de Sistema Anti aves +Anti Iguanas x 24 meses para todas las plantas solares</v>
      </c>
      <c r="F253" s="16" t="str">
        <v>SPPT22</v>
      </c>
      <c r="G253" s="16" t="str">
        <v>Por lanzar</v>
      </c>
      <c r="H253" s="16" t="str">
        <v>mayo</v>
      </c>
      <c r="I253" s="16" t="str">
        <v xml:space="preserve">Servicio Monitoreo ambiental. </v>
      </c>
      <c r="J253" s="16" t="str">
        <v>GPG</v>
      </c>
      <c r="K253" s="16">
        <v>0.7</v>
      </c>
      <c r="L253" s="16" t="str">
        <v>Luis Aparicio</v>
      </c>
      <c r="M253" s="16" t="str">
        <v>luis.aparicio@enel.com</v>
      </c>
      <c r="N253" s="16" t="str">
        <v>Anny Leal</v>
      </c>
      <c r="O253" s="16" t="str">
        <v>anny.leal@enel.com</v>
      </c>
      <c r="P253" s="16">
        <v>2026</v>
      </c>
      <c r="Q253" s="16">
        <v>5</v>
      </c>
      <c r="R253" s="28" t="b">
        <v>0</v>
      </c>
      <c r="AC253" s="18" t="str">
        <v>Servicio de aseguramiento y control de acceso desde HSEQ de las personas, equipos, vehículos y maquinarias de las empresas contratistas, subcontratistas y/o Enel a los sitios en construcción.</v>
      </c>
      <c r="AD253" s="13" t="str">
        <v>SPAA04</v>
      </c>
      <c r="AE253" s="13" t="str">
        <v>Por lanzar</v>
      </c>
      <c r="AF253" s="13" t="str">
        <v>enero</v>
      </c>
      <c r="AG253" s="13" t="str">
        <v xml:space="preserve">Servicios de asistencia para obra civil </v>
      </c>
      <c r="AH253" s="13" t="str">
        <v>GPG</v>
      </c>
      <c r="AI253" s="13">
        <v>0.432</v>
      </c>
      <c r="AJ253" s="13" t="str">
        <v>Luis Aparicio</v>
      </c>
      <c r="AK253" s="13" t="str">
        <v>luis.aparicio@enel.com</v>
      </c>
      <c r="AL253" s="13" t="str">
        <v>Anny Leal</v>
      </c>
      <c r="AM253" s="13" t="str">
        <v>anny.leal@enel.com</v>
      </c>
      <c r="AN253" s="13">
        <v>2026</v>
      </c>
      <c r="AO253" s="13">
        <v>1</v>
      </c>
      <c r="AP253" s="13">
        <v>46023</v>
      </c>
      <c r="AR253" s="18" t="str">
        <v>Servicio de aseguramiento y control de acceso desde HSEQ de las personas, equipos, vehículos y maquinarias de las empresas contratistas, subcontratistas y/o Enel a los sitios en construcción.</v>
      </c>
      <c r="AS253" s="13" t="str">
        <v>SPAA04</v>
      </c>
      <c r="AT253" s="13" t="str">
        <v>Por lanzar</v>
      </c>
      <c r="AU253" s="13" t="str">
        <v>enero</v>
      </c>
      <c r="AV253" s="13" t="str">
        <v xml:space="preserve">Servicios de asistencia para obra civil </v>
      </c>
      <c r="AW253" s="13" t="str">
        <v>GPG</v>
      </c>
      <c r="AX253" s="13">
        <v>0.432</v>
      </c>
      <c r="AY253" s="13" t="str">
        <v>Luis Aparicio</v>
      </c>
      <c r="AZ253" s="13" t="str">
        <v>luis.aparicio@enel.com</v>
      </c>
      <c r="BA253" s="13" t="str">
        <v>Anny Leal</v>
      </c>
      <c r="BB253" s="13" t="str">
        <v>anny.leal@enel.com</v>
      </c>
      <c r="BC253" s="13">
        <v>2026</v>
      </c>
      <c r="BD253" s="13">
        <v>1</v>
      </c>
      <c r="BE253" s="13">
        <v>46023</v>
      </c>
      <c r="BG253" s="13" t="str">
        <v>Servicio de aseguramiento y control de acceso desde HSEQ de las personas, equipos, vehículos y maquinarias de las empresas contratistas, subcontratistas y/o Enel a los sitios en construcción.</v>
      </c>
      <c r="BH253" s="13" t="str">
        <v>SPAA04</v>
      </c>
      <c r="BI253" s="13" t="str">
        <v>Por lanzar</v>
      </c>
      <c r="BJ253" s="13" t="str">
        <v>enero</v>
      </c>
      <c r="BK253" s="13" t="str">
        <v xml:space="preserve">Servicios de asistencia para obra civil </v>
      </c>
      <c r="BL253" s="13" t="str">
        <v>GPG</v>
      </c>
      <c r="BM253" s="13">
        <v>0.432</v>
      </c>
      <c r="BN253" s="13" t="str">
        <v>Luis Aparicio</v>
      </c>
      <c r="BO253" s="13" t="str">
        <v>luis.aparicio@enel.com</v>
      </c>
      <c r="BP253" s="13" t="str">
        <v>Anny Leal</v>
      </c>
      <c r="BQ253" s="13" t="str">
        <v>anny.leal@enel.com</v>
      </c>
      <c r="BR253" s="13">
        <v>2026</v>
      </c>
      <c r="BS253" s="13">
        <v>1</v>
      </c>
      <c r="BT253" s="13">
        <v>46023</v>
      </c>
      <c r="BV253" s="13" t="str">
        <v>Servicio de aseguramiento y control de acceso desde HSEQ de las personas, equipos, vehículos y maquinarias de las empresas contratistas, subcontratistas y/o Enel a los sitios en construcción.</v>
      </c>
      <c r="BW253" s="13" t="str">
        <v>SPAA04</v>
      </c>
      <c r="BX253" s="13" t="str">
        <v>Por lanzar</v>
      </c>
      <c r="BY253" s="13" t="str">
        <v>enero</v>
      </c>
      <c r="BZ253" s="13" t="str">
        <v xml:space="preserve">Servicios de asistencia para obra civil </v>
      </c>
      <c r="CA253" s="13" t="str">
        <v>GPG</v>
      </c>
      <c r="CB253" s="13">
        <v>0.432</v>
      </c>
      <c r="CC253" s="13" t="str">
        <v>Luis Aparicio</v>
      </c>
      <c r="CD253" s="13" t="str">
        <v>luis.aparicio@enel.com</v>
      </c>
      <c r="CE253" s="13" t="str">
        <v>Anny Leal</v>
      </c>
      <c r="CF253" s="13" t="str">
        <v>anny.leal@enel.com</v>
      </c>
      <c r="CG253" s="13">
        <v>2026</v>
      </c>
      <c r="CH253" s="13">
        <v>1</v>
      </c>
      <c r="CI253" s="13">
        <v>46023</v>
      </c>
      <c r="CK253" s="13" t="str">
        <v>Servicio de aseguramiento y control de acceso desde HSEQ de las personas, equipos, vehículos y maquinarias de las empresas contratistas, subcontratistas y/o Enel a los sitios en construcción.</v>
      </c>
      <c r="CL253" s="13" t="str">
        <v>SPAA04</v>
      </c>
      <c r="CM253" s="13" t="str">
        <v>Por lanzar</v>
      </c>
      <c r="CN253" s="13" t="str">
        <v>enero</v>
      </c>
      <c r="CO253" s="13" t="str">
        <v xml:space="preserve">Servicios de asistencia para obra civil </v>
      </c>
      <c r="CP253" s="13" t="str">
        <v>GPG</v>
      </c>
      <c r="CQ253" s="13">
        <v>0.432</v>
      </c>
      <c r="CR253" s="13" t="str">
        <v>Luis Aparicio</v>
      </c>
      <c r="CS253" s="13" t="str">
        <v>luis.aparicio@enel.com</v>
      </c>
      <c r="CT253" s="13" t="str">
        <v>Anny Leal</v>
      </c>
      <c r="CU253" s="13" t="str">
        <v>anny.leal@enel.com</v>
      </c>
      <c r="CV253" s="13">
        <v>2026</v>
      </c>
      <c r="CW253" s="13">
        <v>1</v>
      </c>
      <c r="CX253" s="13">
        <v>46023</v>
      </c>
      <c r="DC253" s="13" t="str">
        <v>Servicio de aseguramiento y control de acceso desde HSEQ de las personas, equipos, vehículos y maquinarias de las empresas contratistas, subcontratistas y/o Enel a los sitios en construcción.</v>
      </c>
      <c r="DD253" s="13" t="str">
        <v>SPAA04</v>
      </c>
      <c r="DE253" s="13" t="str">
        <v>Por lanzar</v>
      </c>
      <c r="DF253" s="13" t="str">
        <v>enero</v>
      </c>
      <c r="DG253" s="13" t="str">
        <v xml:space="preserve">Servicios de asistencia para obra civil </v>
      </c>
      <c r="DH253" s="13" t="str">
        <v>GPG</v>
      </c>
      <c r="DI253" s="13">
        <v>0.432</v>
      </c>
      <c r="DJ253" s="13" t="str">
        <v>Luis Aparicio</v>
      </c>
      <c r="DK253" s="13" t="str">
        <v>luis.aparicio@enel.com</v>
      </c>
      <c r="DL253" s="13" t="str">
        <v>Anny Leal</v>
      </c>
      <c r="DM253" s="13" t="str">
        <v>anny.leal@enel.com</v>
      </c>
      <c r="DN253" s="13">
        <v>2026</v>
      </c>
      <c r="DO253" s="13">
        <v>1</v>
      </c>
      <c r="DP253" s="19">
        <v>46023</v>
      </c>
      <c r="DS253" s="13" t="str">
        <v>SERVICIO DE ASEGURAMIENTO Y CONTROL DE ACCESO DESDE HSEQ DE LAS PERSONAS, EQUIPOS, VEHICULOS Y MAQUINARIAS DE LAS EMPRESAS CONTRATISTAS, SUBCONTRATISTAS Y/O ENEL A LOS SITIOS EN CONSTRUCCION. SPAA04 SERVICIOS DE ASISTENCIA PARA OBRA CIVIL</v>
      </c>
    </row>
    <row r="254" spans="5:123" ht="28" customHeight="1" x14ac:dyDescent="0.4">
      <c r="E254" s="15" t="str">
        <v>Mantenimiento sistema de controladores de bahía y protecciones electricas ( relés númericos) x 36 meses para todas las plantas solares</v>
      </c>
      <c r="F254" s="16" t="str">
        <v>MEEL04</v>
      </c>
      <c r="G254" s="16" t="str">
        <v>Por lanzar</v>
      </c>
      <c r="H254" s="16" t="str">
        <v>marzo</v>
      </c>
      <c r="I254" s="16" t="str">
        <v>Mantenimiento de sistemas de control</v>
      </c>
      <c r="J254" s="16" t="str">
        <v>GPG</v>
      </c>
      <c r="K254" s="16">
        <v>0.6</v>
      </c>
      <c r="L254" s="16" t="str">
        <v>Luis Aparicio</v>
      </c>
      <c r="M254" s="16" t="str">
        <v>luis.aparicio@enel.com</v>
      </c>
      <c r="N254" s="16" t="str">
        <v>Anny Leal</v>
      </c>
      <c r="O254" s="16" t="str">
        <v>anny.leal@enel.com</v>
      </c>
      <c r="P254" s="16">
        <v>2026</v>
      </c>
      <c r="Q254" s="16">
        <v>3</v>
      </c>
      <c r="R254" s="28" t="b">
        <v>0</v>
      </c>
      <c r="AC254" s="18" t="str">
        <v>Mantenimiento programado preventivo, correctivos, trabajos por emergencia, rutinarios y pruebas electricas transformadores en las centrales de generación Paraiso, Guaca, Laguneta, Limonar, Salto II, Tequendama, Charquito, Dario Valencia Samper, Betania, El Quimbo, Estacion de Bombeo Muña, Guavio, Solares y Termozipa</v>
      </c>
      <c r="AD254" s="13" t="str">
        <v>METR03</v>
      </c>
      <c r="AE254" s="13" t="str">
        <v>Por lanzar</v>
      </c>
      <c r="AF254" s="13" t="str">
        <v>abril</v>
      </c>
      <c r="AG254" s="13" t="str">
        <v xml:space="preserve">Mantenimiento de Transformadores sumergidos en Aceite. </v>
      </c>
      <c r="AH254" s="13" t="str">
        <v>GPG</v>
      </c>
      <c r="AI254" s="13">
        <v>3.4564189999999999</v>
      </c>
      <c r="AJ254" s="13" t="str">
        <v>Luis Aparicio</v>
      </c>
      <c r="AK254" s="13" t="str">
        <v>luis.aparicio@enel.com</v>
      </c>
      <c r="AL254" s="13" t="str">
        <v>Anny Leal</v>
      </c>
      <c r="AM254" s="13" t="str">
        <v>anny.leal@enel.com</v>
      </c>
      <c r="AN254" s="13">
        <v>2026</v>
      </c>
      <c r="AO254" s="13">
        <v>4</v>
      </c>
      <c r="AP254" s="13">
        <v>46113</v>
      </c>
      <c r="AR254" s="18" t="str">
        <v>Mantenimiento programado preventivo, correctivos, trabajos por emergencia, rutinarios y pruebas electricas transformadores en las centrales de generación Paraiso, Guaca, Laguneta, Limonar, Salto II, Tequendama, Charquito, Dario Valencia Samper, Betania, El Quimbo, Estacion de Bombeo Muña, Guavio, Solares y Termozipa</v>
      </c>
      <c r="AS254" s="13" t="str">
        <v>METR03</v>
      </c>
      <c r="AT254" s="13" t="str">
        <v>Por lanzar</v>
      </c>
      <c r="AU254" s="13" t="str">
        <v>abril</v>
      </c>
      <c r="AV254" s="13" t="str">
        <v xml:space="preserve">Mantenimiento de Transformadores sumergidos en Aceite. </v>
      </c>
      <c r="AW254" s="13" t="str">
        <v>GPG</v>
      </c>
      <c r="AX254" s="13">
        <v>3.4564189999999999</v>
      </c>
      <c r="AY254" s="13" t="str">
        <v>Luis Aparicio</v>
      </c>
      <c r="AZ254" s="13" t="str">
        <v>luis.aparicio@enel.com</v>
      </c>
      <c r="BA254" s="13" t="str">
        <v>Anny Leal</v>
      </c>
      <c r="BB254" s="13" t="str">
        <v>anny.leal@enel.com</v>
      </c>
      <c r="BC254" s="13">
        <v>2026</v>
      </c>
      <c r="BD254" s="13">
        <v>4</v>
      </c>
      <c r="BE254" s="13">
        <v>46113</v>
      </c>
      <c r="BG254" s="13" t="str">
        <v>Mantenimiento programado preventivo, correctivos, trabajos por emergencia, rutinarios y pruebas electricas transformadores en las centrales de generación Paraiso, Guaca, Laguneta, Limonar, Salto II, Tequendama, Charquito, Dario Valencia Samper, Betania, El Quimbo, Estacion de Bombeo Muña, Guavio, Solares y Termozipa</v>
      </c>
      <c r="BH254" s="13" t="str">
        <v>METR03</v>
      </c>
      <c r="BI254" s="13" t="str">
        <v>Por lanzar</v>
      </c>
      <c r="BJ254" s="13" t="str">
        <v>abril</v>
      </c>
      <c r="BK254" s="13" t="str">
        <v xml:space="preserve">Mantenimiento de Transformadores sumergidos en Aceite. </v>
      </c>
      <c r="BL254" s="13" t="str">
        <v>GPG</v>
      </c>
      <c r="BM254" s="13">
        <v>3.4564189999999999</v>
      </c>
      <c r="BN254" s="13" t="str">
        <v>Luis Aparicio</v>
      </c>
      <c r="BO254" s="13" t="str">
        <v>luis.aparicio@enel.com</v>
      </c>
      <c r="BP254" s="13" t="str">
        <v>Anny Leal</v>
      </c>
      <c r="BQ254" s="13" t="str">
        <v>anny.leal@enel.com</v>
      </c>
      <c r="BR254" s="13">
        <v>2026</v>
      </c>
      <c r="BS254" s="13">
        <v>4</v>
      </c>
      <c r="BT254" s="13">
        <v>46113</v>
      </c>
      <c r="BV254" s="13" t="str">
        <v>Mantenimiento programado preventivo, correctivos, trabajos por emergencia, rutinarios y pruebas electricas transformadores en las centrales de generación Paraiso, Guaca, Laguneta, Limonar, Salto II, Tequendama, Charquito, Dario Valencia Samper, Betania, El Quimbo, Estacion de Bombeo Muña, Guavio, Solares y Termozipa</v>
      </c>
      <c r="BW254" s="13" t="str">
        <v>METR03</v>
      </c>
      <c r="BX254" s="13" t="str">
        <v>Por lanzar</v>
      </c>
      <c r="BY254" s="13" t="str">
        <v>abril</v>
      </c>
      <c r="BZ254" s="13" t="str">
        <v xml:space="preserve">Mantenimiento de Transformadores sumergidos en Aceite. </v>
      </c>
      <c r="CA254" s="13" t="str">
        <v>GPG</v>
      </c>
      <c r="CB254" s="13">
        <v>3.4564189999999999</v>
      </c>
      <c r="CC254" s="13" t="str">
        <v>Luis Aparicio</v>
      </c>
      <c r="CD254" s="13" t="str">
        <v>luis.aparicio@enel.com</v>
      </c>
      <c r="CE254" s="13" t="str">
        <v>Anny Leal</v>
      </c>
      <c r="CF254" s="13" t="str">
        <v>anny.leal@enel.com</v>
      </c>
      <c r="CG254" s="13">
        <v>2026</v>
      </c>
      <c r="CH254" s="13">
        <v>4</v>
      </c>
      <c r="CI254" s="13">
        <v>46113</v>
      </c>
      <c r="CK254" s="13" t="str">
        <v>Mantenimiento programado preventivo, correctivos, trabajos por emergencia, rutinarios y pruebas electricas transformadores en las centrales de generación Paraiso, Guaca, Laguneta, Limonar, Salto II, Tequendama, Charquito, Dario Valencia Samper, Betania, El Quimbo, Estacion de Bombeo Muña, Guavio, Solares y Termozipa</v>
      </c>
      <c r="CL254" s="13" t="str">
        <v>METR03</v>
      </c>
      <c r="CM254" s="13" t="str">
        <v>Por lanzar</v>
      </c>
      <c r="CN254" s="13" t="str">
        <v>abril</v>
      </c>
      <c r="CO254" s="13" t="str">
        <v xml:space="preserve">Mantenimiento de Transformadores sumergidos en Aceite. </v>
      </c>
      <c r="CP254" s="13" t="str">
        <v>GPG</v>
      </c>
      <c r="CQ254" s="13">
        <v>3.4564189999999999</v>
      </c>
      <c r="CR254" s="13" t="str">
        <v>Luis Aparicio</v>
      </c>
      <c r="CS254" s="13" t="str">
        <v>luis.aparicio@enel.com</v>
      </c>
      <c r="CT254" s="13" t="str">
        <v>Anny Leal</v>
      </c>
      <c r="CU254" s="13" t="str">
        <v>anny.leal@enel.com</v>
      </c>
      <c r="CV254" s="13">
        <v>2026</v>
      </c>
      <c r="CW254" s="13">
        <v>4</v>
      </c>
      <c r="CX254" s="13">
        <v>46113</v>
      </c>
      <c r="DC254" s="13" t="str">
        <v>Mantenimiento programado preventivo, correctivos, trabajos por emergencia, rutinarios y pruebas electricas transformadores en las centrales de generación Paraiso, Guaca, Laguneta, Limonar, Salto II, Tequendama, Charquito, Dario Valencia Samper, Betania, El Quimbo, Estacion de Bombeo Muña, Guavio, Solares y Termozipa</v>
      </c>
      <c r="DD254" s="13" t="str">
        <v>METR03</v>
      </c>
      <c r="DE254" s="13" t="str">
        <v>Por lanzar</v>
      </c>
      <c r="DF254" s="13" t="str">
        <v>abril</v>
      </c>
      <c r="DG254" s="13" t="str">
        <v xml:space="preserve">Mantenimiento de Transformadores sumergidos en Aceite. </v>
      </c>
      <c r="DH254" s="13" t="str">
        <v>GPG</v>
      </c>
      <c r="DI254" s="13">
        <v>3.4564189999999999</v>
      </c>
      <c r="DJ254" s="13" t="str">
        <v>Luis Aparicio</v>
      </c>
      <c r="DK254" s="13" t="str">
        <v>luis.aparicio@enel.com</v>
      </c>
      <c r="DL254" s="13" t="str">
        <v>Anny Leal</v>
      </c>
      <c r="DM254" s="13" t="str">
        <v>anny.leal@enel.com</v>
      </c>
      <c r="DN254" s="13">
        <v>2026</v>
      </c>
      <c r="DO254" s="13">
        <v>4</v>
      </c>
      <c r="DP254" s="19">
        <v>46113</v>
      </c>
      <c r="DS254" s="13" t="str">
        <v>MANTENIMIENTO PROGRAMADO PREVENTIVO, CORRECTIVOS, TRABAJOS POR EMERGENCIA, RUTINARIOS Y PRUEBAS ELECTRICAS TRANSFORMADORES EN LAS CENTRALES DE GENERACION PARAISO, GUACA, LAGUNETA, LIMONAR, SALTO II, TEQUENDAMA, CHARQUITO, DARIO VALENCIA SAMPER, BETANIA, EL QUIMBO, ESTACION DE BOMBEO MUNA, GUAVIO, SOLARES Y TERMOZIPA METR03 MANTENIMIENTO DE TRANSFORMADORES SUMERGIDOS EN ACEITE.</v>
      </c>
    </row>
    <row r="255" spans="5:123" ht="28" customHeight="1" x14ac:dyDescent="0.4">
      <c r="E255" s="15" t="str">
        <v>Suministro de motores electricos para trackers para todas las plantas solares de Colombia x 3 años compatibles con los motores Soltec</v>
      </c>
      <c r="F255" s="16" t="str">
        <v>FEER01</v>
      </c>
      <c r="G255" s="16" t="str">
        <v>Por lanzar</v>
      </c>
      <c r="H255" s="16" t="str">
        <v>marzo</v>
      </c>
      <c r="I255" s="16" t="str">
        <v xml:space="preserve">Componentes o piezas para Planta de energia Solar </v>
      </c>
      <c r="J255" s="16" t="str">
        <v>GPG</v>
      </c>
      <c r="K255" s="16">
        <v>0.57755199999999995</v>
      </c>
      <c r="L255" s="16" t="str">
        <v>Luis Aparicio</v>
      </c>
      <c r="M255" s="16" t="str">
        <v>luis.aparicio@enel.com</v>
      </c>
      <c r="N255" s="16" t="str">
        <v>Anny Leal</v>
      </c>
      <c r="O255" s="16" t="str">
        <v>anny.leal@enel.com</v>
      </c>
      <c r="P255" s="16">
        <v>2026</v>
      </c>
      <c r="Q255" s="16">
        <v>3</v>
      </c>
      <c r="R255" s="28" t="b">
        <v>0</v>
      </c>
      <c r="AC255" s="18" t="str">
        <v>Monitoreo de Calidad del Aire, Emisones, Ruido y olores para Termicas, Hidricas y Solares.</v>
      </c>
      <c r="AD255" s="13" t="str">
        <v>SPPT22</v>
      </c>
      <c r="AE255" s="13" t="str">
        <v>Por lanzar</v>
      </c>
      <c r="AF255" s="13" t="str">
        <v>febrero</v>
      </c>
      <c r="AG255" s="13" t="str">
        <v xml:space="preserve">Servicio Monitoreo ambiental. </v>
      </c>
      <c r="AH255" s="13" t="str">
        <v>GPG</v>
      </c>
      <c r="AI255" s="13">
        <v>1.1303559999999999</v>
      </c>
      <c r="AJ255" s="13" t="str">
        <v>Luis Aparicio</v>
      </c>
      <c r="AK255" s="13" t="str">
        <v>luis.aparicio@enel.com</v>
      </c>
      <c r="AL255" s="13" t="str">
        <v>Anny Leal</v>
      </c>
      <c r="AM255" s="13" t="str">
        <v>anny.leal@enel.com</v>
      </c>
      <c r="AN255" s="13">
        <v>2026</v>
      </c>
      <c r="AO255" s="13">
        <v>2</v>
      </c>
      <c r="AP255" s="13">
        <v>46054</v>
      </c>
      <c r="AR255" s="18" t="str">
        <v>Monitoreo de Calidad del Aire, Emisones, Ruido y olores para Termicas, Hidricas y Solares.</v>
      </c>
      <c r="AS255" s="13" t="str">
        <v>SPPT22</v>
      </c>
      <c r="AT255" s="13" t="str">
        <v>Por lanzar</v>
      </c>
      <c r="AU255" s="13" t="str">
        <v>febrero</v>
      </c>
      <c r="AV255" s="13" t="str">
        <v xml:space="preserve">Servicio Monitoreo ambiental. </v>
      </c>
      <c r="AW255" s="13" t="str">
        <v>GPG</v>
      </c>
      <c r="AX255" s="13">
        <v>1.1303559999999999</v>
      </c>
      <c r="AY255" s="13" t="str">
        <v>Luis Aparicio</v>
      </c>
      <c r="AZ255" s="13" t="str">
        <v>luis.aparicio@enel.com</v>
      </c>
      <c r="BA255" s="13" t="str">
        <v>Anny Leal</v>
      </c>
      <c r="BB255" s="13" t="str">
        <v>anny.leal@enel.com</v>
      </c>
      <c r="BC255" s="13">
        <v>2026</v>
      </c>
      <c r="BD255" s="13">
        <v>2</v>
      </c>
      <c r="BE255" s="13">
        <v>46054</v>
      </c>
      <c r="BG255" s="13" t="str">
        <v>Monitoreo de Calidad del Aire, Emisones, Ruido y olores para Termicas, Hidricas y Solares.</v>
      </c>
      <c r="BH255" s="13" t="str">
        <v>SPPT22</v>
      </c>
      <c r="BI255" s="13" t="str">
        <v>Por lanzar</v>
      </c>
      <c r="BJ255" s="13" t="str">
        <v>febrero</v>
      </c>
      <c r="BK255" s="13" t="str">
        <v xml:space="preserve">Servicio Monitoreo ambiental. </v>
      </c>
      <c r="BL255" s="13" t="str">
        <v>GPG</v>
      </c>
      <c r="BM255" s="13">
        <v>1.1303559999999999</v>
      </c>
      <c r="BN255" s="13" t="str">
        <v>Luis Aparicio</v>
      </c>
      <c r="BO255" s="13" t="str">
        <v>luis.aparicio@enel.com</v>
      </c>
      <c r="BP255" s="13" t="str">
        <v>Anny Leal</v>
      </c>
      <c r="BQ255" s="13" t="str">
        <v>anny.leal@enel.com</v>
      </c>
      <c r="BR255" s="13">
        <v>2026</v>
      </c>
      <c r="BS255" s="13">
        <v>2</v>
      </c>
      <c r="BT255" s="13">
        <v>46054</v>
      </c>
      <c r="BV255" s="13" t="str">
        <v>Monitoreo de Calidad del Aire, Emisones, Ruido y olores para Termicas, Hidricas y Solares.</v>
      </c>
      <c r="BW255" s="13" t="str">
        <v>SPPT22</v>
      </c>
      <c r="BX255" s="13" t="str">
        <v>Por lanzar</v>
      </c>
      <c r="BY255" s="13" t="str">
        <v>febrero</v>
      </c>
      <c r="BZ255" s="13" t="str">
        <v xml:space="preserve">Servicio Monitoreo ambiental. </v>
      </c>
      <c r="CA255" s="13" t="str">
        <v>GPG</v>
      </c>
      <c r="CB255" s="13">
        <v>1.1303559999999999</v>
      </c>
      <c r="CC255" s="13" t="str">
        <v>Luis Aparicio</v>
      </c>
      <c r="CD255" s="13" t="str">
        <v>luis.aparicio@enel.com</v>
      </c>
      <c r="CE255" s="13" t="str">
        <v>Anny Leal</v>
      </c>
      <c r="CF255" s="13" t="str">
        <v>anny.leal@enel.com</v>
      </c>
      <c r="CG255" s="13">
        <v>2026</v>
      </c>
      <c r="CH255" s="13">
        <v>2</v>
      </c>
      <c r="CI255" s="13">
        <v>46054</v>
      </c>
      <c r="CK255" s="13" t="str">
        <v>Monitoreo de Calidad del Aire, Emisones, Ruido y olores para Termicas, Hidricas y Solares.</v>
      </c>
      <c r="CL255" s="13" t="str">
        <v>SPPT22</v>
      </c>
      <c r="CM255" s="13" t="str">
        <v>Por lanzar</v>
      </c>
      <c r="CN255" s="13" t="str">
        <v>febrero</v>
      </c>
      <c r="CO255" s="13" t="str">
        <v xml:space="preserve">Servicio Monitoreo ambiental. </v>
      </c>
      <c r="CP255" s="13" t="str">
        <v>GPG</v>
      </c>
      <c r="CQ255" s="13">
        <v>1.1303559999999999</v>
      </c>
      <c r="CR255" s="13" t="str">
        <v>Luis Aparicio</v>
      </c>
      <c r="CS255" s="13" t="str">
        <v>luis.aparicio@enel.com</v>
      </c>
      <c r="CT255" s="13" t="str">
        <v>Anny Leal</v>
      </c>
      <c r="CU255" s="13" t="str">
        <v>anny.leal@enel.com</v>
      </c>
      <c r="CV255" s="13">
        <v>2026</v>
      </c>
      <c r="CW255" s="13">
        <v>2</v>
      </c>
      <c r="CX255" s="13">
        <v>46054</v>
      </c>
      <c r="DC255" s="13" t="str">
        <v>Monitoreo de Calidad del Aire, Emisones, Ruido y olores para Termicas, Hidricas y Solares.</v>
      </c>
      <c r="DD255" s="13" t="str">
        <v>SPPT22</v>
      </c>
      <c r="DE255" s="13" t="str">
        <v>Por lanzar</v>
      </c>
      <c r="DF255" s="13" t="str">
        <v>febrero</v>
      </c>
      <c r="DG255" s="13" t="str">
        <v xml:space="preserve">Servicio Monitoreo ambiental. </v>
      </c>
      <c r="DH255" s="13" t="str">
        <v>GPG</v>
      </c>
      <c r="DI255" s="13">
        <v>1.1303559999999999</v>
      </c>
      <c r="DJ255" s="13" t="str">
        <v>Luis Aparicio</v>
      </c>
      <c r="DK255" s="13" t="str">
        <v>luis.aparicio@enel.com</v>
      </c>
      <c r="DL255" s="13" t="str">
        <v>Anny Leal</v>
      </c>
      <c r="DM255" s="13" t="str">
        <v>anny.leal@enel.com</v>
      </c>
      <c r="DN255" s="13">
        <v>2026</v>
      </c>
      <c r="DO255" s="13">
        <v>2</v>
      </c>
      <c r="DP255" s="19">
        <v>46054</v>
      </c>
      <c r="DS255" s="13" t="str">
        <v>MONITOREO DE CALIDAD DEL AIRE, EMISONES, RUIDO Y OLORES PARA TERMICAS, HIDRICAS Y SOLARES. SPPT22 SERVICIO MONITOREO AMBIENTAL.</v>
      </c>
    </row>
    <row r="256" spans="5:123" ht="28" customHeight="1" x14ac:dyDescent="0.4">
      <c r="E256" s="15" t="str">
        <v>Elaboración del plan de gestion de riesgos de desastre de conformidad a los requerimientos del decreto 2157 de 2017 "por medio del cual se adoptan directrices generales para la elaboración del plan de gestión del riesgo de desastres para las empresas públicos y privadas en el marco del artículo 42 de la ley 1523 de 2012" y el diligenciamiento del formato TT10 y aseguramiento del cargue en el sistema definido por la superintendencia de servicios públicos domiciliarios</v>
      </c>
      <c r="F256" s="16" t="str">
        <v>SPPT35</v>
      </c>
      <c r="G256" s="16" t="str">
        <v>Por lanzar</v>
      </c>
      <c r="H256" s="16" t="str">
        <v>enero</v>
      </c>
      <c r="I256" s="16" t="str">
        <v xml:space="preserve">Otros servicios profesionales </v>
      </c>
      <c r="J256" s="16" t="str">
        <v>Grids</v>
      </c>
      <c r="K256" s="16">
        <v>0.73738506000000004</v>
      </c>
      <c r="L256" s="16" t="str">
        <v>Francy Boada</v>
      </c>
      <c r="M256" s="16" t="str">
        <v>francy.boada@enel.com</v>
      </c>
      <c r="N256" s="16" t="str">
        <v>Jennifer Rubio</v>
      </c>
      <c r="O256" s="16" t="str">
        <v>jennifer.rubio@enel.com</v>
      </c>
      <c r="P256" s="16">
        <v>2026</v>
      </c>
      <c r="Q256" s="16">
        <v>1</v>
      </c>
      <c r="R256" s="28" t="b">
        <v>0</v>
      </c>
      <c r="AC256" s="18" t="str">
        <v>Suministro de elementos y señalización Ambiental: materiales para el kit de emergencias ambientales -canecas de residuos centrales de generación Colombia, equipos fauna y señalización: zonas de inundación, manejo de fauna y manejo forestal, señalizacion de acopios y almacenamientos de residuos.</v>
      </c>
      <c r="AD256" s="13" t="str">
        <v>FZDS07</v>
      </c>
      <c r="AE256" s="13" t="str">
        <v>Por lanzar</v>
      </c>
      <c r="AF256" s="13" t="str">
        <v>junio</v>
      </c>
      <c r="AG256" s="13" t="str">
        <v xml:space="preserve">Materiales de señalización </v>
      </c>
      <c r="AH256" s="13" t="str">
        <v>GPG</v>
      </c>
      <c r="AI256" s="13">
        <v>0.30548599999999998</v>
      </c>
      <c r="AJ256" s="13" t="str">
        <v>Luis Aparicio</v>
      </c>
      <c r="AK256" s="13" t="str">
        <v>luis.aparicio@enel.com</v>
      </c>
      <c r="AL256" s="13" t="str">
        <v>Anny Leal</v>
      </c>
      <c r="AM256" s="13" t="str">
        <v>anny.leal@enel.com</v>
      </c>
      <c r="AN256" s="13">
        <v>2026</v>
      </c>
      <c r="AO256" s="13">
        <v>6</v>
      </c>
      <c r="AP256" s="13">
        <v>46174</v>
      </c>
      <c r="AR256" s="18" t="str">
        <v>Suministro de elementos y señalización Ambiental: materiales para el kit de emergencias ambientales -canecas de residuos centrales de generación Colombia, equipos fauna y señalización: zonas de inundación, manejo de fauna y manejo forestal, señalizacion de acopios y almacenamientos de residuos.</v>
      </c>
      <c r="AS256" s="13" t="str">
        <v>FZDS07</v>
      </c>
      <c r="AT256" s="13" t="str">
        <v>Por lanzar</v>
      </c>
      <c r="AU256" s="13" t="str">
        <v>junio</v>
      </c>
      <c r="AV256" s="13" t="str">
        <v xml:space="preserve">Materiales de señalización </v>
      </c>
      <c r="AW256" s="13" t="str">
        <v>GPG</v>
      </c>
      <c r="AX256" s="13">
        <v>0.30548599999999998</v>
      </c>
      <c r="AY256" s="13" t="str">
        <v>Luis Aparicio</v>
      </c>
      <c r="AZ256" s="13" t="str">
        <v>luis.aparicio@enel.com</v>
      </c>
      <c r="BA256" s="13" t="str">
        <v>Anny Leal</v>
      </c>
      <c r="BB256" s="13" t="str">
        <v>anny.leal@enel.com</v>
      </c>
      <c r="BC256" s="13">
        <v>2026</v>
      </c>
      <c r="BD256" s="13">
        <v>6</v>
      </c>
      <c r="BE256" s="13">
        <v>46174</v>
      </c>
      <c r="BG256" s="13" t="str">
        <v>Suministro de elementos y señalización Ambiental: materiales para el kit de emergencias ambientales -canecas de residuos centrales de generación Colombia, equipos fauna y señalización: zonas de inundación, manejo de fauna y manejo forestal, señalizacion de acopios y almacenamientos de residuos.</v>
      </c>
      <c r="BH256" s="13" t="str">
        <v>FZDS07</v>
      </c>
      <c r="BI256" s="13" t="str">
        <v>Por lanzar</v>
      </c>
      <c r="BJ256" s="13" t="str">
        <v>junio</v>
      </c>
      <c r="BK256" s="13" t="str">
        <v xml:space="preserve">Materiales de señalización </v>
      </c>
      <c r="BL256" s="13" t="str">
        <v>GPG</v>
      </c>
      <c r="BM256" s="13">
        <v>0.30548599999999998</v>
      </c>
      <c r="BN256" s="13" t="str">
        <v>Luis Aparicio</v>
      </c>
      <c r="BO256" s="13" t="str">
        <v>luis.aparicio@enel.com</v>
      </c>
      <c r="BP256" s="13" t="str">
        <v>Anny Leal</v>
      </c>
      <c r="BQ256" s="13" t="str">
        <v>anny.leal@enel.com</v>
      </c>
      <c r="BR256" s="13">
        <v>2026</v>
      </c>
      <c r="BS256" s="13">
        <v>6</v>
      </c>
      <c r="BT256" s="13">
        <v>46174</v>
      </c>
      <c r="BV256" s="13" t="str">
        <v>Suministro de elementos y señalización Ambiental: materiales para el kit de emergencias ambientales -canecas de residuos centrales de generación Colombia, equipos fauna y señalización: zonas de inundación, manejo de fauna y manejo forestal, señalizacion de acopios y almacenamientos de residuos.</v>
      </c>
      <c r="BW256" s="13" t="str">
        <v>FZDS07</v>
      </c>
      <c r="BX256" s="13" t="str">
        <v>Por lanzar</v>
      </c>
      <c r="BY256" s="13" t="str">
        <v>junio</v>
      </c>
      <c r="BZ256" s="13" t="str">
        <v xml:space="preserve">Materiales de señalización </v>
      </c>
      <c r="CA256" s="13" t="str">
        <v>GPG</v>
      </c>
      <c r="CB256" s="13">
        <v>0.30548599999999998</v>
      </c>
      <c r="CC256" s="13" t="str">
        <v>Luis Aparicio</v>
      </c>
      <c r="CD256" s="13" t="str">
        <v>luis.aparicio@enel.com</v>
      </c>
      <c r="CE256" s="13" t="str">
        <v>Anny Leal</v>
      </c>
      <c r="CF256" s="13" t="str">
        <v>anny.leal@enel.com</v>
      </c>
      <c r="CG256" s="13">
        <v>2026</v>
      </c>
      <c r="CH256" s="13">
        <v>6</v>
      </c>
      <c r="CI256" s="13">
        <v>46174</v>
      </c>
      <c r="CK256" s="13" t="str">
        <v>Suministro de elementos y señalización Ambiental: materiales para el kit de emergencias ambientales -canecas de residuos centrales de generación Colombia, equipos fauna y señalización: zonas de inundación, manejo de fauna y manejo forestal, señalizacion de acopios y almacenamientos de residuos.</v>
      </c>
      <c r="CL256" s="13" t="str">
        <v>FZDS07</v>
      </c>
      <c r="CM256" s="13" t="str">
        <v>Por lanzar</v>
      </c>
      <c r="CN256" s="13" t="str">
        <v>junio</v>
      </c>
      <c r="CO256" s="13" t="str">
        <v xml:space="preserve">Materiales de señalización </v>
      </c>
      <c r="CP256" s="13" t="str">
        <v>GPG</v>
      </c>
      <c r="CQ256" s="13">
        <v>0.30548599999999998</v>
      </c>
      <c r="CR256" s="13" t="str">
        <v>Luis Aparicio</v>
      </c>
      <c r="CS256" s="13" t="str">
        <v>luis.aparicio@enel.com</v>
      </c>
      <c r="CT256" s="13" t="str">
        <v>Anny Leal</v>
      </c>
      <c r="CU256" s="13" t="str">
        <v>anny.leal@enel.com</v>
      </c>
      <c r="CV256" s="13">
        <v>2026</v>
      </c>
      <c r="CW256" s="13">
        <v>6</v>
      </c>
      <c r="CX256" s="13">
        <v>46174</v>
      </c>
      <c r="DC256" s="13" t="str">
        <v>Suministro de elementos y señalización Ambiental: materiales para el kit de emergencias ambientales -canecas de residuos centrales de generación Colombia, equipos fauna y señalización: zonas de inundación, manejo de fauna y manejo forestal, señalizacion de acopios y almacenamientos de residuos.</v>
      </c>
      <c r="DD256" s="13" t="str">
        <v>FZDS07</v>
      </c>
      <c r="DE256" s="13" t="str">
        <v>Por lanzar</v>
      </c>
      <c r="DF256" s="13" t="str">
        <v>junio</v>
      </c>
      <c r="DG256" s="13" t="str">
        <v xml:space="preserve">Materiales de señalización </v>
      </c>
      <c r="DH256" s="13" t="str">
        <v>GPG</v>
      </c>
      <c r="DI256" s="13">
        <v>0.30548599999999998</v>
      </c>
      <c r="DJ256" s="13" t="str">
        <v>Luis Aparicio</v>
      </c>
      <c r="DK256" s="13" t="str">
        <v>luis.aparicio@enel.com</v>
      </c>
      <c r="DL256" s="13" t="str">
        <v>Anny Leal</v>
      </c>
      <c r="DM256" s="13" t="str">
        <v>anny.leal@enel.com</v>
      </c>
      <c r="DN256" s="13">
        <v>2026</v>
      </c>
      <c r="DO256" s="13">
        <v>6</v>
      </c>
      <c r="DP256" s="19">
        <v>46174</v>
      </c>
      <c r="DS256" s="13" t="str">
        <v>SUMINISTRO DE ELEMENTOS Y SENALIZACION AMBIENTAL: MATERIALES PARA EL KIT DE EMERGENCIAS AMBIENTALES -CANECAS DE RESIDUOS CENTRALES DE GENERACION COLOMBIA, EQUIPOS FAUNA Y SENALIZACION: ZONAS DE INUNDACION, MANEJO DE FAUNA Y MANEJO FORESTAL, SENALIZACION DE ACOPIOS Y ALMACENAMIENTOS DE RESIDUOS. FZDS07 MATERIALES DE SENALIZACION</v>
      </c>
    </row>
    <row r="257" spans="5:123" ht="28" customHeight="1" x14ac:dyDescent="0.4">
      <c r="E257" s="15" t="str">
        <v>Fabricación y suministro de tableros electricos: CB, inversores, QPP. Partes metalmecanica de inversores + Fabricación de visagras para ejecución de termografias en CB x 36 meses para todas las plantas solares</v>
      </c>
      <c r="F257" s="16" t="str">
        <v>FECE01</v>
      </c>
      <c r="G257" s="16" t="str">
        <v>Por lanzar</v>
      </c>
      <c r="H257" s="16" t="str">
        <v>marzo</v>
      </c>
      <c r="I257" s="16" t="str">
        <v xml:space="preserve">Cabinas metálicas prefabricadas de MT/BT completas con toda equipación eléctrica y cables conectores de MT. </v>
      </c>
      <c r="J257" s="16" t="str">
        <v>GPG</v>
      </c>
      <c r="K257" s="16">
        <v>0.6</v>
      </c>
      <c r="L257" s="16" t="str">
        <v>Luis Aparicio</v>
      </c>
      <c r="M257" s="16" t="str">
        <v>luis.aparicio@enel.com</v>
      </c>
      <c r="N257" s="16" t="str">
        <v>Anny Leal</v>
      </c>
      <c r="O257" s="16" t="str">
        <v>anny.leal@enel.com</v>
      </c>
      <c r="P257" s="16">
        <v>2026</v>
      </c>
      <c r="Q257" s="16">
        <v>3</v>
      </c>
      <c r="R257" s="28" t="b">
        <v>0</v>
      </c>
      <c r="AC257" s="18" t="str">
        <v>Inspecciones termograficas con drone por 3 años para todas las plantas solares</v>
      </c>
      <c r="AD257" s="13" t="str">
        <v>MELE07</v>
      </c>
      <c r="AE257" s="13" t="str">
        <v>Por lanzar</v>
      </c>
      <c r="AF257" s="13" t="str">
        <v>julio</v>
      </c>
      <c r="AG257" s="13" t="str">
        <v xml:space="preserve">Sistemas de inspección de plantas industriales usando drones para el mantenimiento y la seguridad de la infraestructura </v>
      </c>
      <c r="AH257" s="13" t="str">
        <v>GPG</v>
      </c>
      <c r="AI257" s="13">
        <v>0.42</v>
      </c>
      <c r="AJ257" s="13" t="str">
        <v>Luis Aparicio</v>
      </c>
      <c r="AK257" s="13" t="str">
        <v>luis.aparicio@enel.com</v>
      </c>
      <c r="AL257" s="13" t="str">
        <v>Anny Leal</v>
      </c>
      <c r="AM257" s="13" t="str">
        <v>anny.leal@enel.com</v>
      </c>
      <c r="AN257" s="13">
        <v>2026</v>
      </c>
      <c r="AO257" s="13">
        <v>7</v>
      </c>
      <c r="AP257" s="13">
        <v>46204</v>
      </c>
      <c r="AR257" s="18" t="str">
        <v>Inspecciones termograficas con drone por 3 años para todas las plantas solares</v>
      </c>
      <c r="AS257" s="13" t="str">
        <v>MELE07</v>
      </c>
      <c r="AT257" s="13" t="str">
        <v>Por lanzar</v>
      </c>
      <c r="AU257" s="13" t="str">
        <v>julio</v>
      </c>
      <c r="AV257" s="13" t="str">
        <v xml:space="preserve">Sistemas de inspección de plantas industriales usando drones para el mantenimiento y la seguridad de la infraestructura </v>
      </c>
      <c r="AW257" s="13" t="str">
        <v>GPG</v>
      </c>
      <c r="AX257" s="13">
        <v>0.42</v>
      </c>
      <c r="AY257" s="13" t="str">
        <v>Luis Aparicio</v>
      </c>
      <c r="AZ257" s="13" t="str">
        <v>luis.aparicio@enel.com</v>
      </c>
      <c r="BA257" s="13" t="str">
        <v>Anny Leal</v>
      </c>
      <c r="BB257" s="13" t="str">
        <v>anny.leal@enel.com</v>
      </c>
      <c r="BC257" s="13">
        <v>2026</v>
      </c>
      <c r="BD257" s="13">
        <v>7</v>
      </c>
      <c r="BE257" s="13">
        <v>46204</v>
      </c>
      <c r="BG257" s="13" t="str">
        <v>Inspecciones termograficas con drone por 3 años para todas las plantas solares</v>
      </c>
      <c r="BH257" s="13" t="str">
        <v>MELE07</v>
      </c>
      <c r="BI257" s="13" t="str">
        <v>Por lanzar</v>
      </c>
      <c r="BJ257" s="13" t="str">
        <v>julio</v>
      </c>
      <c r="BK257" s="13" t="str">
        <v xml:space="preserve">Sistemas de inspección de plantas industriales usando drones para el mantenimiento y la seguridad de la infraestructura </v>
      </c>
      <c r="BL257" s="13" t="str">
        <v>GPG</v>
      </c>
      <c r="BM257" s="13">
        <v>0.42</v>
      </c>
      <c r="BN257" s="13" t="str">
        <v>Luis Aparicio</v>
      </c>
      <c r="BO257" s="13" t="str">
        <v>luis.aparicio@enel.com</v>
      </c>
      <c r="BP257" s="13" t="str">
        <v>Anny Leal</v>
      </c>
      <c r="BQ257" s="13" t="str">
        <v>anny.leal@enel.com</v>
      </c>
      <c r="BR257" s="13">
        <v>2026</v>
      </c>
      <c r="BS257" s="13">
        <v>7</v>
      </c>
      <c r="BT257" s="13">
        <v>46204</v>
      </c>
      <c r="BV257" s="13" t="str">
        <v>Inspecciones termograficas con drone por 3 años para todas las plantas solares</v>
      </c>
      <c r="BW257" s="13" t="str">
        <v>MELE07</v>
      </c>
      <c r="BX257" s="13" t="str">
        <v>Por lanzar</v>
      </c>
      <c r="BY257" s="13" t="str">
        <v>julio</v>
      </c>
      <c r="BZ257" s="13" t="str">
        <v xml:space="preserve">Sistemas de inspección de plantas industriales usando drones para el mantenimiento y la seguridad de la infraestructura </v>
      </c>
      <c r="CA257" s="13" t="str">
        <v>GPG</v>
      </c>
      <c r="CB257" s="13">
        <v>0.42</v>
      </c>
      <c r="CC257" s="13" t="str">
        <v>Luis Aparicio</v>
      </c>
      <c r="CD257" s="13" t="str">
        <v>luis.aparicio@enel.com</v>
      </c>
      <c r="CE257" s="13" t="str">
        <v>Anny Leal</v>
      </c>
      <c r="CF257" s="13" t="str">
        <v>anny.leal@enel.com</v>
      </c>
      <c r="CG257" s="13">
        <v>2026</v>
      </c>
      <c r="CH257" s="13">
        <v>7</v>
      </c>
      <c r="CI257" s="13">
        <v>46204</v>
      </c>
      <c r="CK257" s="13" t="str">
        <v>Inspecciones termograficas con drone por 3 años para todas las plantas solares</v>
      </c>
      <c r="CL257" s="13" t="str">
        <v>MELE07</v>
      </c>
      <c r="CM257" s="13" t="str">
        <v>Por lanzar</v>
      </c>
      <c r="CN257" s="13" t="str">
        <v>julio</v>
      </c>
      <c r="CO257" s="13" t="str">
        <v xml:space="preserve">Sistemas de inspección de plantas industriales usando drones para el mantenimiento y la seguridad de la infraestructura </v>
      </c>
      <c r="CP257" s="13" t="str">
        <v>GPG</v>
      </c>
      <c r="CQ257" s="13">
        <v>0.42</v>
      </c>
      <c r="CR257" s="13" t="str">
        <v>Luis Aparicio</v>
      </c>
      <c r="CS257" s="13" t="str">
        <v>luis.aparicio@enel.com</v>
      </c>
      <c r="CT257" s="13" t="str">
        <v>Anny Leal</v>
      </c>
      <c r="CU257" s="13" t="str">
        <v>anny.leal@enel.com</v>
      </c>
      <c r="CV257" s="13">
        <v>2026</v>
      </c>
      <c r="CW257" s="13">
        <v>7</v>
      </c>
      <c r="CX257" s="13">
        <v>46204</v>
      </c>
      <c r="DC257" s="13" t="str">
        <v>Inspecciones termograficas con drone por 3 años para todas las plantas solares</v>
      </c>
      <c r="DD257" s="13" t="str">
        <v>MELE07</v>
      </c>
      <c r="DE257" s="13" t="str">
        <v>Por lanzar</v>
      </c>
      <c r="DF257" s="13" t="str">
        <v>julio</v>
      </c>
      <c r="DG257" s="13" t="str">
        <v xml:space="preserve">Sistemas de inspección de plantas industriales usando drones para el mantenimiento y la seguridad de la infraestructura </v>
      </c>
      <c r="DH257" s="13" t="str">
        <v>GPG</v>
      </c>
      <c r="DI257" s="13">
        <v>0.42</v>
      </c>
      <c r="DJ257" s="13" t="str">
        <v>Luis Aparicio</v>
      </c>
      <c r="DK257" s="13" t="str">
        <v>luis.aparicio@enel.com</v>
      </c>
      <c r="DL257" s="13" t="str">
        <v>Anny Leal</v>
      </c>
      <c r="DM257" s="13" t="str">
        <v>anny.leal@enel.com</v>
      </c>
      <c r="DN257" s="13">
        <v>2026</v>
      </c>
      <c r="DO257" s="13">
        <v>7</v>
      </c>
      <c r="DP257" s="19">
        <v>46204</v>
      </c>
      <c r="DS257" s="13" t="str">
        <v>INSPECCIONES TERMOGRAFICAS CON DRONE POR 3 ANOS PARA TODAS LAS PLANTAS SOLARES MELE07 SISTEMAS DE INSPECCION DE PLANTAS INDUSTRIALES USANDO DRONES PARA EL MANTENIMIENTO Y LA SEGURIDAD DE LA INFRAESTRUCTURA</v>
      </c>
    </row>
    <row r="258" spans="5:123" ht="28" customHeight="1" x14ac:dyDescent="0.4">
      <c r="E258" s="15" t="str">
        <v>Suministro de repuestos y servicio de mantenimiento correctivo para fibra optica, pruebas, fusión y certificación por 36 meses para todas las plantas solares</v>
      </c>
      <c r="F258" s="16" t="str">
        <v>FECA10</v>
      </c>
      <c r="G258" s="16" t="str">
        <v>Por lanzar</v>
      </c>
      <c r="H258" s="16" t="str">
        <v>marzo</v>
      </c>
      <c r="I258" s="16" t="str">
        <v xml:space="preserve">Cables fibra óptica </v>
      </c>
      <c r="J258" s="16" t="str">
        <v>GPG</v>
      </c>
      <c r="K258" s="16">
        <v>0.47</v>
      </c>
      <c r="L258" s="16" t="str">
        <v>Luis Aparicio</v>
      </c>
      <c r="M258" s="16" t="str">
        <v>luis.aparicio@enel.com</v>
      </c>
      <c r="N258" s="16" t="str">
        <v>Anny Leal</v>
      </c>
      <c r="O258" s="16" t="str">
        <v>anny.leal@enel.com</v>
      </c>
      <c r="P258" s="16">
        <v>2026</v>
      </c>
      <c r="Q258" s="16">
        <v>3</v>
      </c>
      <c r="R258" s="28" t="b">
        <v>0</v>
      </c>
      <c r="AC258" s="18" t="str">
        <v>Simulacros PDGR Hidricas, Renovables y Termicas.</v>
      </c>
      <c r="AD258" s="13" t="str">
        <v>SPPT35</v>
      </c>
      <c r="AE258" s="13" t="str">
        <v>Por lanzar</v>
      </c>
      <c r="AF258" s="13" t="str">
        <v>marzo</v>
      </c>
      <c r="AG258" s="13" t="str">
        <v xml:space="preserve">Otros servicios profesionales </v>
      </c>
      <c r="AH258" s="13" t="str">
        <v>GPG</v>
      </c>
      <c r="AI258" s="13">
        <v>1.315226</v>
      </c>
      <c r="AJ258" s="13" t="str">
        <v>Luis Aparicio</v>
      </c>
      <c r="AK258" s="13" t="str">
        <v>luis.aparicio@enel.com</v>
      </c>
      <c r="AL258" s="13" t="str">
        <v>Anny Leal</v>
      </c>
      <c r="AM258" s="13" t="str">
        <v>anny.leal@enel.com</v>
      </c>
      <c r="AN258" s="13">
        <v>2026</v>
      </c>
      <c r="AO258" s="13">
        <v>3</v>
      </c>
      <c r="AP258" s="13">
        <v>46082</v>
      </c>
      <c r="AR258" s="18" t="str">
        <v>Simulacros PDGR Hidricas, Renovables y Termicas.</v>
      </c>
      <c r="AS258" s="13" t="str">
        <v>SPPT35</v>
      </c>
      <c r="AT258" s="13" t="str">
        <v>Por lanzar</v>
      </c>
      <c r="AU258" s="13" t="str">
        <v>marzo</v>
      </c>
      <c r="AV258" s="13" t="str">
        <v xml:space="preserve">Otros servicios profesionales </v>
      </c>
      <c r="AW258" s="13" t="str">
        <v>GPG</v>
      </c>
      <c r="AX258" s="13">
        <v>1.315226</v>
      </c>
      <c r="AY258" s="13" t="str">
        <v>Luis Aparicio</v>
      </c>
      <c r="AZ258" s="13" t="str">
        <v>luis.aparicio@enel.com</v>
      </c>
      <c r="BA258" s="13" t="str">
        <v>Anny Leal</v>
      </c>
      <c r="BB258" s="13" t="str">
        <v>anny.leal@enel.com</v>
      </c>
      <c r="BC258" s="13">
        <v>2026</v>
      </c>
      <c r="BD258" s="13">
        <v>3</v>
      </c>
      <c r="BE258" s="13">
        <v>46082</v>
      </c>
      <c r="BG258" s="13" t="str">
        <v>Simulacros PDGR Hidricas, Renovables y Termicas.</v>
      </c>
      <c r="BH258" s="13" t="str">
        <v>SPPT35</v>
      </c>
      <c r="BI258" s="13" t="str">
        <v>Por lanzar</v>
      </c>
      <c r="BJ258" s="13" t="str">
        <v>marzo</v>
      </c>
      <c r="BK258" s="13" t="str">
        <v xml:space="preserve">Otros servicios profesionales </v>
      </c>
      <c r="BL258" s="13" t="str">
        <v>GPG</v>
      </c>
      <c r="BM258" s="13">
        <v>1.315226</v>
      </c>
      <c r="BN258" s="13" t="str">
        <v>Luis Aparicio</v>
      </c>
      <c r="BO258" s="13" t="str">
        <v>luis.aparicio@enel.com</v>
      </c>
      <c r="BP258" s="13" t="str">
        <v>Anny Leal</v>
      </c>
      <c r="BQ258" s="13" t="str">
        <v>anny.leal@enel.com</v>
      </c>
      <c r="BR258" s="13">
        <v>2026</v>
      </c>
      <c r="BS258" s="13">
        <v>3</v>
      </c>
      <c r="BT258" s="13">
        <v>46082</v>
      </c>
      <c r="BV258" s="13" t="str">
        <v>Simulacros PDGR Hidricas, Renovables y Termicas.</v>
      </c>
      <c r="BW258" s="13" t="str">
        <v>SPPT35</v>
      </c>
      <c r="BX258" s="13" t="str">
        <v>Por lanzar</v>
      </c>
      <c r="BY258" s="13" t="str">
        <v>marzo</v>
      </c>
      <c r="BZ258" s="13" t="str">
        <v xml:space="preserve">Otros servicios profesionales </v>
      </c>
      <c r="CA258" s="13" t="str">
        <v>GPG</v>
      </c>
      <c r="CB258" s="13">
        <v>1.315226</v>
      </c>
      <c r="CC258" s="13" t="str">
        <v>Luis Aparicio</v>
      </c>
      <c r="CD258" s="13" t="str">
        <v>luis.aparicio@enel.com</v>
      </c>
      <c r="CE258" s="13" t="str">
        <v>Anny Leal</v>
      </c>
      <c r="CF258" s="13" t="str">
        <v>anny.leal@enel.com</v>
      </c>
      <c r="CG258" s="13">
        <v>2026</v>
      </c>
      <c r="CH258" s="13">
        <v>3</v>
      </c>
      <c r="CI258" s="13">
        <v>46082</v>
      </c>
      <c r="CK258" s="13" t="str">
        <v>Simulacros PDGR Hidricas, Renovables y Termicas.</v>
      </c>
      <c r="CL258" s="13" t="str">
        <v>SPPT35</v>
      </c>
      <c r="CM258" s="13" t="str">
        <v>Por lanzar</v>
      </c>
      <c r="CN258" s="13" t="str">
        <v>marzo</v>
      </c>
      <c r="CO258" s="13" t="str">
        <v xml:space="preserve">Otros servicios profesionales </v>
      </c>
      <c r="CP258" s="13" t="str">
        <v>GPG</v>
      </c>
      <c r="CQ258" s="13">
        <v>1.315226</v>
      </c>
      <c r="CR258" s="13" t="str">
        <v>Luis Aparicio</v>
      </c>
      <c r="CS258" s="13" t="str">
        <v>luis.aparicio@enel.com</v>
      </c>
      <c r="CT258" s="13" t="str">
        <v>Anny Leal</v>
      </c>
      <c r="CU258" s="13" t="str">
        <v>anny.leal@enel.com</v>
      </c>
      <c r="CV258" s="13">
        <v>2026</v>
      </c>
      <c r="CW258" s="13">
        <v>3</v>
      </c>
      <c r="CX258" s="13">
        <v>46082</v>
      </c>
      <c r="DC258" s="13" t="str">
        <v>Simulacros PDGR Hidricas, Renovables y Termicas.</v>
      </c>
      <c r="DD258" s="13" t="str">
        <v>SPPT35</v>
      </c>
      <c r="DE258" s="13" t="str">
        <v>Por lanzar</v>
      </c>
      <c r="DF258" s="13" t="str">
        <v>marzo</v>
      </c>
      <c r="DG258" s="13" t="str">
        <v xml:space="preserve">Otros servicios profesionales </v>
      </c>
      <c r="DH258" s="13" t="str">
        <v>GPG</v>
      </c>
      <c r="DI258" s="13">
        <v>1.315226</v>
      </c>
      <c r="DJ258" s="13" t="str">
        <v>Luis Aparicio</v>
      </c>
      <c r="DK258" s="13" t="str">
        <v>luis.aparicio@enel.com</v>
      </c>
      <c r="DL258" s="13" t="str">
        <v>Anny Leal</v>
      </c>
      <c r="DM258" s="13" t="str">
        <v>anny.leal@enel.com</v>
      </c>
      <c r="DN258" s="13">
        <v>2026</v>
      </c>
      <c r="DO258" s="13">
        <v>3</v>
      </c>
      <c r="DP258" s="19">
        <v>46082</v>
      </c>
      <c r="DS258" s="13" t="str">
        <v>SIMULACROS PDGR HIDRICAS, RENOVABLES Y TERMICAS. SPPT35 OTROS SERVICIOS PROFESIONALES</v>
      </c>
    </row>
    <row r="259" spans="5:123" ht="28" customHeight="1" x14ac:dyDescent="0.4">
      <c r="E259" s="15" t="str">
        <v>Servicio de aseguramiento y control de acceso desde HSEQ de las personas, equipos, vehículos y maquinarias de las empresas contratistas, subcontratistas y/o Enel a los sitios en construcción.</v>
      </c>
      <c r="F259" s="16" t="str">
        <v>SPAA04</v>
      </c>
      <c r="G259" s="16" t="str">
        <v>Por lanzar</v>
      </c>
      <c r="H259" s="16" t="str">
        <v>enero</v>
      </c>
      <c r="I259" s="16" t="str">
        <v xml:space="preserve">Servicios de asistencia para obra civil </v>
      </c>
      <c r="J259" s="16" t="str">
        <v>GPG</v>
      </c>
      <c r="K259" s="16">
        <v>0.432</v>
      </c>
      <c r="L259" s="16" t="str">
        <v>Luis Aparicio</v>
      </c>
      <c r="M259" s="16" t="str">
        <v>luis.aparicio@enel.com</v>
      </c>
      <c r="N259" s="16" t="str">
        <v>Anny Leal</v>
      </c>
      <c r="O259" s="16" t="str">
        <v>anny.leal@enel.com</v>
      </c>
      <c r="P259" s="16">
        <v>2026</v>
      </c>
      <c r="Q259" s="16">
        <v>1</v>
      </c>
      <c r="R259" s="28" t="b">
        <v>0</v>
      </c>
      <c r="AC259" s="18" t="str">
        <v>Programa de Socializaciones PDGR Hidricas, Renovables y Termicas con comunidades y autoridades locales.</v>
      </c>
      <c r="AD259" s="13" t="str">
        <v>SPPT35</v>
      </c>
      <c r="AE259" s="13" t="str">
        <v>Por lanzar</v>
      </c>
      <c r="AF259" s="13" t="str">
        <v>marzo</v>
      </c>
      <c r="AG259" s="13" t="str">
        <v xml:space="preserve">Otros servicios profesionales </v>
      </c>
      <c r="AH259" s="13" t="str">
        <v>GPG</v>
      </c>
      <c r="AI259" s="13">
        <v>0.54801100000000003</v>
      </c>
      <c r="AJ259" s="13" t="str">
        <v>Luis Aparicio</v>
      </c>
      <c r="AK259" s="13" t="str">
        <v>luis.aparicio@enel.com</v>
      </c>
      <c r="AL259" s="13" t="str">
        <v>Anny Leal</v>
      </c>
      <c r="AM259" s="13" t="str">
        <v>anny.leal@enel.com</v>
      </c>
      <c r="AN259" s="13">
        <v>2026</v>
      </c>
      <c r="AO259" s="13">
        <v>3</v>
      </c>
      <c r="AP259" s="13">
        <v>46082</v>
      </c>
      <c r="AR259" s="18" t="str">
        <v>Programa de Socializaciones PDGR Hidricas, Renovables y Termicas con comunidades y autoridades locales.</v>
      </c>
      <c r="AS259" s="13" t="str">
        <v>SPPT35</v>
      </c>
      <c r="AT259" s="13" t="str">
        <v>Por lanzar</v>
      </c>
      <c r="AU259" s="13" t="str">
        <v>marzo</v>
      </c>
      <c r="AV259" s="13" t="str">
        <v xml:space="preserve">Otros servicios profesionales </v>
      </c>
      <c r="AW259" s="13" t="str">
        <v>GPG</v>
      </c>
      <c r="AX259" s="13">
        <v>0.54801100000000003</v>
      </c>
      <c r="AY259" s="13" t="str">
        <v>Luis Aparicio</v>
      </c>
      <c r="AZ259" s="13" t="str">
        <v>luis.aparicio@enel.com</v>
      </c>
      <c r="BA259" s="13" t="str">
        <v>Anny Leal</v>
      </c>
      <c r="BB259" s="13" t="str">
        <v>anny.leal@enel.com</v>
      </c>
      <c r="BC259" s="13">
        <v>2026</v>
      </c>
      <c r="BD259" s="13">
        <v>3</v>
      </c>
      <c r="BE259" s="13">
        <v>46082</v>
      </c>
      <c r="BG259" s="13" t="str">
        <v>Programa de Socializaciones PDGR Hidricas, Renovables y Termicas con comunidades y autoridades locales.</v>
      </c>
      <c r="BH259" s="13" t="str">
        <v>SPPT35</v>
      </c>
      <c r="BI259" s="13" t="str">
        <v>Por lanzar</v>
      </c>
      <c r="BJ259" s="13" t="str">
        <v>marzo</v>
      </c>
      <c r="BK259" s="13" t="str">
        <v xml:space="preserve">Otros servicios profesionales </v>
      </c>
      <c r="BL259" s="13" t="str">
        <v>GPG</v>
      </c>
      <c r="BM259" s="13">
        <v>0.54801100000000003</v>
      </c>
      <c r="BN259" s="13" t="str">
        <v>Luis Aparicio</v>
      </c>
      <c r="BO259" s="13" t="str">
        <v>luis.aparicio@enel.com</v>
      </c>
      <c r="BP259" s="13" t="str">
        <v>Anny Leal</v>
      </c>
      <c r="BQ259" s="13" t="str">
        <v>anny.leal@enel.com</v>
      </c>
      <c r="BR259" s="13">
        <v>2026</v>
      </c>
      <c r="BS259" s="13">
        <v>3</v>
      </c>
      <c r="BT259" s="13">
        <v>46082</v>
      </c>
      <c r="BV259" s="13" t="str">
        <v>Programa de Socializaciones PDGR Hidricas, Renovables y Termicas con comunidades y autoridades locales.</v>
      </c>
      <c r="BW259" s="13" t="str">
        <v>SPPT35</v>
      </c>
      <c r="BX259" s="13" t="str">
        <v>Por lanzar</v>
      </c>
      <c r="BY259" s="13" t="str">
        <v>marzo</v>
      </c>
      <c r="BZ259" s="13" t="str">
        <v xml:space="preserve">Otros servicios profesionales </v>
      </c>
      <c r="CA259" s="13" t="str">
        <v>GPG</v>
      </c>
      <c r="CB259" s="13">
        <v>0.54801100000000003</v>
      </c>
      <c r="CC259" s="13" t="str">
        <v>Luis Aparicio</v>
      </c>
      <c r="CD259" s="13" t="str">
        <v>luis.aparicio@enel.com</v>
      </c>
      <c r="CE259" s="13" t="str">
        <v>Anny Leal</v>
      </c>
      <c r="CF259" s="13" t="str">
        <v>anny.leal@enel.com</v>
      </c>
      <c r="CG259" s="13">
        <v>2026</v>
      </c>
      <c r="CH259" s="13">
        <v>3</v>
      </c>
      <c r="CI259" s="13">
        <v>46082</v>
      </c>
      <c r="CK259" s="13" t="str">
        <v>Programa de Socializaciones PDGR Hidricas, Renovables y Termicas con comunidades y autoridades locales.</v>
      </c>
      <c r="CL259" s="13" t="str">
        <v>SPPT35</v>
      </c>
      <c r="CM259" s="13" t="str">
        <v>Por lanzar</v>
      </c>
      <c r="CN259" s="13" t="str">
        <v>marzo</v>
      </c>
      <c r="CO259" s="13" t="str">
        <v xml:space="preserve">Otros servicios profesionales </v>
      </c>
      <c r="CP259" s="13" t="str">
        <v>GPG</v>
      </c>
      <c r="CQ259" s="13">
        <v>0.54801100000000003</v>
      </c>
      <c r="CR259" s="13" t="str">
        <v>Luis Aparicio</v>
      </c>
      <c r="CS259" s="13" t="str">
        <v>luis.aparicio@enel.com</v>
      </c>
      <c r="CT259" s="13" t="str">
        <v>Anny Leal</v>
      </c>
      <c r="CU259" s="13" t="str">
        <v>anny.leal@enel.com</v>
      </c>
      <c r="CV259" s="13">
        <v>2026</v>
      </c>
      <c r="CW259" s="13">
        <v>3</v>
      </c>
      <c r="CX259" s="13">
        <v>46082</v>
      </c>
      <c r="DC259" s="13" t="str">
        <v>Programa de Socializaciones PDGR Hidricas, Renovables y Termicas con comunidades y autoridades locales.</v>
      </c>
      <c r="DD259" s="13" t="str">
        <v>SPPT35</v>
      </c>
      <c r="DE259" s="13" t="str">
        <v>Por lanzar</v>
      </c>
      <c r="DF259" s="13" t="str">
        <v>marzo</v>
      </c>
      <c r="DG259" s="13" t="str">
        <v xml:space="preserve">Otros servicios profesionales </v>
      </c>
      <c r="DH259" s="13" t="str">
        <v>GPG</v>
      </c>
      <c r="DI259" s="13">
        <v>0.54801100000000003</v>
      </c>
      <c r="DJ259" s="13" t="str">
        <v>Luis Aparicio</v>
      </c>
      <c r="DK259" s="13" t="str">
        <v>luis.aparicio@enel.com</v>
      </c>
      <c r="DL259" s="13" t="str">
        <v>Anny Leal</v>
      </c>
      <c r="DM259" s="13" t="str">
        <v>anny.leal@enel.com</v>
      </c>
      <c r="DN259" s="13">
        <v>2026</v>
      </c>
      <c r="DO259" s="13">
        <v>3</v>
      </c>
      <c r="DP259" s="19">
        <v>46082</v>
      </c>
      <c r="DS259" s="13" t="str">
        <v>PROGRAMA DE SOCIALIZACIONES PDGR HIDRICAS, RENOVABLES Y TERMICAS CON COMUNIDADES Y AUTORIDADES LOCALES. SPPT35 OTROS SERVICIOS PROFESIONALES</v>
      </c>
    </row>
    <row r="260" spans="5:123" ht="28" customHeight="1" x14ac:dyDescent="0.4">
      <c r="E260" s="15" t="str">
        <v>Mantenimiento programado preventivo, correctivos, trabajos por emergencia, rutinarios y pruebas electricas transformadores en las centrales de generación Paraiso, Guaca, Laguneta, Limonar, Salto II, Tequendama, Charquito, Dario Valencia Samper, Betania, El Quimbo, Estacion de Bombeo Muña, Guavio, Solares y Termozipa</v>
      </c>
      <c r="F260" s="16" t="str">
        <v>METR03</v>
      </c>
      <c r="G260" s="16" t="str">
        <v>Por lanzar</v>
      </c>
      <c r="H260" s="16" t="str">
        <v>abril</v>
      </c>
      <c r="I260" s="16" t="str">
        <v xml:space="preserve">Mantenimiento de Transformadores sumergidos en Aceite. </v>
      </c>
      <c r="J260" s="16" t="str">
        <v>GPG</v>
      </c>
      <c r="K260" s="16">
        <v>3.4564189999999999</v>
      </c>
      <c r="L260" s="16" t="str">
        <v>Luis Aparicio</v>
      </c>
      <c r="M260" s="16" t="str">
        <v>luis.aparicio@enel.com</v>
      </c>
      <c r="N260" s="16" t="str">
        <v>Anny Leal</v>
      </c>
      <c r="O260" s="16" t="str">
        <v>anny.leal@enel.com</v>
      </c>
      <c r="P260" s="16">
        <v>2026</v>
      </c>
      <c r="Q260" s="16">
        <v>4</v>
      </c>
      <c r="R260" s="28" t="b">
        <v>0</v>
      </c>
      <c r="AC260" s="18" t="str">
        <v>Actualización Ambiental PDGR Hidricas, Renovables y Termicas.</v>
      </c>
      <c r="AD260" s="13" t="str">
        <v>SPPT35</v>
      </c>
      <c r="AE260" s="13" t="str">
        <v>Por lanzar</v>
      </c>
      <c r="AF260" s="13" t="str">
        <v>marzo</v>
      </c>
      <c r="AG260" s="13" t="str">
        <v xml:space="preserve">Otros servicios profesionales </v>
      </c>
      <c r="AH260" s="13" t="str">
        <v>GPG</v>
      </c>
      <c r="AI260" s="13">
        <v>0.43840899999999999</v>
      </c>
      <c r="AJ260" s="13" t="str">
        <v>Luis Aparicio</v>
      </c>
      <c r="AK260" s="13" t="str">
        <v>luis.aparicio@enel.com</v>
      </c>
      <c r="AL260" s="13" t="str">
        <v>Anny Leal</v>
      </c>
      <c r="AM260" s="13" t="str">
        <v>anny.leal@enel.com</v>
      </c>
      <c r="AN260" s="13">
        <v>2026</v>
      </c>
      <c r="AO260" s="13">
        <v>3</v>
      </c>
      <c r="AP260" s="13">
        <v>46082</v>
      </c>
      <c r="AR260" s="18" t="str">
        <v>Actualización Ambiental PDGR Hidricas, Renovables y Termicas.</v>
      </c>
      <c r="AS260" s="13" t="str">
        <v>SPPT35</v>
      </c>
      <c r="AT260" s="13" t="str">
        <v>Por lanzar</v>
      </c>
      <c r="AU260" s="13" t="str">
        <v>marzo</v>
      </c>
      <c r="AV260" s="13" t="str">
        <v xml:space="preserve">Otros servicios profesionales </v>
      </c>
      <c r="AW260" s="13" t="str">
        <v>GPG</v>
      </c>
      <c r="AX260" s="13">
        <v>0.43840899999999999</v>
      </c>
      <c r="AY260" s="13" t="str">
        <v>Luis Aparicio</v>
      </c>
      <c r="AZ260" s="13" t="str">
        <v>luis.aparicio@enel.com</v>
      </c>
      <c r="BA260" s="13" t="str">
        <v>Anny Leal</v>
      </c>
      <c r="BB260" s="13" t="str">
        <v>anny.leal@enel.com</v>
      </c>
      <c r="BC260" s="13">
        <v>2026</v>
      </c>
      <c r="BD260" s="13">
        <v>3</v>
      </c>
      <c r="BE260" s="13">
        <v>46082</v>
      </c>
      <c r="BG260" s="13" t="str">
        <v>Actualización Ambiental PDGR Hidricas, Renovables y Termicas.</v>
      </c>
      <c r="BH260" s="13" t="str">
        <v>SPPT35</v>
      </c>
      <c r="BI260" s="13" t="str">
        <v>Por lanzar</v>
      </c>
      <c r="BJ260" s="13" t="str">
        <v>marzo</v>
      </c>
      <c r="BK260" s="13" t="str">
        <v xml:space="preserve">Otros servicios profesionales </v>
      </c>
      <c r="BL260" s="13" t="str">
        <v>GPG</v>
      </c>
      <c r="BM260" s="13">
        <v>0.43840899999999999</v>
      </c>
      <c r="BN260" s="13" t="str">
        <v>Luis Aparicio</v>
      </c>
      <c r="BO260" s="13" t="str">
        <v>luis.aparicio@enel.com</v>
      </c>
      <c r="BP260" s="13" t="str">
        <v>Anny Leal</v>
      </c>
      <c r="BQ260" s="13" t="str">
        <v>anny.leal@enel.com</v>
      </c>
      <c r="BR260" s="13">
        <v>2026</v>
      </c>
      <c r="BS260" s="13">
        <v>3</v>
      </c>
      <c r="BT260" s="13">
        <v>46082</v>
      </c>
      <c r="BV260" s="13" t="str">
        <v>Actualización Ambiental PDGR Hidricas, Renovables y Termicas.</v>
      </c>
      <c r="BW260" s="13" t="str">
        <v>SPPT35</v>
      </c>
      <c r="BX260" s="13" t="str">
        <v>Por lanzar</v>
      </c>
      <c r="BY260" s="13" t="str">
        <v>marzo</v>
      </c>
      <c r="BZ260" s="13" t="str">
        <v xml:space="preserve">Otros servicios profesionales </v>
      </c>
      <c r="CA260" s="13" t="str">
        <v>GPG</v>
      </c>
      <c r="CB260" s="13">
        <v>0.43840899999999999</v>
      </c>
      <c r="CC260" s="13" t="str">
        <v>Luis Aparicio</v>
      </c>
      <c r="CD260" s="13" t="str">
        <v>luis.aparicio@enel.com</v>
      </c>
      <c r="CE260" s="13" t="str">
        <v>Anny Leal</v>
      </c>
      <c r="CF260" s="13" t="str">
        <v>anny.leal@enel.com</v>
      </c>
      <c r="CG260" s="13">
        <v>2026</v>
      </c>
      <c r="CH260" s="13">
        <v>3</v>
      </c>
      <c r="CI260" s="13">
        <v>46082</v>
      </c>
      <c r="CK260" s="13" t="str">
        <v>Actualización Ambiental PDGR Hidricas, Renovables y Termicas.</v>
      </c>
      <c r="CL260" s="13" t="str">
        <v>SPPT35</v>
      </c>
      <c r="CM260" s="13" t="str">
        <v>Por lanzar</v>
      </c>
      <c r="CN260" s="13" t="str">
        <v>marzo</v>
      </c>
      <c r="CO260" s="13" t="str">
        <v xml:space="preserve">Otros servicios profesionales </v>
      </c>
      <c r="CP260" s="13" t="str">
        <v>GPG</v>
      </c>
      <c r="CQ260" s="13">
        <v>0.43840899999999999</v>
      </c>
      <c r="CR260" s="13" t="str">
        <v>Luis Aparicio</v>
      </c>
      <c r="CS260" s="13" t="str">
        <v>luis.aparicio@enel.com</v>
      </c>
      <c r="CT260" s="13" t="str">
        <v>Anny Leal</v>
      </c>
      <c r="CU260" s="13" t="str">
        <v>anny.leal@enel.com</v>
      </c>
      <c r="CV260" s="13">
        <v>2026</v>
      </c>
      <c r="CW260" s="13">
        <v>3</v>
      </c>
      <c r="CX260" s="13">
        <v>46082</v>
      </c>
      <c r="DC260" s="13" t="str">
        <v>Actualización Ambiental PDGR Hidricas, Renovables y Termicas.</v>
      </c>
      <c r="DD260" s="13" t="str">
        <v>SPPT35</v>
      </c>
      <c r="DE260" s="13" t="str">
        <v>Por lanzar</v>
      </c>
      <c r="DF260" s="13" t="str">
        <v>marzo</v>
      </c>
      <c r="DG260" s="13" t="str">
        <v xml:space="preserve">Otros servicios profesionales </v>
      </c>
      <c r="DH260" s="13" t="str">
        <v>GPG</v>
      </c>
      <c r="DI260" s="13">
        <v>0.43840899999999999</v>
      </c>
      <c r="DJ260" s="13" t="str">
        <v>Luis Aparicio</v>
      </c>
      <c r="DK260" s="13" t="str">
        <v>luis.aparicio@enel.com</v>
      </c>
      <c r="DL260" s="13" t="str">
        <v>Anny Leal</v>
      </c>
      <c r="DM260" s="13" t="str">
        <v>anny.leal@enel.com</v>
      </c>
      <c r="DN260" s="13">
        <v>2026</v>
      </c>
      <c r="DO260" s="13">
        <v>3</v>
      </c>
      <c r="DP260" s="19">
        <v>46082</v>
      </c>
      <c r="DS260" s="13" t="str">
        <v>ACTUALIZACION AMBIENTAL PDGR HIDRICAS, RENOVABLES Y TERMICAS. SPPT35 OTROS SERVICIOS PROFESIONALES</v>
      </c>
    </row>
    <row r="261" spans="5:123" ht="28" customHeight="1" x14ac:dyDescent="0.4">
      <c r="E261" s="15" t="str">
        <v>Monitoreo de Calidad del Aire, Emisones, Ruido y olores para Termicas, Hidricas y Solares.</v>
      </c>
      <c r="F261" s="16" t="str">
        <v>SPPT22</v>
      </c>
      <c r="G261" s="16" t="str">
        <v>Por lanzar</v>
      </c>
      <c r="H261" s="16" t="str">
        <v>febrero</v>
      </c>
      <c r="I261" s="16" t="str">
        <v xml:space="preserve">Servicio Monitoreo ambiental. </v>
      </c>
      <c r="J261" s="16" t="str">
        <v>GPG</v>
      </c>
      <c r="K261" s="16">
        <v>1.1303559999999999</v>
      </c>
      <c r="L261" s="16" t="str">
        <v>Luis Aparicio</v>
      </c>
      <c r="M261" s="16" t="str">
        <v>luis.aparicio@enel.com</v>
      </c>
      <c r="N261" s="16" t="str">
        <v>Anny Leal</v>
      </c>
      <c r="O261" s="16" t="str">
        <v>anny.leal@enel.com</v>
      </c>
      <c r="P261" s="16">
        <v>2026</v>
      </c>
      <c r="Q261" s="16">
        <v>2</v>
      </c>
      <c r="R261" s="28" t="b">
        <v>0</v>
      </c>
      <c r="AC261" s="18" t="str">
        <v>Estudios de Caudal Ambiental Centrales Hidricas</v>
      </c>
      <c r="AD261" s="13" t="str">
        <v>SPPT35</v>
      </c>
      <c r="AE261" s="13" t="str">
        <v>Por lanzar</v>
      </c>
      <c r="AF261" s="13" t="str">
        <v>mayo</v>
      </c>
      <c r="AG261" s="13" t="str">
        <v xml:space="preserve">Otros servicios profesionales </v>
      </c>
      <c r="AH261" s="13" t="str">
        <v>GPG</v>
      </c>
      <c r="AI261" s="13">
        <v>1.2275450000000001</v>
      </c>
      <c r="AJ261" s="13" t="str">
        <v>Luis Aparicio</v>
      </c>
      <c r="AK261" s="13" t="str">
        <v>luis.aparicio@enel.com</v>
      </c>
      <c r="AL261" s="13" t="str">
        <v>Anny Leal</v>
      </c>
      <c r="AM261" s="13" t="str">
        <v>anny.leal@enel.com</v>
      </c>
      <c r="AN261" s="13">
        <v>2026</v>
      </c>
      <c r="AO261" s="13">
        <v>5</v>
      </c>
      <c r="AP261" s="13">
        <v>46143</v>
      </c>
      <c r="AR261" s="18" t="str">
        <v>Estudios de Caudal Ambiental Centrales Hidricas</v>
      </c>
      <c r="AS261" s="13" t="str">
        <v>SPPT35</v>
      </c>
      <c r="AT261" s="13" t="str">
        <v>Por lanzar</v>
      </c>
      <c r="AU261" s="13" t="str">
        <v>mayo</v>
      </c>
      <c r="AV261" s="13" t="str">
        <v xml:space="preserve">Otros servicios profesionales </v>
      </c>
      <c r="AW261" s="13" t="str">
        <v>GPG</v>
      </c>
      <c r="AX261" s="13">
        <v>1.2275450000000001</v>
      </c>
      <c r="AY261" s="13" t="str">
        <v>Luis Aparicio</v>
      </c>
      <c r="AZ261" s="13" t="str">
        <v>luis.aparicio@enel.com</v>
      </c>
      <c r="BA261" s="13" t="str">
        <v>Anny Leal</v>
      </c>
      <c r="BB261" s="13" t="str">
        <v>anny.leal@enel.com</v>
      </c>
      <c r="BC261" s="13">
        <v>2026</v>
      </c>
      <c r="BD261" s="13">
        <v>5</v>
      </c>
      <c r="BE261" s="13">
        <v>46143</v>
      </c>
      <c r="BG261" s="13" t="str">
        <v>Estudios de Caudal Ambiental Centrales Hidricas</v>
      </c>
      <c r="BH261" s="13" t="str">
        <v>SPPT35</v>
      </c>
      <c r="BI261" s="13" t="str">
        <v>Por lanzar</v>
      </c>
      <c r="BJ261" s="13" t="str">
        <v>mayo</v>
      </c>
      <c r="BK261" s="13" t="str">
        <v xml:space="preserve">Otros servicios profesionales </v>
      </c>
      <c r="BL261" s="13" t="str">
        <v>GPG</v>
      </c>
      <c r="BM261" s="13">
        <v>1.2275450000000001</v>
      </c>
      <c r="BN261" s="13" t="str">
        <v>Luis Aparicio</v>
      </c>
      <c r="BO261" s="13" t="str">
        <v>luis.aparicio@enel.com</v>
      </c>
      <c r="BP261" s="13" t="str">
        <v>Anny Leal</v>
      </c>
      <c r="BQ261" s="13" t="str">
        <v>anny.leal@enel.com</v>
      </c>
      <c r="BR261" s="13">
        <v>2026</v>
      </c>
      <c r="BS261" s="13">
        <v>5</v>
      </c>
      <c r="BT261" s="13">
        <v>46143</v>
      </c>
      <c r="BV261" s="13" t="str">
        <v>Estudios de Caudal Ambiental Centrales Hidricas</v>
      </c>
      <c r="BW261" s="13" t="str">
        <v>SPPT35</v>
      </c>
      <c r="BX261" s="13" t="str">
        <v>Por lanzar</v>
      </c>
      <c r="BY261" s="13" t="str">
        <v>mayo</v>
      </c>
      <c r="BZ261" s="13" t="str">
        <v xml:space="preserve">Otros servicios profesionales </v>
      </c>
      <c r="CA261" s="13" t="str">
        <v>GPG</v>
      </c>
      <c r="CB261" s="13">
        <v>1.2275450000000001</v>
      </c>
      <c r="CC261" s="13" t="str">
        <v>Luis Aparicio</v>
      </c>
      <c r="CD261" s="13" t="str">
        <v>luis.aparicio@enel.com</v>
      </c>
      <c r="CE261" s="13" t="str">
        <v>Anny Leal</v>
      </c>
      <c r="CF261" s="13" t="str">
        <v>anny.leal@enel.com</v>
      </c>
      <c r="CG261" s="13">
        <v>2026</v>
      </c>
      <c r="CH261" s="13">
        <v>5</v>
      </c>
      <c r="CI261" s="13">
        <v>46143</v>
      </c>
      <c r="CK261" s="13" t="str">
        <v>Estudios de Caudal Ambiental Centrales Hidricas</v>
      </c>
      <c r="CL261" s="13" t="str">
        <v>SPPT35</v>
      </c>
      <c r="CM261" s="13" t="str">
        <v>Por lanzar</v>
      </c>
      <c r="CN261" s="13" t="str">
        <v>mayo</v>
      </c>
      <c r="CO261" s="13" t="str">
        <v xml:space="preserve">Otros servicios profesionales </v>
      </c>
      <c r="CP261" s="13" t="str">
        <v>GPG</v>
      </c>
      <c r="CQ261" s="13">
        <v>1.2275450000000001</v>
      </c>
      <c r="CR261" s="13" t="str">
        <v>Luis Aparicio</v>
      </c>
      <c r="CS261" s="13" t="str">
        <v>luis.aparicio@enel.com</v>
      </c>
      <c r="CT261" s="13" t="str">
        <v>Anny Leal</v>
      </c>
      <c r="CU261" s="13" t="str">
        <v>anny.leal@enel.com</v>
      </c>
      <c r="CV261" s="13">
        <v>2026</v>
      </c>
      <c r="CW261" s="13">
        <v>5</v>
      </c>
      <c r="CX261" s="13">
        <v>46143</v>
      </c>
      <c r="DC261" s="13" t="str">
        <v>Estudios de Caudal Ambiental Centrales Hidricas</v>
      </c>
      <c r="DD261" s="13" t="str">
        <v>SPPT35</v>
      </c>
      <c r="DE261" s="13" t="str">
        <v>Por lanzar</v>
      </c>
      <c r="DF261" s="13" t="str">
        <v>mayo</v>
      </c>
      <c r="DG261" s="13" t="str">
        <v xml:space="preserve">Otros servicios profesionales </v>
      </c>
      <c r="DH261" s="13" t="str">
        <v>GPG</v>
      </c>
      <c r="DI261" s="13">
        <v>1.2275450000000001</v>
      </c>
      <c r="DJ261" s="13" t="str">
        <v>Luis Aparicio</v>
      </c>
      <c r="DK261" s="13" t="str">
        <v>luis.aparicio@enel.com</v>
      </c>
      <c r="DL261" s="13" t="str">
        <v>Anny Leal</v>
      </c>
      <c r="DM261" s="13" t="str">
        <v>anny.leal@enel.com</v>
      </c>
      <c r="DN261" s="13">
        <v>2026</v>
      </c>
      <c r="DO261" s="13">
        <v>5</v>
      </c>
      <c r="DP261" s="19">
        <v>46143</v>
      </c>
      <c r="DS261" s="13" t="str">
        <v>ESTUDIOS DE CAUDAL AMBIENTAL CENTRALES HIDRICAS SPPT35 OTROS SERVICIOS PROFESIONALES</v>
      </c>
    </row>
    <row r="262" spans="5:123" ht="28" customHeight="1" x14ac:dyDescent="0.4">
      <c r="E262" s="15" t="str">
        <v>Suministro de elementos y señalización Ambiental: materiales para el kit de emergencias ambientales -canecas de residuos centrales de generación Colombia, equipos fauna y señalización: zonas de inundación, manejo de fauna y manejo forestal, señalizacion de acopios y almacenamientos de residuos.</v>
      </c>
      <c r="F262" s="16" t="str">
        <v>FZDS07</v>
      </c>
      <c r="G262" s="16" t="str">
        <v>Por lanzar</v>
      </c>
      <c r="H262" s="16" t="str">
        <v>junio</v>
      </c>
      <c r="I262" s="16" t="str">
        <v xml:space="preserve">Materiales de señalización </v>
      </c>
      <c r="J262" s="16" t="str">
        <v>GPG</v>
      </c>
      <c r="K262" s="16">
        <v>0.30548599999999998</v>
      </c>
      <c r="L262" s="16" t="str">
        <v>Luis Aparicio</v>
      </c>
      <c r="M262" s="16" t="str">
        <v>luis.aparicio@enel.com</v>
      </c>
      <c r="N262" s="16" t="str">
        <v>Anny Leal</v>
      </c>
      <c r="O262" s="16" t="str">
        <v>anny.leal@enel.com</v>
      </c>
      <c r="P262" s="16">
        <v>2026</v>
      </c>
      <c r="Q262" s="16">
        <v>6</v>
      </c>
      <c r="R262" s="28" t="b">
        <v>0</v>
      </c>
      <c r="AC262" s="18" t="str">
        <v>Contratación Estructuración Implementación de la Fase 1- Plan de Compensaciones.</v>
      </c>
      <c r="AD262" s="13" t="str">
        <v>SPPT35</v>
      </c>
      <c r="AE262" s="13" t="str">
        <v>Por lanzar</v>
      </c>
      <c r="AF262" s="13" t="str">
        <v>enero</v>
      </c>
      <c r="AG262" s="13" t="str">
        <v xml:space="preserve">Otros servicios profesionales </v>
      </c>
      <c r="AH262" s="13" t="str">
        <v>GPG</v>
      </c>
      <c r="AI262" s="13">
        <v>0.21920400000000001</v>
      </c>
      <c r="AJ262" s="13" t="str">
        <v>Luis Aparicio</v>
      </c>
      <c r="AK262" s="13" t="str">
        <v>luis.aparicio@enel.com</v>
      </c>
      <c r="AL262" s="13" t="str">
        <v>Anny Leal</v>
      </c>
      <c r="AM262" s="13" t="str">
        <v>anny.leal@enel.com</v>
      </c>
      <c r="AN262" s="13">
        <v>2026</v>
      </c>
      <c r="AO262" s="13">
        <v>1</v>
      </c>
      <c r="AP262" s="13">
        <v>46023</v>
      </c>
      <c r="AR262" s="18" t="str">
        <v>Contratación Estructuración Implementación de la Fase 1- Plan de Compensaciones.</v>
      </c>
      <c r="AS262" s="13" t="str">
        <v>SPPT35</v>
      </c>
      <c r="AT262" s="13" t="str">
        <v>Por lanzar</v>
      </c>
      <c r="AU262" s="13" t="str">
        <v>enero</v>
      </c>
      <c r="AV262" s="13" t="str">
        <v xml:space="preserve">Otros servicios profesionales </v>
      </c>
      <c r="AW262" s="13" t="str">
        <v>GPG</v>
      </c>
      <c r="AX262" s="13">
        <v>0.21920400000000001</v>
      </c>
      <c r="AY262" s="13" t="str">
        <v>Luis Aparicio</v>
      </c>
      <c r="AZ262" s="13" t="str">
        <v>luis.aparicio@enel.com</v>
      </c>
      <c r="BA262" s="13" t="str">
        <v>Anny Leal</v>
      </c>
      <c r="BB262" s="13" t="str">
        <v>anny.leal@enel.com</v>
      </c>
      <c r="BC262" s="13">
        <v>2026</v>
      </c>
      <c r="BD262" s="13">
        <v>1</v>
      </c>
      <c r="BE262" s="13">
        <v>46023</v>
      </c>
      <c r="BG262" s="13" t="str">
        <v>Contratación Estructuración Implementación de la Fase 1- Plan de Compensaciones.</v>
      </c>
      <c r="BH262" s="13" t="str">
        <v>SPPT35</v>
      </c>
      <c r="BI262" s="13" t="str">
        <v>Por lanzar</v>
      </c>
      <c r="BJ262" s="13" t="str">
        <v>enero</v>
      </c>
      <c r="BK262" s="13" t="str">
        <v xml:space="preserve">Otros servicios profesionales </v>
      </c>
      <c r="BL262" s="13" t="str">
        <v>GPG</v>
      </c>
      <c r="BM262" s="13">
        <v>0.21920400000000001</v>
      </c>
      <c r="BN262" s="13" t="str">
        <v>Luis Aparicio</v>
      </c>
      <c r="BO262" s="13" t="str">
        <v>luis.aparicio@enel.com</v>
      </c>
      <c r="BP262" s="13" t="str">
        <v>Anny Leal</v>
      </c>
      <c r="BQ262" s="13" t="str">
        <v>anny.leal@enel.com</v>
      </c>
      <c r="BR262" s="13">
        <v>2026</v>
      </c>
      <c r="BS262" s="13">
        <v>1</v>
      </c>
      <c r="BT262" s="13">
        <v>46023</v>
      </c>
      <c r="BV262" s="13" t="str">
        <v>Contratación Estructuración Implementación de la Fase 1- Plan de Compensaciones.</v>
      </c>
      <c r="BW262" s="13" t="str">
        <v>SPPT35</v>
      </c>
      <c r="BX262" s="13" t="str">
        <v>Por lanzar</v>
      </c>
      <c r="BY262" s="13" t="str">
        <v>enero</v>
      </c>
      <c r="BZ262" s="13" t="str">
        <v xml:space="preserve">Otros servicios profesionales </v>
      </c>
      <c r="CA262" s="13" t="str">
        <v>GPG</v>
      </c>
      <c r="CB262" s="13">
        <v>0.21920400000000001</v>
      </c>
      <c r="CC262" s="13" t="str">
        <v>Luis Aparicio</v>
      </c>
      <c r="CD262" s="13" t="str">
        <v>luis.aparicio@enel.com</v>
      </c>
      <c r="CE262" s="13" t="str">
        <v>Anny Leal</v>
      </c>
      <c r="CF262" s="13" t="str">
        <v>anny.leal@enel.com</v>
      </c>
      <c r="CG262" s="13">
        <v>2026</v>
      </c>
      <c r="CH262" s="13">
        <v>1</v>
      </c>
      <c r="CI262" s="13">
        <v>46023</v>
      </c>
      <c r="CK262" s="13" t="str">
        <v>Contratación Estructuración Implementación de la Fase 1- Plan de Compensaciones.</v>
      </c>
      <c r="CL262" s="13" t="str">
        <v>SPPT35</v>
      </c>
      <c r="CM262" s="13" t="str">
        <v>Por lanzar</v>
      </c>
      <c r="CN262" s="13" t="str">
        <v>enero</v>
      </c>
      <c r="CO262" s="13" t="str">
        <v xml:space="preserve">Otros servicios profesionales </v>
      </c>
      <c r="CP262" s="13" t="str">
        <v>GPG</v>
      </c>
      <c r="CQ262" s="13">
        <v>0.21920400000000001</v>
      </c>
      <c r="CR262" s="13" t="str">
        <v>Luis Aparicio</v>
      </c>
      <c r="CS262" s="13" t="str">
        <v>luis.aparicio@enel.com</v>
      </c>
      <c r="CT262" s="13" t="str">
        <v>Anny Leal</v>
      </c>
      <c r="CU262" s="13" t="str">
        <v>anny.leal@enel.com</v>
      </c>
      <c r="CV262" s="13">
        <v>2026</v>
      </c>
      <c r="CW262" s="13">
        <v>1</v>
      </c>
      <c r="CX262" s="13">
        <v>46023</v>
      </c>
      <c r="DC262" s="13" t="str">
        <v>Contratación Estructuración Implementación de la Fase 1- Plan de Compensaciones.</v>
      </c>
      <c r="DD262" s="13" t="str">
        <v>SPPT35</v>
      </c>
      <c r="DE262" s="13" t="str">
        <v>Por lanzar</v>
      </c>
      <c r="DF262" s="13" t="str">
        <v>enero</v>
      </c>
      <c r="DG262" s="13" t="str">
        <v xml:space="preserve">Otros servicios profesionales </v>
      </c>
      <c r="DH262" s="13" t="str">
        <v>GPG</v>
      </c>
      <c r="DI262" s="13">
        <v>0.21920400000000001</v>
      </c>
      <c r="DJ262" s="13" t="str">
        <v>Luis Aparicio</v>
      </c>
      <c r="DK262" s="13" t="str">
        <v>luis.aparicio@enel.com</v>
      </c>
      <c r="DL262" s="13" t="str">
        <v>Anny Leal</v>
      </c>
      <c r="DM262" s="13" t="str">
        <v>anny.leal@enel.com</v>
      </c>
      <c r="DN262" s="13">
        <v>2026</v>
      </c>
      <c r="DO262" s="13">
        <v>1</v>
      </c>
      <c r="DP262" s="19">
        <v>46023</v>
      </c>
      <c r="DS262" s="13" t="str">
        <v>CONTRATACION ESTRUCTURACION IMPLEMENTACION DE LA FASE 1- PLAN DE COMPENSACIONES. SPPT35 OTROS SERVICIOS PROFESIONALES</v>
      </c>
    </row>
    <row r="263" spans="5:123" ht="28" customHeight="1" x14ac:dyDescent="0.4">
      <c r="E263" s="15" t="str">
        <v>Inspecciones termograficas con drone por 3 años para todas las plantas solares</v>
      </c>
      <c r="F263" s="16" t="str">
        <v>MELE07</v>
      </c>
      <c r="G263" s="16" t="str">
        <v>Por lanzar</v>
      </c>
      <c r="H263" s="16" t="str">
        <v>julio</v>
      </c>
      <c r="I263" s="16" t="str">
        <v xml:space="preserve">Sistemas de inspección de plantas industriales usando drones para el mantenimiento y la seguridad de la infraestructura </v>
      </c>
      <c r="J263" s="16" t="str">
        <v>GPG</v>
      </c>
      <c r="K263" s="16">
        <v>0.42</v>
      </c>
      <c r="L263" s="16" t="str">
        <v>Luis Aparicio</v>
      </c>
      <c r="M263" s="16" t="str">
        <v>luis.aparicio@enel.com</v>
      </c>
      <c r="N263" s="16" t="str">
        <v>Anny Leal</v>
      </c>
      <c r="O263" s="16" t="str">
        <v>anny.leal@enel.com</v>
      </c>
      <c r="P263" s="16">
        <v>2026</v>
      </c>
      <c r="Q263" s="16">
        <v>7</v>
      </c>
      <c r="R263" s="28" t="b">
        <v>0</v>
      </c>
      <c r="AC263" s="18" t="str">
        <v>Servicio de Agenciamiento Aduanero para soportar todas las operaciones de Importacion y Exportacoin de Ingenieria y Construccoin EGP.</v>
      </c>
      <c r="AD263" s="13" t="str">
        <v>SLTR07</v>
      </c>
      <c r="AE263" s="13" t="str">
        <v>Por lanzar</v>
      </c>
      <c r="AF263" s="13" t="str">
        <v>enero</v>
      </c>
      <c r="AG263" s="13" t="str">
        <v xml:space="preserve">Operaciones aduaneras </v>
      </c>
      <c r="AH263" s="13" t="str">
        <v>GPG</v>
      </c>
      <c r="AI263" s="13">
        <v>0.23905498</v>
      </c>
      <c r="AJ263" s="13" t="str">
        <v>Luis Aparicio</v>
      </c>
      <c r="AK263" s="13" t="str">
        <v>luis.aparicio@enel.com</v>
      </c>
      <c r="AL263" s="13" t="str">
        <v>Anny Leal</v>
      </c>
      <c r="AM263" s="13" t="str">
        <v>anny.leal@enel.com</v>
      </c>
      <c r="AN263" s="13">
        <v>2026</v>
      </c>
      <c r="AO263" s="13">
        <v>1</v>
      </c>
      <c r="AP263" s="13">
        <v>46023</v>
      </c>
      <c r="AR263" s="18" t="str">
        <v>Servicio de Agenciamiento Aduanero para soportar todas las operaciones de Importacion y Exportacoin de Ingenieria y Construccoin EGP.</v>
      </c>
      <c r="AS263" s="13" t="str">
        <v>SLTR07</v>
      </c>
      <c r="AT263" s="13" t="str">
        <v>Por lanzar</v>
      </c>
      <c r="AU263" s="13" t="str">
        <v>enero</v>
      </c>
      <c r="AV263" s="13" t="str">
        <v xml:space="preserve">Operaciones aduaneras </v>
      </c>
      <c r="AW263" s="13" t="str">
        <v>GPG</v>
      </c>
      <c r="AX263" s="13">
        <v>0.23905498</v>
      </c>
      <c r="AY263" s="13" t="str">
        <v>Luis Aparicio</v>
      </c>
      <c r="AZ263" s="13" t="str">
        <v>luis.aparicio@enel.com</v>
      </c>
      <c r="BA263" s="13" t="str">
        <v>Anny Leal</v>
      </c>
      <c r="BB263" s="13" t="str">
        <v>anny.leal@enel.com</v>
      </c>
      <c r="BC263" s="13">
        <v>2026</v>
      </c>
      <c r="BD263" s="13">
        <v>1</v>
      </c>
      <c r="BE263" s="13">
        <v>46023</v>
      </c>
      <c r="BG263" s="13" t="str">
        <v>Servicio de Agenciamiento Aduanero para soportar todas las operaciones de Importacion y Exportacoin de Ingenieria y Construccoin EGP.</v>
      </c>
      <c r="BH263" s="13" t="str">
        <v>SLTR07</v>
      </c>
      <c r="BI263" s="13" t="str">
        <v>Por lanzar</v>
      </c>
      <c r="BJ263" s="13" t="str">
        <v>enero</v>
      </c>
      <c r="BK263" s="13" t="str">
        <v xml:space="preserve">Operaciones aduaneras </v>
      </c>
      <c r="BL263" s="13" t="str">
        <v>GPG</v>
      </c>
      <c r="BM263" s="13">
        <v>0.23905498</v>
      </c>
      <c r="BN263" s="13" t="str">
        <v>Luis Aparicio</v>
      </c>
      <c r="BO263" s="13" t="str">
        <v>luis.aparicio@enel.com</v>
      </c>
      <c r="BP263" s="13" t="str">
        <v>Anny Leal</v>
      </c>
      <c r="BQ263" s="13" t="str">
        <v>anny.leal@enel.com</v>
      </c>
      <c r="BR263" s="13">
        <v>2026</v>
      </c>
      <c r="BS263" s="13">
        <v>1</v>
      </c>
      <c r="BT263" s="13">
        <v>46023</v>
      </c>
      <c r="BV263" s="13" t="str">
        <v>Servicio de Agenciamiento Aduanero para soportar todas las operaciones de Importacion y Exportacoin de Ingenieria y Construccoin EGP.</v>
      </c>
      <c r="BW263" s="13" t="str">
        <v>SLTR07</v>
      </c>
      <c r="BX263" s="13" t="str">
        <v>Por lanzar</v>
      </c>
      <c r="BY263" s="13" t="str">
        <v>enero</v>
      </c>
      <c r="BZ263" s="13" t="str">
        <v xml:space="preserve">Operaciones aduaneras </v>
      </c>
      <c r="CA263" s="13" t="str">
        <v>GPG</v>
      </c>
      <c r="CB263" s="13">
        <v>0.23905498</v>
      </c>
      <c r="CC263" s="13" t="str">
        <v>Luis Aparicio</v>
      </c>
      <c r="CD263" s="13" t="str">
        <v>luis.aparicio@enel.com</v>
      </c>
      <c r="CE263" s="13" t="str">
        <v>Anny Leal</v>
      </c>
      <c r="CF263" s="13" t="str">
        <v>anny.leal@enel.com</v>
      </c>
      <c r="CG263" s="13">
        <v>2026</v>
      </c>
      <c r="CH263" s="13">
        <v>1</v>
      </c>
      <c r="CI263" s="13">
        <v>46023</v>
      </c>
      <c r="CK263" s="13" t="str">
        <v>Servicio de Agenciamiento Aduanero para soportar todas las operaciones de Importacion y Exportacoin de Ingenieria y Construccoin EGP.</v>
      </c>
      <c r="CL263" s="13" t="str">
        <v>SLTR07</v>
      </c>
      <c r="CM263" s="13" t="str">
        <v>Por lanzar</v>
      </c>
      <c r="CN263" s="13" t="str">
        <v>enero</v>
      </c>
      <c r="CO263" s="13" t="str">
        <v xml:space="preserve">Operaciones aduaneras </v>
      </c>
      <c r="CP263" s="13" t="str">
        <v>GPG</v>
      </c>
      <c r="CQ263" s="13">
        <v>0.23905498</v>
      </c>
      <c r="CR263" s="13" t="str">
        <v>Luis Aparicio</v>
      </c>
      <c r="CS263" s="13" t="str">
        <v>luis.aparicio@enel.com</v>
      </c>
      <c r="CT263" s="13" t="str">
        <v>Anny Leal</v>
      </c>
      <c r="CU263" s="13" t="str">
        <v>anny.leal@enel.com</v>
      </c>
      <c r="CV263" s="13">
        <v>2026</v>
      </c>
      <c r="CW263" s="13">
        <v>1</v>
      </c>
      <c r="CX263" s="13">
        <v>46023</v>
      </c>
      <c r="DC263" s="13" t="str">
        <v>Servicio de Agenciamiento Aduanero para soportar todas las operaciones de Importacion y Exportacoin de Ingenieria y Construccoin EGP.</v>
      </c>
      <c r="DD263" s="13" t="str">
        <v>SLTR07</v>
      </c>
      <c r="DE263" s="13" t="str">
        <v>Por lanzar</v>
      </c>
      <c r="DF263" s="13" t="str">
        <v>enero</v>
      </c>
      <c r="DG263" s="13" t="str">
        <v xml:space="preserve">Operaciones aduaneras </v>
      </c>
      <c r="DH263" s="13" t="str">
        <v>GPG</v>
      </c>
      <c r="DI263" s="13">
        <v>0.23905498</v>
      </c>
      <c r="DJ263" s="13" t="str">
        <v>Luis Aparicio</v>
      </c>
      <c r="DK263" s="13" t="str">
        <v>luis.aparicio@enel.com</v>
      </c>
      <c r="DL263" s="13" t="str">
        <v>Anny Leal</v>
      </c>
      <c r="DM263" s="13" t="str">
        <v>anny.leal@enel.com</v>
      </c>
      <c r="DN263" s="13">
        <v>2026</v>
      </c>
      <c r="DO263" s="13">
        <v>1</v>
      </c>
      <c r="DP263" s="19">
        <v>46023</v>
      </c>
      <c r="DS263" s="13" t="str">
        <v>SERVICIO DE AGENCIAMIENTO ADUANERO PARA SOPORTAR TODAS LAS OPERACIONES DE IMPORTACION Y EXPORTACOIN DE INGENIERIA Y CONSTRUCCOIN EGP. SLTR07 OPERACIONES ADUANERAS</v>
      </c>
    </row>
    <row r="264" spans="5:123" ht="28" customHeight="1" x14ac:dyDescent="0.4">
      <c r="E264" s="15" t="str">
        <v>Simulacros PDGR Hidricas, Renovables y Termicas.</v>
      </c>
      <c r="F264" s="16" t="str">
        <v>SPPT35</v>
      </c>
      <c r="G264" s="16" t="str">
        <v>Por lanzar</v>
      </c>
      <c r="H264" s="16" t="str">
        <v>marzo</v>
      </c>
      <c r="I264" s="16" t="str">
        <v xml:space="preserve">Otros servicios profesionales </v>
      </c>
      <c r="J264" s="16" t="str">
        <v>GPG</v>
      </c>
      <c r="K264" s="16">
        <v>1.315226</v>
      </c>
      <c r="L264" s="16" t="str">
        <v>Luis Aparicio</v>
      </c>
      <c r="M264" s="16" t="str">
        <v>luis.aparicio@enel.com</v>
      </c>
      <c r="N264" s="16" t="str">
        <v>Anny Leal</v>
      </c>
      <c r="O264" s="16" t="str">
        <v>anny.leal@enel.com</v>
      </c>
      <c r="P264" s="16">
        <v>2026</v>
      </c>
      <c r="Q264" s="16">
        <v>3</v>
      </c>
      <c r="R264" s="28" t="b">
        <v>0</v>
      </c>
      <c r="AC264" s="18" t="str">
        <v>Proceso de Contatación Plan de Compensaciones Programa 1: Restauración, Recuperación y Manejo de Humedales.</v>
      </c>
      <c r="AD264" s="13" t="str">
        <v>SLPI03</v>
      </c>
      <c r="AE264" s="13" t="str">
        <v>Por lanzar</v>
      </c>
      <c r="AF264" s="13" t="str">
        <v>julio</v>
      </c>
      <c r="AG264" s="13" t="str">
        <v xml:space="preserve">Mantenimiento de zonas verdes (jardinería, corte de césped, etc.) </v>
      </c>
      <c r="AH264" s="13" t="str">
        <v>GPG</v>
      </c>
      <c r="AI264" s="13">
        <v>4.1949800000000002</v>
      </c>
      <c r="AJ264" s="13" t="str">
        <v>Luis Aparicio</v>
      </c>
      <c r="AK264" s="13" t="str">
        <v>luis.aparicio@enel.com</v>
      </c>
      <c r="AL264" s="13" t="str">
        <v>Anny Leal</v>
      </c>
      <c r="AM264" s="13" t="str">
        <v>anny.leal@enel.com</v>
      </c>
      <c r="AN264" s="13">
        <v>2026</v>
      </c>
      <c r="AO264" s="13">
        <v>7</v>
      </c>
      <c r="AP264" s="13">
        <v>46204</v>
      </c>
      <c r="AR264" s="18" t="str">
        <v>Proceso de Contatación Plan de Compensaciones Programa 1: Restauración, Recuperación y Manejo de Humedales.</v>
      </c>
      <c r="AS264" s="13" t="str">
        <v>SLPI03</v>
      </c>
      <c r="AT264" s="13" t="str">
        <v>Por lanzar</v>
      </c>
      <c r="AU264" s="13" t="str">
        <v>julio</v>
      </c>
      <c r="AV264" s="13" t="str">
        <v xml:space="preserve">Mantenimiento de zonas verdes (jardinería, corte de césped, etc.) </v>
      </c>
      <c r="AW264" s="13" t="str">
        <v>GPG</v>
      </c>
      <c r="AX264" s="13">
        <v>4.1949800000000002</v>
      </c>
      <c r="AY264" s="13" t="str">
        <v>Luis Aparicio</v>
      </c>
      <c r="AZ264" s="13" t="str">
        <v>luis.aparicio@enel.com</v>
      </c>
      <c r="BA264" s="13" t="str">
        <v>Anny Leal</v>
      </c>
      <c r="BB264" s="13" t="str">
        <v>anny.leal@enel.com</v>
      </c>
      <c r="BC264" s="13">
        <v>2026</v>
      </c>
      <c r="BD264" s="13">
        <v>7</v>
      </c>
      <c r="BE264" s="13">
        <v>46204</v>
      </c>
      <c r="BG264" s="13" t="str">
        <v>Proceso de Contatación Plan de Compensaciones Programa 1: Restauración, Recuperación y Manejo de Humedales.</v>
      </c>
      <c r="BH264" s="13" t="str">
        <v>SLPI03</v>
      </c>
      <c r="BI264" s="13" t="str">
        <v>Por lanzar</v>
      </c>
      <c r="BJ264" s="13" t="str">
        <v>julio</v>
      </c>
      <c r="BK264" s="13" t="str">
        <v xml:space="preserve">Mantenimiento de zonas verdes (jardinería, corte de césped, etc.) </v>
      </c>
      <c r="BL264" s="13" t="str">
        <v>GPG</v>
      </c>
      <c r="BM264" s="13">
        <v>4.1949800000000002</v>
      </c>
      <c r="BN264" s="13" t="str">
        <v>Luis Aparicio</v>
      </c>
      <c r="BO264" s="13" t="str">
        <v>luis.aparicio@enel.com</v>
      </c>
      <c r="BP264" s="13" t="str">
        <v>Anny Leal</v>
      </c>
      <c r="BQ264" s="13" t="str">
        <v>anny.leal@enel.com</v>
      </c>
      <c r="BR264" s="13">
        <v>2026</v>
      </c>
      <c r="BS264" s="13">
        <v>7</v>
      </c>
      <c r="BT264" s="13">
        <v>46204</v>
      </c>
      <c r="BV264" s="13" t="str">
        <v>Proceso de Contatación Plan de Compensaciones Programa 1: Restauración, Recuperación y Manejo de Humedales.</v>
      </c>
      <c r="BW264" s="13" t="str">
        <v>SLPI03</v>
      </c>
      <c r="BX264" s="13" t="str">
        <v>Por lanzar</v>
      </c>
      <c r="BY264" s="13" t="str">
        <v>julio</v>
      </c>
      <c r="BZ264" s="13" t="str">
        <v xml:space="preserve">Mantenimiento de zonas verdes (jardinería, corte de césped, etc.) </v>
      </c>
      <c r="CA264" s="13" t="str">
        <v>GPG</v>
      </c>
      <c r="CB264" s="13">
        <v>4.1949800000000002</v>
      </c>
      <c r="CC264" s="13" t="str">
        <v>Luis Aparicio</v>
      </c>
      <c r="CD264" s="13" t="str">
        <v>luis.aparicio@enel.com</v>
      </c>
      <c r="CE264" s="13" t="str">
        <v>Anny Leal</v>
      </c>
      <c r="CF264" s="13" t="str">
        <v>anny.leal@enel.com</v>
      </c>
      <c r="CG264" s="13">
        <v>2026</v>
      </c>
      <c r="CH264" s="13">
        <v>7</v>
      </c>
      <c r="CI264" s="13">
        <v>46204</v>
      </c>
      <c r="CK264" s="13" t="str">
        <v>Proceso de Contatación Plan de Compensaciones Programa 1: Restauración, Recuperación y Manejo de Humedales.</v>
      </c>
      <c r="CL264" s="13" t="str">
        <v>SLPI03</v>
      </c>
      <c r="CM264" s="13" t="str">
        <v>Por lanzar</v>
      </c>
      <c r="CN264" s="13" t="str">
        <v>julio</v>
      </c>
      <c r="CO264" s="13" t="str">
        <v xml:space="preserve">Mantenimiento de zonas verdes (jardinería, corte de césped, etc.) </v>
      </c>
      <c r="CP264" s="13" t="str">
        <v>GPG</v>
      </c>
      <c r="CQ264" s="13">
        <v>4.1949800000000002</v>
      </c>
      <c r="CR264" s="13" t="str">
        <v>Luis Aparicio</v>
      </c>
      <c r="CS264" s="13" t="str">
        <v>luis.aparicio@enel.com</v>
      </c>
      <c r="CT264" s="13" t="str">
        <v>Anny Leal</v>
      </c>
      <c r="CU264" s="13" t="str">
        <v>anny.leal@enel.com</v>
      </c>
      <c r="CV264" s="13">
        <v>2026</v>
      </c>
      <c r="CW264" s="13">
        <v>7</v>
      </c>
      <c r="CX264" s="13">
        <v>46204</v>
      </c>
      <c r="DC264" s="13" t="str">
        <v>Proceso de Contatación Plan de Compensaciones Programa 1: Restauración, Recuperación y Manejo de Humedales.</v>
      </c>
      <c r="DD264" s="13" t="str">
        <v>SLPI03</v>
      </c>
      <c r="DE264" s="13" t="str">
        <v>Por lanzar</v>
      </c>
      <c r="DF264" s="13" t="str">
        <v>julio</v>
      </c>
      <c r="DG264" s="13" t="str">
        <v xml:space="preserve">Mantenimiento de zonas verdes (jardinería, corte de césped, etc.) </v>
      </c>
      <c r="DH264" s="13" t="str">
        <v>GPG</v>
      </c>
      <c r="DI264" s="13">
        <v>4.1949800000000002</v>
      </c>
      <c r="DJ264" s="13" t="str">
        <v>Luis Aparicio</v>
      </c>
      <c r="DK264" s="13" t="str">
        <v>luis.aparicio@enel.com</v>
      </c>
      <c r="DL264" s="13" t="str">
        <v>Anny Leal</v>
      </c>
      <c r="DM264" s="13" t="str">
        <v>anny.leal@enel.com</v>
      </c>
      <c r="DN264" s="13">
        <v>2026</v>
      </c>
      <c r="DO264" s="13">
        <v>7</v>
      </c>
      <c r="DP264" s="19">
        <v>46204</v>
      </c>
      <c r="DS264" s="13" t="str">
        <v>PROCESO DE CONTATACION PLAN DE COMPENSACIONES PROGRAMA 1: RESTAURACION, RECUPERACION Y MANEJO DE HUMEDALES. SLPI03 MANTENIMIENTO DE ZONAS VERDES (JARDINERIA, CORTE DE CESPED, ETC.)</v>
      </c>
    </row>
    <row r="265" spans="5:123" ht="28" customHeight="1" x14ac:dyDescent="0.4">
      <c r="E265" s="15" t="str">
        <v>Programa de Socializaciones PDGR Hidricas, Renovables y Termicas con comunidades y autoridades locales.</v>
      </c>
      <c r="F265" s="16" t="str">
        <v>SPPT35</v>
      </c>
      <c r="G265" s="16" t="str">
        <v>Por lanzar</v>
      </c>
      <c r="H265" s="16" t="str">
        <v>marzo</v>
      </c>
      <c r="I265" s="16" t="str">
        <v xml:space="preserve">Otros servicios profesionales </v>
      </c>
      <c r="J265" s="16" t="str">
        <v>GPG</v>
      </c>
      <c r="K265" s="16">
        <v>0.54801100000000003</v>
      </c>
      <c r="L265" s="16" t="str">
        <v>Luis Aparicio</v>
      </c>
      <c r="M265" s="16" t="str">
        <v>luis.aparicio@enel.com</v>
      </c>
      <c r="N265" s="16" t="str">
        <v>Anny Leal</v>
      </c>
      <c r="O265" s="16" t="str">
        <v>anny.leal@enel.com</v>
      </c>
      <c r="P265" s="16">
        <v>2026</v>
      </c>
      <c r="Q265" s="16">
        <v>3</v>
      </c>
      <c r="R265" s="28" t="b">
        <v>0</v>
      </c>
      <c r="AC265" s="18" t="str">
        <v>Proceso de Contatación Plan de Compensaciones Programa 2: Reforestación.</v>
      </c>
      <c r="AD265" s="13" t="str">
        <v>SLPI03</v>
      </c>
      <c r="AE265" s="13" t="str">
        <v>Por lanzar</v>
      </c>
      <c r="AF265" s="13" t="str">
        <v>julio</v>
      </c>
      <c r="AG265" s="13" t="str">
        <v xml:space="preserve">Mantenimiento de zonas verdes (jardinería, corte de césped, etc.) </v>
      </c>
      <c r="AH265" s="13" t="str">
        <v>GPG</v>
      </c>
      <c r="AI265" s="13">
        <v>11.645837</v>
      </c>
      <c r="AJ265" s="13" t="str">
        <v>Luis Aparicio</v>
      </c>
      <c r="AK265" s="13" t="str">
        <v>luis.aparicio@enel.com</v>
      </c>
      <c r="AL265" s="13" t="str">
        <v>Anny Leal</v>
      </c>
      <c r="AM265" s="13" t="str">
        <v>anny.leal@enel.com</v>
      </c>
      <c r="AN265" s="13">
        <v>2026</v>
      </c>
      <c r="AO265" s="13">
        <v>7</v>
      </c>
      <c r="AP265" s="13">
        <v>46204</v>
      </c>
      <c r="AR265" s="18" t="str">
        <v>Proceso de Contatación Plan de Compensaciones Programa 2: Reforestación.</v>
      </c>
      <c r="AS265" s="13" t="str">
        <v>SLPI03</v>
      </c>
      <c r="AT265" s="13" t="str">
        <v>Por lanzar</v>
      </c>
      <c r="AU265" s="13" t="str">
        <v>julio</v>
      </c>
      <c r="AV265" s="13" t="str">
        <v xml:space="preserve">Mantenimiento de zonas verdes (jardinería, corte de césped, etc.) </v>
      </c>
      <c r="AW265" s="13" t="str">
        <v>GPG</v>
      </c>
      <c r="AX265" s="13">
        <v>11.645837</v>
      </c>
      <c r="AY265" s="13" t="str">
        <v>Luis Aparicio</v>
      </c>
      <c r="AZ265" s="13" t="str">
        <v>luis.aparicio@enel.com</v>
      </c>
      <c r="BA265" s="13" t="str">
        <v>Anny Leal</v>
      </c>
      <c r="BB265" s="13" t="str">
        <v>anny.leal@enel.com</v>
      </c>
      <c r="BC265" s="13">
        <v>2026</v>
      </c>
      <c r="BD265" s="13">
        <v>7</v>
      </c>
      <c r="BE265" s="13">
        <v>46204</v>
      </c>
      <c r="BG265" s="13" t="str">
        <v>Proceso de Contatación Plan de Compensaciones Programa 2: Reforestación.</v>
      </c>
      <c r="BH265" s="13" t="str">
        <v>SLPI03</v>
      </c>
      <c r="BI265" s="13" t="str">
        <v>Por lanzar</v>
      </c>
      <c r="BJ265" s="13" t="str">
        <v>julio</v>
      </c>
      <c r="BK265" s="13" t="str">
        <v xml:space="preserve">Mantenimiento de zonas verdes (jardinería, corte de césped, etc.) </v>
      </c>
      <c r="BL265" s="13" t="str">
        <v>GPG</v>
      </c>
      <c r="BM265" s="13">
        <v>11.645837</v>
      </c>
      <c r="BN265" s="13" t="str">
        <v>Luis Aparicio</v>
      </c>
      <c r="BO265" s="13" t="str">
        <v>luis.aparicio@enel.com</v>
      </c>
      <c r="BP265" s="13" t="str">
        <v>Anny Leal</v>
      </c>
      <c r="BQ265" s="13" t="str">
        <v>anny.leal@enel.com</v>
      </c>
      <c r="BR265" s="13">
        <v>2026</v>
      </c>
      <c r="BS265" s="13">
        <v>7</v>
      </c>
      <c r="BT265" s="13">
        <v>46204</v>
      </c>
      <c r="BV265" s="13" t="str">
        <v>Proceso de Contatación Plan de Compensaciones Programa 2: Reforestación.</v>
      </c>
      <c r="BW265" s="13" t="str">
        <v>SLPI03</v>
      </c>
      <c r="BX265" s="13" t="str">
        <v>Por lanzar</v>
      </c>
      <c r="BY265" s="13" t="str">
        <v>julio</v>
      </c>
      <c r="BZ265" s="13" t="str">
        <v xml:space="preserve">Mantenimiento de zonas verdes (jardinería, corte de césped, etc.) </v>
      </c>
      <c r="CA265" s="13" t="str">
        <v>GPG</v>
      </c>
      <c r="CB265" s="13">
        <v>11.645837</v>
      </c>
      <c r="CC265" s="13" t="str">
        <v>Luis Aparicio</v>
      </c>
      <c r="CD265" s="13" t="str">
        <v>luis.aparicio@enel.com</v>
      </c>
      <c r="CE265" s="13" t="str">
        <v>Anny Leal</v>
      </c>
      <c r="CF265" s="13" t="str">
        <v>anny.leal@enel.com</v>
      </c>
      <c r="CG265" s="13">
        <v>2026</v>
      </c>
      <c r="CH265" s="13">
        <v>7</v>
      </c>
      <c r="CI265" s="13">
        <v>46204</v>
      </c>
      <c r="CK265" s="13" t="str">
        <v>Proceso de Contatación Plan de Compensaciones Programa 2: Reforestación.</v>
      </c>
      <c r="CL265" s="13" t="str">
        <v>SLPI03</v>
      </c>
      <c r="CM265" s="13" t="str">
        <v>Por lanzar</v>
      </c>
      <c r="CN265" s="13" t="str">
        <v>julio</v>
      </c>
      <c r="CO265" s="13" t="str">
        <v xml:space="preserve">Mantenimiento de zonas verdes (jardinería, corte de césped, etc.) </v>
      </c>
      <c r="CP265" s="13" t="str">
        <v>GPG</v>
      </c>
      <c r="CQ265" s="13">
        <v>11.645837</v>
      </c>
      <c r="CR265" s="13" t="str">
        <v>Luis Aparicio</v>
      </c>
      <c r="CS265" s="13" t="str">
        <v>luis.aparicio@enel.com</v>
      </c>
      <c r="CT265" s="13" t="str">
        <v>Anny Leal</v>
      </c>
      <c r="CU265" s="13" t="str">
        <v>anny.leal@enel.com</v>
      </c>
      <c r="CV265" s="13">
        <v>2026</v>
      </c>
      <c r="CW265" s="13">
        <v>7</v>
      </c>
      <c r="CX265" s="13">
        <v>46204</v>
      </c>
      <c r="DC265" s="13" t="str">
        <v>Proceso de Contatación Plan de Compensaciones Programa 2: Reforestación.</v>
      </c>
      <c r="DD265" s="13" t="str">
        <v>SLPI03</v>
      </c>
      <c r="DE265" s="13" t="str">
        <v>Por lanzar</v>
      </c>
      <c r="DF265" s="13" t="str">
        <v>julio</v>
      </c>
      <c r="DG265" s="13" t="str">
        <v xml:space="preserve">Mantenimiento de zonas verdes (jardinería, corte de césped, etc.) </v>
      </c>
      <c r="DH265" s="13" t="str">
        <v>GPG</v>
      </c>
      <c r="DI265" s="13">
        <v>11.645837</v>
      </c>
      <c r="DJ265" s="13" t="str">
        <v>Luis Aparicio</v>
      </c>
      <c r="DK265" s="13" t="str">
        <v>luis.aparicio@enel.com</v>
      </c>
      <c r="DL265" s="13" t="str">
        <v>Anny Leal</v>
      </c>
      <c r="DM265" s="13" t="str">
        <v>anny.leal@enel.com</v>
      </c>
      <c r="DN265" s="13">
        <v>2026</v>
      </c>
      <c r="DO265" s="13">
        <v>7</v>
      </c>
      <c r="DP265" s="19">
        <v>46204</v>
      </c>
      <c r="DS265" s="13" t="str">
        <v>PROCESO DE CONTATACION PLAN DE COMPENSACIONES PROGRAMA 2: REFORESTACION. SLPI03 MANTENIMIENTO DE ZONAS VERDES (JARDINERIA, CORTE DE CESPED, ETC.)</v>
      </c>
    </row>
    <row r="266" spans="5:123" ht="28" customHeight="1" x14ac:dyDescent="0.4">
      <c r="E266" s="15" t="str">
        <v>Actualización Ambiental PDGR Hidricas, Renovables y Termicas.</v>
      </c>
      <c r="F266" s="16" t="str">
        <v>SPPT35</v>
      </c>
      <c r="G266" s="16" t="str">
        <v>Por lanzar</v>
      </c>
      <c r="H266" s="16" t="str">
        <v>marzo</v>
      </c>
      <c r="I266" s="16" t="str">
        <v xml:space="preserve">Otros servicios profesionales </v>
      </c>
      <c r="J266" s="16" t="str">
        <v>GPG</v>
      </c>
      <c r="K266" s="16">
        <v>0.43840899999999999</v>
      </c>
      <c r="L266" s="16" t="str">
        <v>Luis Aparicio</v>
      </c>
      <c r="M266" s="16" t="str">
        <v>luis.aparicio@enel.com</v>
      </c>
      <c r="N266" s="16" t="str">
        <v>Anny Leal</v>
      </c>
      <c r="O266" s="16" t="str">
        <v>anny.leal@enel.com</v>
      </c>
      <c r="P266" s="16">
        <v>2026</v>
      </c>
      <c r="Q266" s="16">
        <v>3</v>
      </c>
      <c r="R266" s="28" t="b">
        <v>0</v>
      </c>
      <c r="AC266" s="18" t="str">
        <v>Proceso de Contatación Plan de Compensaciones Programa 3: Conservación Áreas de importancia hídrica.</v>
      </c>
      <c r="AD266" s="13" t="str">
        <v>SLPI03</v>
      </c>
      <c r="AE266" s="13" t="str">
        <v>Por lanzar</v>
      </c>
      <c r="AF266" s="13" t="str">
        <v>agosto</v>
      </c>
      <c r="AG266" s="13" t="str">
        <v xml:space="preserve">Mantenimiento de zonas verdes (jardinería, corte de césped, etc.) </v>
      </c>
      <c r="AH266" s="13" t="str">
        <v>GPG</v>
      </c>
      <c r="AI266" s="13">
        <v>0.268038</v>
      </c>
      <c r="AJ266" s="13" t="str">
        <v>Luis Aparicio</v>
      </c>
      <c r="AK266" s="13" t="str">
        <v>luis.aparicio@enel.com</v>
      </c>
      <c r="AL266" s="13" t="str">
        <v>Anny Leal</v>
      </c>
      <c r="AM266" s="13" t="str">
        <v>anny.leal@enel.com</v>
      </c>
      <c r="AN266" s="13">
        <v>2026</v>
      </c>
      <c r="AO266" s="13">
        <v>8</v>
      </c>
      <c r="AP266" s="13">
        <v>46235</v>
      </c>
      <c r="AR266" s="18" t="str">
        <v>Proceso de Contatación Plan de Compensaciones Programa 3: Conservación Áreas de importancia hídrica.</v>
      </c>
      <c r="AS266" s="13" t="str">
        <v>SLPI03</v>
      </c>
      <c r="AT266" s="13" t="str">
        <v>Por lanzar</v>
      </c>
      <c r="AU266" s="13" t="str">
        <v>agosto</v>
      </c>
      <c r="AV266" s="13" t="str">
        <v xml:space="preserve">Mantenimiento de zonas verdes (jardinería, corte de césped, etc.) </v>
      </c>
      <c r="AW266" s="13" t="str">
        <v>GPG</v>
      </c>
      <c r="AX266" s="13">
        <v>0.268038</v>
      </c>
      <c r="AY266" s="13" t="str">
        <v>Luis Aparicio</v>
      </c>
      <c r="AZ266" s="13" t="str">
        <v>luis.aparicio@enel.com</v>
      </c>
      <c r="BA266" s="13" t="str">
        <v>Anny Leal</v>
      </c>
      <c r="BB266" s="13" t="str">
        <v>anny.leal@enel.com</v>
      </c>
      <c r="BC266" s="13">
        <v>2026</v>
      </c>
      <c r="BD266" s="13">
        <v>8</v>
      </c>
      <c r="BE266" s="13">
        <v>46235</v>
      </c>
      <c r="BG266" s="13" t="str">
        <v>Proceso de Contatación Plan de Compensaciones Programa 3: Conservación Áreas de importancia hídrica.</v>
      </c>
      <c r="BH266" s="13" t="str">
        <v>SLPI03</v>
      </c>
      <c r="BI266" s="13" t="str">
        <v>Por lanzar</v>
      </c>
      <c r="BJ266" s="13" t="str">
        <v>agosto</v>
      </c>
      <c r="BK266" s="13" t="str">
        <v xml:space="preserve">Mantenimiento de zonas verdes (jardinería, corte de césped, etc.) </v>
      </c>
      <c r="BL266" s="13" t="str">
        <v>GPG</v>
      </c>
      <c r="BM266" s="13">
        <v>0.268038</v>
      </c>
      <c r="BN266" s="13" t="str">
        <v>Luis Aparicio</v>
      </c>
      <c r="BO266" s="13" t="str">
        <v>luis.aparicio@enel.com</v>
      </c>
      <c r="BP266" s="13" t="str">
        <v>Anny Leal</v>
      </c>
      <c r="BQ266" s="13" t="str">
        <v>anny.leal@enel.com</v>
      </c>
      <c r="BR266" s="13">
        <v>2026</v>
      </c>
      <c r="BS266" s="13">
        <v>8</v>
      </c>
      <c r="BT266" s="13">
        <v>46235</v>
      </c>
      <c r="BV266" s="13" t="str">
        <v>Proceso de Contatación Plan de Compensaciones Programa 3: Conservación Áreas de importancia hídrica.</v>
      </c>
      <c r="BW266" s="13" t="str">
        <v>SLPI03</v>
      </c>
      <c r="BX266" s="13" t="str">
        <v>Por lanzar</v>
      </c>
      <c r="BY266" s="13" t="str">
        <v>agosto</v>
      </c>
      <c r="BZ266" s="13" t="str">
        <v xml:space="preserve">Mantenimiento de zonas verdes (jardinería, corte de césped, etc.) </v>
      </c>
      <c r="CA266" s="13" t="str">
        <v>GPG</v>
      </c>
      <c r="CB266" s="13">
        <v>0.268038</v>
      </c>
      <c r="CC266" s="13" t="str">
        <v>Luis Aparicio</v>
      </c>
      <c r="CD266" s="13" t="str">
        <v>luis.aparicio@enel.com</v>
      </c>
      <c r="CE266" s="13" t="str">
        <v>Anny Leal</v>
      </c>
      <c r="CF266" s="13" t="str">
        <v>anny.leal@enel.com</v>
      </c>
      <c r="CG266" s="13">
        <v>2026</v>
      </c>
      <c r="CH266" s="13">
        <v>8</v>
      </c>
      <c r="CI266" s="13">
        <v>46235</v>
      </c>
      <c r="CK266" s="13" t="str">
        <v>Proceso de Contatación Plan de Compensaciones Programa 3: Conservación Áreas de importancia hídrica.</v>
      </c>
      <c r="CL266" s="13" t="str">
        <v>SLPI03</v>
      </c>
      <c r="CM266" s="13" t="str">
        <v>Por lanzar</v>
      </c>
      <c r="CN266" s="13" t="str">
        <v>agosto</v>
      </c>
      <c r="CO266" s="13" t="str">
        <v xml:space="preserve">Mantenimiento de zonas verdes (jardinería, corte de césped, etc.) </v>
      </c>
      <c r="CP266" s="13" t="str">
        <v>GPG</v>
      </c>
      <c r="CQ266" s="13">
        <v>0.268038</v>
      </c>
      <c r="CR266" s="13" t="str">
        <v>Luis Aparicio</v>
      </c>
      <c r="CS266" s="13" t="str">
        <v>luis.aparicio@enel.com</v>
      </c>
      <c r="CT266" s="13" t="str">
        <v>Anny Leal</v>
      </c>
      <c r="CU266" s="13" t="str">
        <v>anny.leal@enel.com</v>
      </c>
      <c r="CV266" s="13">
        <v>2026</v>
      </c>
      <c r="CW266" s="13">
        <v>8</v>
      </c>
      <c r="CX266" s="13">
        <v>46235</v>
      </c>
      <c r="DC266" s="13" t="str">
        <v>Proceso de Contatación Plan de Compensaciones Programa 3: Conservación Áreas de importancia hídrica.</v>
      </c>
      <c r="DD266" s="13" t="str">
        <v>SLPI03</v>
      </c>
      <c r="DE266" s="13" t="str">
        <v>Por lanzar</v>
      </c>
      <c r="DF266" s="13" t="str">
        <v>agosto</v>
      </c>
      <c r="DG266" s="13" t="str">
        <v xml:space="preserve">Mantenimiento de zonas verdes (jardinería, corte de césped, etc.) </v>
      </c>
      <c r="DH266" s="13" t="str">
        <v>GPG</v>
      </c>
      <c r="DI266" s="13">
        <v>0.268038</v>
      </c>
      <c r="DJ266" s="13" t="str">
        <v>Luis Aparicio</v>
      </c>
      <c r="DK266" s="13" t="str">
        <v>luis.aparicio@enel.com</v>
      </c>
      <c r="DL266" s="13" t="str">
        <v>Anny Leal</v>
      </c>
      <c r="DM266" s="13" t="str">
        <v>anny.leal@enel.com</v>
      </c>
      <c r="DN266" s="13">
        <v>2026</v>
      </c>
      <c r="DO266" s="13">
        <v>8</v>
      </c>
      <c r="DP266" s="19">
        <v>46235</v>
      </c>
      <c r="DS266" s="13" t="str">
        <v>PROCESO DE CONTATACION PLAN DE COMPENSACIONES PROGRAMA 3: CONSERVACION AREAS DE IMPORTANCIA HIDRICA. SLPI03 MANTENIMIENTO DE ZONAS VERDES (JARDINERIA, CORTE DE CESPED, ETC.)</v>
      </c>
    </row>
    <row r="267" spans="5:123" ht="28" customHeight="1" x14ac:dyDescent="0.4">
      <c r="E267" s="15" t="str">
        <v>Estudios de Caudal Ambiental Centrales Hidricas</v>
      </c>
      <c r="F267" s="16" t="str">
        <v>SPPT35</v>
      </c>
      <c r="G267" s="16" t="str">
        <v>Por lanzar</v>
      </c>
      <c r="H267" s="16" t="str">
        <v>mayo</v>
      </c>
      <c r="I267" s="16" t="str">
        <v xml:space="preserve">Otros servicios profesionales </v>
      </c>
      <c r="J267" s="16" t="str">
        <v>GPG</v>
      </c>
      <c r="K267" s="16">
        <v>1.2275450000000001</v>
      </c>
      <c r="L267" s="16" t="str">
        <v>Luis Aparicio</v>
      </c>
      <c r="M267" s="16" t="str">
        <v>luis.aparicio@enel.com</v>
      </c>
      <c r="N267" s="16" t="str">
        <v>Anny Leal</v>
      </c>
      <c r="O267" s="16" t="str">
        <v>anny.leal@enel.com</v>
      </c>
      <c r="P267" s="16">
        <v>2026</v>
      </c>
      <c r="Q267" s="16">
        <v>5</v>
      </c>
      <c r="R267" s="28" t="b">
        <v>0</v>
      </c>
      <c r="AC267" s="18" t="str">
        <v>Suministro de repuestos ABB para los sitemas de 13,8kv de la Estación de Bombeo Muña</v>
      </c>
      <c r="AD267" s="13" t="str">
        <v>FEIN17</v>
      </c>
      <c r="AE267" s="13" t="str">
        <v>Por lanzar</v>
      </c>
      <c r="AF267" s="13" t="str">
        <v>junio</v>
      </c>
      <c r="AG267" s="13" t="str">
        <v xml:space="preserve">Interruptor MT de Subestación (no RMU, no celda) </v>
      </c>
      <c r="AH267" s="13" t="str">
        <v>GPG</v>
      </c>
      <c r="AI267" s="13">
        <v>0.5</v>
      </c>
      <c r="AJ267" s="13" t="str">
        <v>Luis Aparicio</v>
      </c>
      <c r="AK267" s="13" t="str">
        <v>luis.aparicio@enel.com</v>
      </c>
      <c r="AL267" s="13" t="str">
        <v>Anny Leal</v>
      </c>
      <c r="AM267" s="13" t="str">
        <v>anny.leal@enel.com</v>
      </c>
      <c r="AN267" s="13">
        <v>2026</v>
      </c>
      <c r="AO267" s="13">
        <v>6</v>
      </c>
      <c r="AP267" s="13">
        <v>46174</v>
      </c>
      <c r="AR267" s="18" t="str">
        <v>Suministro de repuestos ABB para los sitemas de 13,8kv de la Estación de Bombeo Muña</v>
      </c>
      <c r="AS267" s="13" t="str">
        <v>FEIN17</v>
      </c>
      <c r="AT267" s="13" t="str">
        <v>Por lanzar</v>
      </c>
      <c r="AU267" s="13" t="str">
        <v>junio</v>
      </c>
      <c r="AV267" s="13" t="str">
        <v xml:space="preserve">Interruptor MT de Subestación (no RMU, no celda) </v>
      </c>
      <c r="AW267" s="13" t="str">
        <v>GPG</v>
      </c>
      <c r="AX267" s="13">
        <v>0.5</v>
      </c>
      <c r="AY267" s="13" t="str">
        <v>Luis Aparicio</v>
      </c>
      <c r="AZ267" s="13" t="str">
        <v>luis.aparicio@enel.com</v>
      </c>
      <c r="BA267" s="13" t="str">
        <v>Anny Leal</v>
      </c>
      <c r="BB267" s="13" t="str">
        <v>anny.leal@enel.com</v>
      </c>
      <c r="BC267" s="13">
        <v>2026</v>
      </c>
      <c r="BD267" s="13">
        <v>6</v>
      </c>
      <c r="BE267" s="13">
        <v>46174</v>
      </c>
      <c r="BG267" s="13" t="str">
        <v>Suministro de repuestos ABB para los sitemas de 13,8kv de la Estación de Bombeo Muña</v>
      </c>
      <c r="BH267" s="13" t="str">
        <v>FEIN17</v>
      </c>
      <c r="BI267" s="13" t="str">
        <v>Por lanzar</v>
      </c>
      <c r="BJ267" s="13" t="str">
        <v>junio</v>
      </c>
      <c r="BK267" s="13" t="str">
        <v xml:space="preserve">Interruptor MT de Subestación (no RMU, no celda) </v>
      </c>
      <c r="BL267" s="13" t="str">
        <v>GPG</v>
      </c>
      <c r="BM267" s="13">
        <v>0.5</v>
      </c>
      <c r="BN267" s="13" t="str">
        <v>Luis Aparicio</v>
      </c>
      <c r="BO267" s="13" t="str">
        <v>luis.aparicio@enel.com</v>
      </c>
      <c r="BP267" s="13" t="str">
        <v>Anny Leal</v>
      </c>
      <c r="BQ267" s="13" t="str">
        <v>anny.leal@enel.com</v>
      </c>
      <c r="BR267" s="13">
        <v>2026</v>
      </c>
      <c r="BS267" s="13">
        <v>6</v>
      </c>
      <c r="BT267" s="13">
        <v>46174</v>
      </c>
      <c r="BV267" s="13" t="str">
        <v>Suministro de repuestos ABB para los sitemas de 13,8kv de la Estación de Bombeo Muña</v>
      </c>
      <c r="BW267" s="13" t="str">
        <v>FEIN17</v>
      </c>
      <c r="BX267" s="13" t="str">
        <v>Por lanzar</v>
      </c>
      <c r="BY267" s="13" t="str">
        <v>junio</v>
      </c>
      <c r="BZ267" s="13" t="str">
        <v xml:space="preserve">Interruptor MT de Subestación (no RMU, no celda) </v>
      </c>
      <c r="CA267" s="13" t="str">
        <v>GPG</v>
      </c>
      <c r="CB267" s="13">
        <v>0.5</v>
      </c>
      <c r="CC267" s="13" t="str">
        <v>Luis Aparicio</v>
      </c>
      <c r="CD267" s="13" t="str">
        <v>luis.aparicio@enel.com</v>
      </c>
      <c r="CE267" s="13" t="str">
        <v>Anny Leal</v>
      </c>
      <c r="CF267" s="13" t="str">
        <v>anny.leal@enel.com</v>
      </c>
      <c r="CG267" s="13">
        <v>2026</v>
      </c>
      <c r="CH267" s="13">
        <v>6</v>
      </c>
      <c r="CI267" s="13">
        <v>46174</v>
      </c>
      <c r="CK267" s="13" t="str">
        <v>Suministro de repuestos ABB para los sitemas de 13,8kv de la Estación de Bombeo Muña</v>
      </c>
      <c r="CL267" s="13" t="str">
        <v>FEIN17</v>
      </c>
      <c r="CM267" s="13" t="str">
        <v>Por lanzar</v>
      </c>
      <c r="CN267" s="13" t="str">
        <v>junio</v>
      </c>
      <c r="CO267" s="13" t="str">
        <v xml:space="preserve">Interruptor MT de Subestación (no RMU, no celda) </v>
      </c>
      <c r="CP267" s="13" t="str">
        <v>GPG</v>
      </c>
      <c r="CQ267" s="13">
        <v>0.5</v>
      </c>
      <c r="CR267" s="13" t="str">
        <v>Luis Aparicio</v>
      </c>
      <c r="CS267" s="13" t="str">
        <v>luis.aparicio@enel.com</v>
      </c>
      <c r="CT267" s="13" t="str">
        <v>Anny Leal</v>
      </c>
      <c r="CU267" s="13" t="str">
        <v>anny.leal@enel.com</v>
      </c>
      <c r="CV267" s="13">
        <v>2026</v>
      </c>
      <c r="CW267" s="13">
        <v>6</v>
      </c>
      <c r="CX267" s="13">
        <v>46174</v>
      </c>
      <c r="DC267" s="13" t="str">
        <v>Suministro de repuestos ABB para los sitemas de 13,8kv de la Estación de Bombeo Muña</v>
      </c>
      <c r="DD267" s="13" t="str">
        <v>FEIN17</v>
      </c>
      <c r="DE267" s="13" t="str">
        <v>Por lanzar</v>
      </c>
      <c r="DF267" s="13" t="str">
        <v>junio</v>
      </c>
      <c r="DG267" s="13" t="str">
        <v xml:space="preserve">Interruptor MT de Subestación (no RMU, no celda) </v>
      </c>
      <c r="DH267" s="13" t="str">
        <v>GPG</v>
      </c>
      <c r="DI267" s="13">
        <v>0.5</v>
      </c>
      <c r="DJ267" s="13" t="str">
        <v>Luis Aparicio</v>
      </c>
      <c r="DK267" s="13" t="str">
        <v>luis.aparicio@enel.com</v>
      </c>
      <c r="DL267" s="13" t="str">
        <v>Anny Leal</v>
      </c>
      <c r="DM267" s="13" t="str">
        <v>anny.leal@enel.com</v>
      </c>
      <c r="DN267" s="13">
        <v>2026</v>
      </c>
      <c r="DO267" s="13">
        <v>6</v>
      </c>
      <c r="DP267" s="19">
        <v>46174</v>
      </c>
      <c r="DS267" s="13" t="str">
        <v>SUMINISTRO DE REPUESTOS ABB PARA LOS SITEMAS DE 13,8KV DE LA ESTACION DE BOMBEO MUNA FEIN17 INTERRUPTOR MT DE SUBESTACION (NO RMU, NO CELDA)</v>
      </c>
    </row>
    <row r="268" spans="5:123" ht="28" customHeight="1" x14ac:dyDescent="0.4">
      <c r="E268" s="15" t="str">
        <v>Contratación Estructuración Implementación de la Fase 1- Plan de Compensaciones.</v>
      </c>
      <c r="F268" s="16" t="str">
        <v>SPPT35</v>
      </c>
      <c r="G268" s="16" t="str">
        <v>Por lanzar</v>
      </c>
      <c r="H268" s="16" t="str">
        <v>enero</v>
      </c>
      <c r="I268" s="16" t="str">
        <v xml:space="preserve">Otros servicios profesionales </v>
      </c>
      <c r="J268" s="16" t="str">
        <v>GPG</v>
      </c>
      <c r="K268" s="16">
        <v>0.21920400000000001</v>
      </c>
      <c r="L268" s="16" t="str">
        <v>Luis Aparicio</v>
      </c>
      <c r="M268" s="16" t="str">
        <v>luis.aparicio@enel.com</v>
      </c>
      <c r="N268" s="16" t="str">
        <v>Anny Leal</v>
      </c>
      <c r="O268" s="16" t="str">
        <v>anny.leal@enel.com</v>
      </c>
      <c r="P268" s="16">
        <v>2026</v>
      </c>
      <c r="Q268" s="16">
        <v>1</v>
      </c>
      <c r="R268" s="28" t="b">
        <v>0</v>
      </c>
      <c r="AC268" s="18" t="str">
        <v>Proceso de Contatación Plan de Compensaciones Programa 4: Abastecimiento Hídrico.</v>
      </c>
      <c r="AD268" s="13" t="str">
        <v>LCCC13</v>
      </c>
      <c r="AE268" s="13" t="str">
        <v>Por lanzar</v>
      </c>
      <c r="AF268" s="13" t="str">
        <v>agosto</v>
      </c>
      <c r="AG268" s="13" t="str">
        <v xml:space="preserve">Trabajos civiles varios </v>
      </c>
      <c r="AH268" s="13" t="str">
        <v>GPG</v>
      </c>
      <c r="AI268" s="13">
        <v>0.37098199999999998</v>
      </c>
      <c r="AJ268" s="13" t="str">
        <v>Luis Aparicio</v>
      </c>
      <c r="AK268" s="13" t="str">
        <v>luis.aparicio@enel.com</v>
      </c>
      <c r="AL268" s="13" t="str">
        <v>Anny Leal</v>
      </c>
      <c r="AM268" s="13" t="str">
        <v>anny.leal@enel.com</v>
      </c>
      <c r="AN268" s="13">
        <v>2026</v>
      </c>
      <c r="AO268" s="13">
        <v>8</v>
      </c>
      <c r="AP268" s="13">
        <v>46235</v>
      </c>
      <c r="AR268" s="18" t="str">
        <v>Proceso de Contatación Plan de Compensaciones Programa 4: Abastecimiento Hídrico.</v>
      </c>
      <c r="AS268" s="13" t="str">
        <v>LCCC13</v>
      </c>
      <c r="AT268" s="13" t="str">
        <v>Por lanzar</v>
      </c>
      <c r="AU268" s="13" t="str">
        <v>agosto</v>
      </c>
      <c r="AV268" s="13" t="str">
        <v xml:space="preserve">Trabajos civiles varios </v>
      </c>
      <c r="AW268" s="13" t="str">
        <v>GPG</v>
      </c>
      <c r="AX268" s="13">
        <v>0.37098199999999998</v>
      </c>
      <c r="AY268" s="13" t="str">
        <v>Luis Aparicio</v>
      </c>
      <c r="AZ268" s="13" t="str">
        <v>luis.aparicio@enel.com</v>
      </c>
      <c r="BA268" s="13" t="str">
        <v>Anny Leal</v>
      </c>
      <c r="BB268" s="13" t="str">
        <v>anny.leal@enel.com</v>
      </c>
      <c r="BC268" s="13">
        <v>2026</v>
      </c>
      <c r="BD268" s="13">
        <v>8</v>
      </c>
      <c r="BE268" s="13">
        <v>46235</v>
      </c>
      <c r="BG268" s="13" t="str">
        <v>Proceso de Contatación Plan de Compensaciones Programa 4: Abastecimiento Hídrico.</v>
      </c>
      <c r="BH268" s="13" t="str">
        <v>LCCC13</v>
      </c>
      <c r="BI268" s="13" t="str">
        <v>Por lanzar</v>
      </c>
      <c r="BJ268" s="13" t="str">
        <v>agosto</v>
      </c>
      <c r="BK268" s="13" t="str">
        <v xml:space="preserve">Trabajos civiles varios </v>
      </c>
      <c r="BL268" s="13" t="str">
        <v>GPG</v>
      </c>
      <c r="BM268" s="13">
        <v>0.37098199999999998</v>
      </c>
      <c r="BN268" s="13" t="str">
        <v>Luis Aparicio</v>
      </c>
      <c r="BO268" s="13" t="str">
        <v>luis.aparicio@enel.com</v>
      </c>
      <c r="BP268" s="13" t="str">
        <v>Anny Leal</v>
      </c>
      <c r="BQ268" s="13" t="str">
        <v>anny.leal@enel.com</v>
      </c>
      <c r="BR268" s="13">
        <v>2026</v>
      </c>
      <c r="BS268" s="13">
        <v>8</v>
      </c>
      <c r="BT268" s="13">
        <v>46235</v>
      </c>
      <c r="BV268" s="13" t="str">
        <v>Proceso de Contatación Plan de Compensaciones Programa 4: Abastecimiento Hídrico.</v>
      </c>
      <c r="BW268" s="13" t="str">
        <v>LCCC13</v>
      </c>
      <c r="BX268" s="13" t="str">
        <v>Por lanzar</v>
      </c>
      <c r="BY268" s="13" t="str">
        <v>agosto</v>
      </c>
      <c r="BZ268" s="13" t="str">
        <v xml:space="preserve">Trabajos civiles varios </v>
      </c>
      <c r="CA268" s="13" t="str">
        <v>GPG</v>
      </c>
      <c r="CB268" s="13">
        <v>0.37098199999999998</v>
      </c>
      <c r="CC268" s="13" t="str">
        <v>Luis Aparicio</v>
      </c>
      <c r="CD268" s="13" t="str">
        <v>luis.aparicio@enel.com</v>
      </c>
      <c r="CE268" s="13" t="str">
        <v>Anny Leal</v>
      </c>
      <c r="CF268" s="13" t="str">
        <v>anny.leal@enel.com</v>
      </c>
      <c r="CG268" s="13">
        <v>2026</v>
      </c>
      <c r="CH268" s="13">
        <v>8</v>
      </c>
      <c r="CI268" s="13">
        <v>46235</v>
      </c>
      <c r="CK268" s="13" t="str">
        <v>Proceso de Contatación Plan de Compensaciones Programa 4: Abastecimiento Hídrico.</v>
      </c>
      <c r="CL268" s="13" t="str">
        <v>LCCC13</v>
      </c>
      <c r="CM268" s="13" t="str">
        <v>Por lanzar</v>
      </c>
      <c r="CN268" s="13" t="str">
        <v>agosto</v>
      </c>
      <c r="CO268" s="13" t="str">
        <v xml:space="preserve">Trabajos civiles varios </v>
      </c>
      <c r="CP268" s="13" t="str">
        <v>GPG</v>
      </c>
      <c r="CQ268" s="13">
        <v>0.37098199999999998</v>
      </c>
      <c r="CR268" s="13" t="str">
        <v>Luis Aparicio</v>
      </c>
      <c r="CS268" s="13" t="str">
        <v>luis.aparicio@enel.com</v>
      </c>
      <c r="CT268" s="13" t="str">
        <v>Anny Leal</v>
      </c>
      <c r="CU268" s="13" t="str">
        <v>anny.leal@enel.com</v>
      </c>
      <c r="CV268" s="13">
        <v>2026</v>
      </c>
      <c r="CW268" s="13">
        <v>8</v>
      </c>
      <c r="CX268" s="13">
        <v>46235</v>
      </c>
      <c r="DC268" s="13" t="str">
        <v>Proceso de Contatación Plan de Compensaciones Programa 4: Abastecimiento Hídrico.</v>
      </c>
      <c r="DD268" s="13" t="str">
        <v>LCCC13</v>
      </c>
      <c r="DE268" s="13" t="str">
        <v>Por lanzar</v>
      </c>
      <c r="DF268" s="13" t="str">
        <v>agosto</v>
      </c>
      <c r="DG268" s="13" t="str">
        <v xml:space="preserve">Trabajos civiles varios </v>
      </c>
      <c r="DH268" s="13" t="str">
        <v>GPG</v>
      </c>
      <c r="DI268" s="13">
        <v>0.37098199999999998</v>
      </c>
      <c r="DJ268" s="13" t="str">
        <v>Luis Aparicio</v>
      </c>
      <c r="DK268" s="13" t="str">
        <v>luis.aparicio@enel.com</v>
      </c>
      <c r="DL268" s="13" t="str">
        <v>Anny Leal</v>
      </c>
      <c r="DM268" s="13" t="str">
        <v>anny.leal@enel.com</v>
      </c>
      <c r="DN268" s="13">
        <v>2026</v>
      </c>
      <c r="DO268" s="13">
        <v>8</v>
      </c>
      <c r="DP268" s="19">
        <v>46235</v>
      </c>
      <c r="DS268" s="13" t="str">
        <v>PROCESO DE CONTATACION PLAN DE COMPENSACIONES PROGRAMA 4: ABASTECIMIENTO HIDRICO. LCCC13 TRABAJOS CIVILES VARIOS</v>
      </c>
    </row>
    <row r="269" spans="5:123" ht="28" customHeight="1" x14ac:dyDescent="0.4">
      <c r="E269" s="15" t="str">
        <v>Servicio de Agenciamiento Aduanero para soportar todas las operaciones de Importacion y Exportacoin de Ingenieria y Construccoin EGP.</v>
      </c>
      <c r="F269" s="16" t="str">
        <v>SLTR07</v>
      </c>
      <c r="G269" s="16" t="str">
        <v>Por lanzar</v>
      </c>
      <c r="H269" s="16" t="str">
        <v>enero</v>
      </c>
      <c r="I269" s="16" t="str">
        <v xml:space="preserve">Operaciones aduaneras </v>
      </c>
      <c r="J269" s="16" t="str">
        <v>GPG</v>
      </c>
      <c r="K269" s="16">
        <v>0.23905498</v>
      </c>
      <c r="L269" s="16" t="str">
        <v>Luis Aparicio</v>
      </c>
      <c r="M269" s="16" t="str">
        <v>luis.aparicio@enel.com</v>
      </c>
      <c r="N269" s="16" t="str">
        <v>Anny Leal</v>
      </c>
      <c r="O269" s="16" t="str">
        <v>anny.leal@enel.com</v>
      </c>
      <c r="P269" s="16">
        <v>2026</v>
      </c>
      <c r="Q269" s="16">
        <v>1</v>
      </c>
      <c r="R269" s="28" t="b">
        <v>0</v>
      </c>
      <c r="AC269" s="18" t="str">
        <v>SUMINISTRO REPUESTOS BENTLY NEVADA</v>
      </c>
      <c r="AD269" s="13" t="str">
        <v>FSMT04</v>
      </c>
      <c r="AE269" s="13" t="str">
        <v>Por lanzar</v>
      </c>
      <c r="AF269" s="13" t="str">
        <v>mayo</v>
      </c>
      <c r="AG269" s="13" t="str">
        <v xml:space="preserve">Monitorización de la vibración </v>
      </c>
      <c r="AH269" s="13" t="str">
        <v>GPG</v>
      </c>
      <c r="AI269" s="13">
        <v>0.28549999999999998</v>
      </c>
      <c r="AJ269" s="13" t="str">
        <v>Luis Aparicio</v>
      </c>
      <c r="AK269" s="13" t="str">
        <v>luis.aparicio@enel.com</v>
      </c>
      <c r="AL269" s="13" t="str">
        <v>Anny Leal</v>
      </c>
      <c r="AM269" s="13" t="str">
        <v>anny.leal@enel.com</v>
      </c>
      <c r="AN269" s="13">
        <v>2026</v>
      </c>
      <c r="AO269" s="13">
        <v>5</v>
      </c>
      <c r="AP269" s="13">
        <v>46143</v>
      </c>
      <c r="AR269" s="18" t="str">
        <v>SUMINISTRO REPUESTOS BENTLY NEVADA</v>
      </c>
      <c r="AS269" s="13" t="str">
        <v>FSMT04</v>
      </c>
      <c r="AT269" s="13" t="str">
        <v>Por lanzar</v>
      </c>
      <c r="AU269" s="13" t="str">
        <v>mayo</v>
      </c>
      <c r="AV269" s="13" t="str">
        <v xml:space="preserve">Monitorización de la vibración </v>
      </c>
      <c r="AW269" s="13" t="str">
        <v>GPG</v>
      </c>
      <c r="AX269" s="13">
        <v>0.28549999999999998</v>
      </c>
      <c r="AY269" s="13" t="str">
        <v>Luis Aparicio</v>
      </c>
      <c r="AZ269" s="13" t="str">
        <v>luis.aparicio@enel.com</v>
      </c>
      <c r="BA269" s="13" t="str">
        <v>Anny Leal</v>
      </c>
      <c r="BB269" s="13" t="str">
        <v>anny.leal@enel.com</v>
      </c>
      <c r="BC269" s="13">
        <v>2026</v>
      </c>
      <c r="BD269" s="13">
        <v>5</v>
      </c>
      <c r="BE269" s="13">
        <v>46143</v>
      </c>
      <c r="BG269" s="13" t="str">
        <v>SUMINISTRO REPUESTOS BENTLY NEVADA</v>
      </c>
      <c r="BH269" s="13" t="str">
        <v>FSMT04</v>
      </c>
      <c r="BI269" s="13" t="str">
        <v>Por lanzar</v>
      </c>
      <c r="BJ269" s="13" t="str">
        <v>mayo</v>
      </c>
      <c r="BK269" s="13" t="str">
        <v xml:space="preserve">Monitorización de la vibración </v>
      </c>
      <c r="BL269" s="13" t="str">
        <v>GPG</v>
      </c>
      <c r="BM269" s="13">
        <v>0.28549999999999998</v>
      </c>
      <c r="BN269" s="13" t="str">
        <v>Luis Aparicio</v>
      </c>
      <c r="BO269" s="13" t="str">
        <v>luis.aparicio@enel.com</v>
      </c>
      <c r="BP269" s="13" t="str">
        <v>Anny Leal</v>
      </c>
      <c r="BQ269" s="13" t="str">
        <v>anny.leal@enel.com</v>
      </c>
      <c r="BR269" s="13">
        <v>2026</v>
      </c>
      <c r="BS269" s="13">
        <v>5</v>
      </c>
      <c r="BT269" s="13">
        <v>46143</v>
      </c>
      <c r="BV269" s="13" t="str">
        <v>SUMINISTRO REPUESTOS BENTLY NEVADA</v>
      </c>
      <c r="BW269" s="13" t="str">
        <v>FSMT04</v>
      </c>
      <c r="BX269" s="13" t="str">
        <v>Por lanzar</v>
      </c>
      <c r="BY269" s="13" t="str">
        <v>mayo</v>
      </c>
      <c r="BZ269" s="13" t="str">
        <v xml:space="preserve">Monitorización de la vibración </v>
      </c>
      <c r="CA269" s="13" t="str">
        <v>GPG</v>
      </c>
      <c r="CB269" s="13">
        <v>0.28549999999999998</v>
      </c>
      <c r="CC269" s="13" t="str">
        <v>Luis Aparicio</v>
      </c>
      <c r="CD269" s="13" t="str">
        <v>luis.aparicio@enel.com</v>
      </c>
      <c r="CE269" s="13" t="str">
        <v>Anny Leal</v>
      </c>
      <c r="CF269" s="13" t="str">
        <v>anny.leal@enel.com</v>
      </c>
      <c r="CG269" s="13">
        <v>2026</v>
      </c>
      <c r="CH269" s="13">
        <v>5</v>
      </c>
      <c r="CI269" s="13">
        <v>46143</v>
      </c>
      <c r="CK269" s="13" t="str">
        <v>SUMINISTRO REPUESTOS BENTLY NEVADA</v>
      </c>
      <c r="CL269" s="13" t="str">
        <v>FSMT04</v>
      </c>
      <c r="CM269" s="13" t="str">
        <v>Por lanzar</v>
      </c>
      <c r="CN269" s="13" t="str">
        <v>mayo</v>
      </c>
      <c r="CO269" s="13" t="str">
        <v xml:space="preserve">Monitorización de la vibración </v>
      </c>
      <c r="CP269" s="13" t="str">
        <v>GPG</v>
      </c>
      <c r="CQ269" s="13">
        <v>0.28549999999999998</v>
      </c>
      <c r="CR269" s="13" t="str">
        <v>Luis Aparicio</v>
      </c>
      <c r="CS269" s="13" t="str">
        <v>luis.aparicio@enel.com</v>
      </c>
      <c r="CT269" s="13" t="str">
        <v>Anny Leal</v>
      </c>
      <c r="CU269" s="13" t="str">
        <v>anny.leal@enel.com</v>
      </c>
      <c r="CV269" s="13">
        <v>2026</v>
      </c>
      <c r="CW269" s="13">
        <v>5</v>
      </c>
      <c r="CX269" s="13">
        <v>46143</v>
      </c>
      <c r="DC269" s="13" t="str">
        <v>SUMINISTRO REPUESTOS BENTLY NEVADA</v>
      </c>
      <c r="DD269" s="13" t="str">
        <v>FSMT04</v>
      </c>
      <c r="DE269" s="13" t="str">
        <v>Por lanzar</v>
      </c>
      <c r="DF269" s="13" t="str">
        <v>mayo</v>
      </c>
      <c r="DG269" s="13" t="str">
        <v xml:space="preserve">Monitorización de la vibración </v>
      </c>
      <c r="DH269" s="13" t="str">
        <v>GPG</v>
      </c>
      <c r="DI269" s="13">
        <v>0.28549999999999998</v>
      </c>
      <c r="DJ269" s="13" t="str">
        <v>Luis Aparicio</v>
      </c>
      <c r="DK269" s="13" t="str">
        <v>luis.aparicio@enel.com</v>
      </c>
      <c r="DL269" s="13" t="str">
        <v>Anny Leal</v>
      </c>
      <c r="DM269" s="13" t="str">
        <v>anny.leal@enel.com</v>
      </c>
      <c r="DN269" s="13">
        <v>2026</v>
      </c>
      <c r="DO269" s="13">
        <v>5</v>
      </c>
      <c r="DP269" s="19">
        <v>46143</v>
      </c>
      <c r="DS269" s="13" t="str">
        <v>SUMINISTRO REPUESTOS BENTLY NEVADA FSMT04 MONITORIZACION DE LA VIBRACION</v>
      </c>
    </row>
    <row r="270" spans="5:123" ht="28" customHeight="1" x14ac:dyDescent="0.4">
      <c r="E270" s="15" t="str">
        <v>Proceso de Contatación Plan de Compensaciones Programa 1: Restauración, Recuperación y Manejo de Humedales.</v>
      </c>
      <c r="F270" s="16" t="str">
        <v>SLPI03</v>
      </c>
      <c r="G270" s="16" t="str">
        <v>Por lanzar</v>
      </c>
      <c r="H270" s="16" t="str">
        <v>julio</v>
      </c>
      <c r="I270" s="16" t="str">
        <v xml:space="preserve">Mantenimiento de zonas verdes (jardinería, corte de césped, etc.) </v>
      </c>
      <c r="J270" s="16" t="str">
        <v>GPG</v>
      </c>
      <c r="K270" s="16">
        <v>4.1949800000000002</v>
      </c>
      <c r="L270" s="16" t="str">
        <v>Luis Aparicio</v>
      </c>
      <c r="M270" s="16" t="str">
        <v>luis.aparicio@enel.com</v>
      </c>
      <c r="N270" s="16" t="str">
        <v>Anny Leal</v>
      </c>
      <c r="O270" s="16" t="str">
        <v>anny.leal@enel.com</v>
      </c>
      <c r="P270" s="16">
        <v>2026</v>
      </c>
      <c r="Q270" s="16">
        <v>7</v>
      </c>
      <c r="R270" s="28" t="b">
        <v>0</v>
      </c>
      <c r="AC270" s="18" t="str">
        <v>RECUPERACION DEL CONTROL Y POTENCIA DE LOS PRECIPITADORES DE LAS U2, U3, U4 Y U5 DE LA CENTRAL TERMOZIPA</v>
      </c>
      <c r="AD270" s="13" t="str">
        <v>LEII09</v>
      </c>
      <c r="AE270" s="13" t="str">
        <v>Por lanzar</v>
      </c>
      <c r="AF270" s="13" t="str">
        <v>enero</v>
      </c>
      <c r="AG270" s="13" t="str">
        <v xml:space="preserve">Mantenimiento electrico e instrumental </v>
      </c>
      <c r="AH270" s="13" t="str">
        <v>GPG</v>
      </c>
      <c r="AI270" s="13">
        <v>0.38</v>
      </c>
      <c r="AJ270" s="13" t="str">
        <v>Luis Aparicio</v>
      </c>
      <c r="AK270" s="13" t="str">
        <v>luis.aparicio@enel.com</v>
      </c>
      <c r="AL270" s="13" t="str">
        <v>Anny Leal</v>
      </c>
      <c r="AM270" s="13" t="str">
        <v>anny.leal@enel.com</v>
      </c>
      <c r="AN270" s="13">
        <v>2026</v>
      </c>
      <c r="AO270" s="13">
        <v>1</v>
      </c>
      <c r="AP270" s="13">
        <v>46023</v>
      </c>
      <c r="AR270" s="18" t="str">
        <v>RECUPERACION DEL CONTROL Y POTENCIA DE LOS PRECIPITADORES DE LAS U2, U3, U4 Y U5 DE LA CENTRAL TERMOZIPA</v>
      </c>
      <c r="AS270" s="13" t="str">
        <v>LEII09</v>
      </c>
      <c r="AT270" s="13" t="str">
        <v>Por lanzar</v>
      </c>
      <c r="AU270" s="13" t="str">
        <v>enero</v>
      </c>
      <c r="AV270" s="13" t="str">
        <v xml:space="preserve">Mantenimiento electrico e instrumental </v>
      </c>
      <c r="AW270" s="13" t="str">
        <v>GPG</v>
      </c>
      <c r="AX270" s="13">
        <v>0.38</v>
      </c>
      <c r="AY270" s="13" t="str">
        <v>Luis Aparicio</v>
      </c>
      <c r="AZ270" s="13" t="str">
        <v>luis.aparicio@enel.com</v>
      </c>
      <c r="BA270" s="13" t="str">
        <v>Anny Leal</v>
      </c>
      <c r="BB270" s="13" t="str">
        <v>anny.leal@enel.com</v>
      </c>
      <c r="BC270" s="13">
        <v>2026</v>
      </c>
      <c r="BD270" s="13">
        <v>1</v>
      </c>
      <c r="BE270" s="13">
        <v>46023</v>
      </c>
      <c r="BG270" s="13" t="str">
        <v>RECUPERACION DEL CONTROL Y POTENCIA DE LOS PRECIPITADORES DE LAS U2, U3, U4 Y U5 DE LA CENTRAL TERMOZIPA</v>
      </c>
      <c r="BH270" s="13" t="str">
        <v>LEII09</v>
      </c>
      <c r="BI270" s="13" t="str">
        <v>Por lanzar</v>
      </c>
      <c r="BJ270" s="13" t="str">
        <v>enero</v>
      </c>
      <c r="BK270" s="13" t="str">
        <v xml:space="preserve">Mantenimiento electrico e instrumental </v>
      </c>
      <c r="BL270" s="13" t="str">
        <v>GPG</v>
      </c>
      <c r="BM270" s="13">
        <v>0.38</v>
      </c>
      <c r="BN270" s="13" t="str">
        <v>Luis Aparicio</v>
      </c>
      <c r="BO270" s="13" t="str">
        <v>luis.aparicio@enel.com</v>
      </c>
      <c r="BP270" s="13" t="str">
        <v>Anny Leal</v>
      </c>
      <c r="BQ270" s="13" t="str">
        <v>anny.leal@enel.com</v>
      </c>
      <c r="BR270" s="13">
        <v>2026</v>
      </c>
      <c r="BS270" s="13">
        <v>1</v>
      </c>
      <c r="BT270" s="13">
        <v>46023</v>
      </c>
      <c r="BV270" s="13" t="str">
        <v>RECUPERACION DEL CONTROL Y POTENCIA DE LOS PRECIPITADORES DE LAS U2, U3, U4 Y U5 DE LA CENTRAL TERMOZIPA</v>
      </c>
      <c r="BW270" s="13" t="str">
        <v>LEII09</v>
      </c>
      <c r="BX270" s="13" t="str">
        <v>Por lanzar</v>
      </c>
      <c r="BY270" s="13" t="str">
        <v>enero</v>
      </c>
      <c r="BZ270" s="13" t="str">
        <v xml:space="preserve">Mantenimiento electrico e instrumental </v>
      </c>
      <c r="CA270" s="13" t="str">
        <v>GPG</v>
      </c>
      <c r="CB270" s="13">
        <v>0.38</v>
      </c>
      <c r="CC270" s="13" t="str">
        <v>Luis Aparicio</v>
      </c>
      <c r="CD270" s="13" t="str">
        <v>luis.aparicio@enel.com</v>
      </c>
      <c r="CE270" s="13" t="str">
        <v>Anny Leal</v>
      </c>
      <c r="CF270" s="13" t="str">
        <v>anny.leal@enel.com</v>
      </c>
      <c r="CG270" s="13">
        <v>2026</v>
      </c>
      <c r="CH270" s="13">
        <v>1</v>
      </c>
      <c r="CI270" s="13">
        <v>46023</v>
      </c>
      <c r="CK270" s="13" t="str">
        <v>RECUPERACION DEL CONTROL Y POTENCIA DE LOS PRECIPITADORES DE LAS U2, U3, U4 Y U5 DE LA CENTRAL TERMOZIPA</v>
      </c>
      <c r="CL270" s="13" t="str">
        <v>LEII09</v>
      </c>
      <c r="CM270" s="13" t="str">
        <v>Por lanzar</v>
      </c>
      <c r="CN270" s="13" t="str">
        <v>enero</v>
      </c>
      <c r="CO270" s="13" t="str">
        <v xml:space="preserve">Mantenimiento electrico e instrumental </v>
      </c>
      <c r="CP270" s="13" t="str">
        <v>GPG</v>
      </c>
      <c r="CQ270" s="13">
        <v>0.38</v>
      </c>
      <c r="CR270" s="13" t="str">
        <v>Luis Aparicio</v>
      </c>
      <c r="CS270" s="13" t="str">
        <v>luis.aparicio@enel.com</v>
      </c>
      <c r="CT270" s="13" t="str">
        <v>Anny Leal</v>
      </c>
      <c r="CU270" s="13" t="str">
        <v>anny.leal@enel.com</v>
      </c>
      <c r="CV270" s="13">
        <v>2026</v>
      </c>
      <c r="CW270" s="13">
        <v>1</v>
      </c>
      <c r="CX270" s="13">
        <v>46023</v>
      </c>
      <c r="DC270" s="13" t="str">
        <v>RECUPERACION DEL CONTROL Y POTENCIA DE LOS PRECIPITADORES DE LAS U2, U3, U4 Y U5 DE LA CENTRAL TERMOZIPA</v>
      </c>
      <c r="DD270" s="13" t="str">
        <v>LEII09</v>
      </c>
      <c r="DE270" s="13" t="str">
        <v>Por lanzar</v>
      </c>
      <c r="DF270" s="13" t="str">
        <v>enero</v>
      </c>
      <c r="DG270" s="13" t="str">
        <v xml:space="preserve">Mantenimiento electrico e instrumental </v>
      </c>
      <c r="DH270" s="13" t="str">
        <v>GPG</v>
      </c>
      <c r="DI270" s="13">
        <v>0.38</v>
      </c>
      <c r="DJ270" s="13" t="str">
        <v>Luis Aparicio</v>
      </c>
      <c r="DK270" s="13" t="str">
        <v>luis.aparicio@enel.com</v>
      </c>
      <c r="DL270" s="13" t="str">
        <v>Anny Leal</v>
      </c>
      <c r="DM270" s="13" t="str">
        <v>anny.leal@enel.com</v>
      </c>
      <c r="DN270" s="13">
        <v>2026</v>
      </c>
      <c r="DO270" s="13">
        <v>1</v>
      </c>
      <c r="DP270" s="19">
        <v>46023</v>
      </c>
      <c r="DS270" s="13" t="str">
        <v>RECUPERACION DEL CONTROL Y POTENCIA DE LOS PRECIPITADORES DE LAS U2, U3, U4 Y U5 DE LA CENTRAL TERMOZIPA LEII09 MANTENIMIENTO ELECTRICO E INSTRUMENTAL</v>
      </c>
    </row>
    <row r="271" spans="5:123" ht="28" customHeight="1" x14ac:dyDescent="0.4">
      <c r="E271" s="15" t="str">
        <v>Proceso de Contatación Plan de Compensaciones Programa 2: Reforestación.</v>
      </c>
      <c r="F271" s="16" t="str">
        <v>SLPI03</v>
      </c>
      <c r="G271" s="16" t="str">
        <v>Por lanzar</v>
      </c>
      <c r="H271" s="16" t="str">
        <v>julio</v>
      </c>
      <c r="I271" s="16" t="str">
        <v xml:space="preserve">Mantenimiento de zonas verdes (jardinería, corte de césped, etc.) </v>
      </c>
      <c r="J271" s="16" t="str">
        <v>GPG</v>
      </c>
      <c r="K271" s="16">
        <v>11.645837</v>
      </c>
      <c r="L271" s="16" t="str">
        <v>Luis Aparicio</v>
      </c>
      <c r="M271" s="16" t="str">
        <v>luis.aparicio@enel.com</v>
      </c>
      <c r="N271" s="16" t="str">
        <v>Anny Leal</v>
      </c>
      <c r="O271" s="16" t="str">
        <v>anny.leal@enel.com</v>
      </c>
      <c r="P271" s="16">
        <v>2026</v>
      </c>
      <c r="Q271" s="16">
        <v>7</v>
      </c>
      <c r="R271" s="28" t="b">
        <v>0</v>
      </c>
      <c r="AC271" s="18" t="str">
        <v>MODERNIZACIÓN SISTEMAS ELECTROMECANICO TORRES DE REFRIGERACION EB MUÑA</v>
      </c>
      <c r="AD271" s="13" t="str">
        <v>MMIM01</v>
      </c>
      <c r="AE271" s="13" t="str">
        <v>Por lanzar</v>
      </c>
      <c r="AF271" s="13" t="str">
        <v>febrero</v>
      </c>
      <c r="AG271" s="13" t="str">
        <v xml:space="preserve">Mantenimiento mecánico no especializado. </v>
      </c>
      <c r="AH271" s="13" t="str">
        <v>GPG</v>
      </c>
      <c r="AI271" s="13">
        <v>0.14499999999999999</v>
      </c>
      <c r="AJ271" s="13" t="str">
        <v>Luis Aparicio</v>
      </c>
      <c r="AK271" s="13" t="str">
        <v>luis.aparicio@enel.com</v>
      </c>
      <c r="AL271" s="13" t="str">
        <v>Anny Leal</v>
      </c>
      <c r="AM271" s="13" t="str">
        <v>anny.leal@enel.com</v>
      </c>
      <c r="AN271" s="13">
        <v>2026</v>
      </c>
      <c r="AO271" s="13">
        <v>2</v>
      </c>
      <c r="AP271" s="13">
        <v>46054</v>
      </c>
      <c r="AR271" s="18" t="str">
        <v>MODERNIZACIÓN SISTEMAS ELECTROMECANICO TORRES DE REFRIGERACION EB MUÑA</v>
      </c>
      <c r="AS271" s="13" t="str">
        <v>MMIM01</v>
      </c>
      <c r="AT271" s="13" t="str">
        <v>Por lanzar</v>
      </c>
      <c r="AU271" s="13" t="str">
        <v>febrero</v>
      </c>
      <c r="AV271" s="13" t="str">
        <v xml:space="preserve">Mantenimiento mecánico no especializado. </v>
      </c>
      <c r="AW271" s="13" t="str">
        <v>GPG</v>
      </c>
      <c r="AX271" s="13">
        <v>0.14499999999999999</v>
      </c>
      <c r="AY271" s="13" t="str">
        <v>Luis Aparicio</v>
      </c>
      <c r="AZ271" s="13" t="str">
        <v>luis.aparicio@enel.com</v>
      </c>
      <c r="BA271" s="13" t="str">
        <v>Anny Leal</v>
      </c>
      <c r="BB271" s="13" t="str">
        <v>anny.leal@enel.com</v>
      </c>
      <c r="BC271" s="13">
        <v>2026</v>
      </c>
      <c r="BD271" s="13">
        <v>2</v>
      </c>
      <c r="BE271" s="13">
        <v>46054</v>
      </c>
      <c r="BG271" s="13" t="str">
        <v>MODERNIZACIÓN SISTEMAS ELECTROMECANICO TORRES DE REFRIGERACION EB MUÑA</v>
      </c>
      <c r="BH271" s="13" t="str">
        <v>MMIM01</v>
      </c>
      <c r="BI271" s="13" t="str">
        <v>Por lanzar</v>
      </c>
      <c r="BJ271" s="13" t="str">
        <v>febrero</v>
      </c>
      <c r="BK271" s="13" t="str">
        <v xml:space="preserve">Mantenimiento mecánico no especializado. </v>
      </c>
      <c r="BL271" s="13" t="str">
        <v>GPG</v>
      </c>
      <c r="BM271" s="13">
        <v>0.14499999999999999</v>
      </c>
      <c r="BN271" s="13" t="str">
        <v>Luis Aparicio</v>
      </c>
      <c r="BO271" s="13" t="str">
        <v>luis.aparicio@enel.com</v>
      </c>
      <c r="BP271" s="13" t="str">
        <v>Anny Leal</v>
      </c>
      <c r="BQ271" s="13" t="str">
        <v>anny.leal@enel.com</v>
      </c>
      <c r="BR271" s="13">
        <v>2026</v>
      </c>
      <c r="BS271" s="13">
        <v>2</v>
      </c>
      <c r="BT271" s="13">
        <v>46054</v>
      </c>
      <c r="BV271" s="13" t="str">
        <v>MODERNIZACIÓN SISTEMAS ELECTROMECANICO TORRES DE REFRIGERACION EB MUÑA</v>
      </c>
      <c r="BW271" s="13" t="str">
        <v>MMIM01</v>
      </c>
      <c r="BX271" s="13" t="str">
        <v>Por lanzar</v>
      </c>
      <c r="BY271" s="13" t="str">
        <v>febrero</v>
      </c>
      <c r="BZ271" s="13" t="str">
        <v xml:space="preserve">Mantenimiento mecánico no especializado. </v>
      </c>
      <c r="CA271" s="13" t="str">
        <v>GPG</v>
      </c>
      <c r="CB271" s="13">
        <v>0.14499999999999999</v>
      </c>
      <c r="CC271" s="13" t="str">
        <v>Luis Aparicio</v>
      </c>
      <c r="CD271" s="13" t="str">
        <v>luis.aparicio@enel.com</v>
      </c>
      <c r="CE271" s="13" t="str">
        <v>Anny Leal</v>
      </c>
      <c r="CF271" s="13" t="str">
        <v>anny.leal@enel.com</v>
      </c>
      <c r="CG271" s="13">
        <v>2026</v>
      </c>
      <c r="CH271" s="13">
        <v>2</v>
      </c>
      <c r="CI271" s="13">
        <v>46054</v>
      </c>
      <c r="CK271" s="13" t="str">
        <v>MODERNIZACIÓN SISTEMAS ELECTROMECANICO TORRES DE REFRIGERACION EB MUÑA</v>
      </c>
      <c r="CL271" s="13" t="str">
        <v>MMIM01</v>
      </c>
      <c r="CM271" s="13" t="str">
        <v>Por lanzar</v>
      </c>
      <c r="CN271" s="13" t="str">
        <v>febrero</v>
      </c>
      <c r="CO271" s="13" t="str">
        <v xml:space="preserve">Mantenimiento mecánico no especializado. </v>
      </c>
      <c r="CP271" s="13" t="str">
        <v>GPG</v>
      </c>
      <c r="CQ271" s="13">
        <v>0.14499999999999999</v>
      </c>
      <c r="CR271" s="13" t="str">
        <v>Luis Aparicio</v>
      </c>
      <c r="CS271" s="13" t="str">
        <v>luis.aparicio@enel.com</v>
      </c>
      <c r="CT271" s="13" t="str">
        <v>Anny Leal</v>
      </c>
      <c r="CU271" s="13" t="str">
        <v>anny.leal@enel.com</v>
      </c>
      <c r="CV271" s="13">
        <v>2026</v>
      </c>
      <c r="CW271" s="13">
        <v>2</v>
      </c>
      <c r="CX271" s="13">
        <v>46054</v>
      </c>
      <c r="DC271" s="13" t="str">
        <v>MODERNIZACIÓN SISTEMAS ELECTROMECANICO TORRES DE REFRIGERACION EB MUÑA</v>
      </c>
      <c r="DD271" s="13" t="str">
        <v>MMIM01</v>
      </c>
      <c r="DE271" s="13" t="str">
        <v>Por lanzar</v>
      </c>
      <c r="DF271" s="13" t="str">
        <v>febrero</v>
      </c>
      <c r="DG271" s="13" t="str">
        <v xml:space="preserve">Mantenimiento mecánico no especializado. </v>
      </c>
      <c r="DH271" s="13" t="str">
        <v>GPG</v>
      </c>
      <c r="DI271" s="13">
        <v>0.14499999999999999</v>
      </c>
      <c r="DJ271" s="13" t="str">
        <v>Luis Aparicio</v>
      </c>
      <c r="DK271" s="13" t="str">
        <v>luis.aparicio@enel.com</v>
      </c>
      <c r="DL271" s="13" t="str">
        <v>Anny Leal</v>
      </c>
      <c r="DM271" s="13" t="str">
        <v>anny.leal@enel.com</v>
      </c>
      <c r="DN271" s="13">
        <v>2026</v>
      </c>
      <c r="DO271" s="13">
        <v>2</v>
      </c>
      <c r="DP271" s="19">
        <v>46054</v>
      </c>
      <c r="DS271" s="13" t="str">
        <v>MODERNIZACION SISTEMAS ELECTROMECANICO TORRES DE REFRIGERACION EB MUNA MMIM01 MANTENIMIENTO MECANICO NO ESPECIALIZADO.</v>
      </c>
    </row>
    <row r="272" spans="5:123" ht="28" customHeight="1" x14ac:dyDescent="0.4">
      <c r="E272" s="15" t="str">
        <v>Proceso de Contatación Plan de Compensaciones Programa 3: Conservación Áreas de importancia hídrica.</v>
      </c>
      <c r="F272" s="16" t="str">
        <v>SLPI03</v>
      </c>
      <c r="G272" s="16" t="str">
        <v>Por lanzar</v>
      </c>
      <c r="H272" s="16" t="str">
        <v>agosto</v>
      </c>
      <c r="I272" s="16" t="str">
        <v xml:space="preserve">Mantenimiento de zonas verdes (jardinería, corte de césped, etc.) </v>
      </c>
      <c r="J272" s="16" t="str">
        <v>GPG</v>
      </c>
      <c r="K272" s="16">
        <v>0.268038</v>
      </c>
      <c r="L272" s="16" t="str">
        <v>Luis Aparicio</v>
      </c>
      <c r="M272" s="16" t="str">
        <v>luis.aparicio@enel.com</v>
      </c>
      <c r="N272" s="16" t="str">
        <v>Anny Leal</v>
      </c>
      <c r="O272" s="16" t="str">
        <v>anny.leal@enel.com</v>
      </c>
      <c r="P272" s="16">
        <v>2026</v>
      </c>
      <c r="Q272" s="16">
        <v>8</v>
      </c>
      <c r="R272" s="28" t="b">
        <v>0</v>
      </c>
      <c r="AC272" s="18" t="str">
        <v>SUMINISTRO DE RESPUESTOS DE INSTRUMENTACION PARA LAS VALVULAS DE CONTROL, SISTEMAS DE CALDERA, AIRE GASES, Y DEMAS SISTEMAS DE LA CENTRAL TERMOZIPA</v>
      </c>
      <c r="AD272" s="13" t="str">
        <v>MEEL04</v>
      </c>
      <c r="AE272" s="13" t="str">
        <v>Por lanzar</v>
      </c>
      <c r="AF272" s="13" t="str">
        <v>abril</v>
      </c>
      <c r="AG272" s="13" t="str">
        <v>Mantenimiento de sistemas de control</v>
      </c>
      <c r="AH272" s="13" t="str">
        <v>GPG</v>
      </c>
      <c r="AI272" s="13">
        <v>0.68</v>
      </c>
      <c r="AJ272" s="13" t="str">
        <v>Luis Aparicio</v>
      </c>
      <c r="AK272" s="13" t="str">
        <v>luis.aparicio@enel.com</v>
      </c>
      <c r="AL272" s="13" t="str">
        <v>Anny Leal</v>
      </c>
      <c r="AM272" s="13" t="str">
        <v>anny.leal@enel.com</v>
      </c>
      <c r="AN272" s="13">
        <v>2026</v>
      </c>
      <c r="AO272" s="13">
        <v>4</v>
      </c>
      <c r="AP272" s="13">
        <v>46113</v>
      </c>
      <c r="AR272" s="18" t="str">
        <v>SUMINISTRO DE RESPUESTOS DE INSTRUMENTACION PARA LAS VALVULAS DE CONTROL, SISTEMAS DE CALDERA, AIRE GASES, Y DEMAS SISTEMAS DE LA CENTRAL TERMOZIPA</v>
      </c>
      <c r="AS272" s="13" t="str">
        <v>MEEL04</v>
      </c>
      <c r="AT272" s="13" t="str">
        <v>Por lanzar</v>
      </c>
      <c r="AU272" s="13" t="str">
        <v>abril</v>
      </c>
      <c r="AV272" s="13" t="str">
        <v>Mantenimiento de sistemas de control</v>
      </c>
      <c r="AW272" s="13" t="str">
        <v>GPG</v>
      </c>
      <c r="AX272" s="13">
        <v>0.68</v>
      </c>
      <c r="AY272" s="13" t="str">
        <v>Luis Aparicio</v>
      </c>
      <c r="AZ272" s="13" t="str">
        <v>luis.aparicio@enel.com</v>
      </c>
      <c r="BA272" s="13" t="str">
        <v>Anny Leal</v>
      </c>
      <c r="BB272" s="13" t="str">
        <v>anny.leal@enel.com</v>
      </c>
      <c r="BC272" s="13">
        <v>2026</v>
      </c>
      <c r="BD272" s="13">
        <v>4</v>
      </c>
      <c r="BE272" s="13">
        <v>46113</v>
      </c>
      <c r="BG272" s="13" t="str">
        <v>SUMINISTRO DE RESPUESTOS DE INSTRUMENTACION PARA LAS VALVULAS DE CONTROL, SISTEMAS DE CALDERA, AIRE GASES, Y DEMAS SISTEMAS DE LA CENTRAL TERMOZIPA</v>
      </c>
      <c r="BH272" s="13" t="str">
        <v>MEEL04</v>
      </c>
      <c r="BI272" s="13" t="str">
        <v>Por lanzar</v>
      </c>
      <c r="BJ272" s="13" t="str">
        <v>abril</v>
      </c>
      <c r="BK272" s="13" t="str">
        <v>Mantenimiento de sistemas de control</v>
      </c>
      <c r="BL272" s="13" t="str">
        <v>GPG</v>
      </c>
      <c r="BM272" s="13">
        <v>0.68</v>
      </c>
      <c r="BN272" s="13" t="str">
        <v>Luis Aparicio</v>
      </c>
      <c r="BO272" s="13" t="str">
        <v>luis.aparicio@enel.com</v>
      </c>
      <c r="BP272" s="13" t="str">
        <v>Anny Leal</v>
      </c>
      <c r="BQ272" s="13" t="str">
        <v>anny.leal@enel.com</v>
      </c>
      <c r="BR272" s="13">
        <v>2026</v>
      </c>
      <c r="BS272" s="13">
        <v>4</v>
      </c>
      <c r="BT272" s="13">
        <v>46113</v>
      </c>
      <c r="BV272" s="13" t="str">
        <v>SUMINISTRO DE RESPUESTOS DE INSTRUMENTACION PARA LAS VALVULAS DE CONTROL, SISTEMAS DE CALDERA, AIRE GASES, Y DEMAS SISTEMAS DE LA CENTRAL TERMOZIPA</v>
      </c>
      <c r="BW272" s="13" t="str">
        <v>MEEL04</v>
      </c>
      <c r="BX272" s="13" t="str">
        <v>Por lanzar</v>
      </c>
      <c r="BY272" s="13" t="str">
        <v>abril</v>
      </c>
      <c r="BZ272" s="13" t="str">
        <v>Mantenimiento de sistemas de control</v>
      </c>
      <c r="CA272" s="13" t="str">
        <v>GPG</v>
      </c>
      <c r="CB272" s="13">
        <v>0.68</v>
      </c>
      <c r="CC272" s="13" t="str">
        <v>Luis Aparicio</v>
      </c>
      <c r="CD272" s="13" t="str">
        <v>luis.aparicio@enel.com</v>
      </c>
      <c r="CE272" s="13" t="str">
        <v>Anny Leal</v>
      </c>
      <c r="CF272" s="13" t="str">
        <v>anny.leal@enel.com</v>
      </c>
      <c r="CG272" s="13">
        <v>2026</v>
      </c>
      <c r="CH272" s="13">
        <v>4</v>
      </c>
      <c r="CI272" s="13">
        <v>46113</v>
      </c>
      <c r="CK272" s="13" t="str">
        <v>SUMINISTRO DE RESPUESTOS DE INSTRUMENTACION PARA LAS VALVULAS DE CONTROL, SISTEMAS DE CALDERA, AIRE GASES, Y DEMAS SISTEMAS DE LA CENTRAL TERMOZIPA</v>
      </c>
      <c r="CL272" s="13" t="str">
        <v>MEEL04</v>
      </c>
      <c r="CM272" s="13" t="str">
        <v>Por lanzar</v>
      </c>
      <c r="CN272" s="13" t="str">
        <v>abril</v>
      </c>
      <c r="CO272" s="13" t="str">
        <v>Mantenimiento de sistemas de control</v>
      </c>
      <c r="CP272" s="13" t="str">
        <v>GPG</v>
      </c>
      <c r="CQ272" s="13">
        <v>0.68</v>
      </c>
      <c r="CR272" s="13" t="str">
        <v>Luis Aparicio</v>
      </c>
      <c r="CS272" s="13" t="str">
        <v>luis.aparicio@enel.com</v>
      </c>
      <c r="CT272" s="13" t="str">
        <v>Anny Leal</v>
      </c>
      <c r="CU272" s="13" t="str">
        <v>anny.leal@enel.com</v>
      </c>
      <c r="CV272" s="13">
        <v>2026</v>
      </c>
      <c r="CW272" s="13">
        <v>4</v>
      </c>
      <c r="CX272" s="13">
        <v>46113</v>
      </c>
      <c r="DC272" s="13" t="str">
        <v>SUMINISTRO DE RESPUESTOS DE INSTRUMENTACION PARA LAS VALVULAS DE CONTROL, SISTEMAS DE CALDERA, AIRE GASES, Y DEMAS SISTEMAS DE LA CENTRAL TERMOZIPA</v>
      </c>
      <c r="DD272" s="13" t="str">
        <v>MEEL04</v>
      </c>
      <c r="DE272" s="13" t="str">
        <v>Por lanzar</v>
      </c>
      <c r="DF272" s="13" t="str">
        <v>abril</v>
      </c>
      <c r="DG272" s="13" t="str">
        <v>Mantenimiento de sistemas de control</v>
      </c>
      <c r="DH272" s="13" t="str">
        <v>GPG</v>
      </c>
      <c r="DI272" s="13">
        <v>0.68</v>
      </c>
      <c r="DJ272" s="13" t="str">
        <v>Luis Aparicio</v>
      </c>
      <c r="DK272" s="13" t="str">
        <v>luis.aparicio@enel.com</v>
      </c>
      <c r="DL272" s="13" t="str">
        <v>Anny Leal</v>
      </c>
      <c r="DM272" s="13" t="str">
        <v>anny.leal@enel.com</v>
      </c>
      <c r="DN272" s="13">
        <v>2026</v>
      </c>
      <c r="DO272" s="13">
        <v>4</v>
      </c>
      <c r="DP272" s="19">
        <v>46113</v>
      </c>
      <c r="DS272" s="13" t="str">
        <v>SUMINISTRO DE RESPUESTOS DE INSTRUMENTACION PARA LAS VALVULAS DE CONTROL, SISTEMAS DE CALDERA, AIRE GASES, Y DEMAS SISTEMAS DE LA CENTRAL TERMOZIPA MEEL04 MANTENIMIENTO DE SISTEMAS DE CONTROL</v>
      </c>
    </row>
    <row r="273" spans="5:123" ht="28" customHeight="1" x14ac:dyDescent="0.4">
      <c r="E273" s="15" t="str">
        <v>Suministro de repuestos ABB para los sitemas de 13,8kv de la Estación de Bombeo Muña</v>
      </c>
      <c r="F273" s="16" t="str">
        <v>FEIN17</v>
      </c>
      <c r="G273" s="16" t="str">
        <v>Por lanzar</v>
      </c>
      <c r="H273" s="16" t="str">
        <v>junio</v>
      </c>
      <c r="I273" s="16" t="str">
        <v xml:space="preserve">Interruptor MT de Subestación (no RMU, no celda) </v>
      </c>
      <c r="J273" s="16" t="str">
        <v>GPG</v>
      </c>
      <c r="K273" s="16">
        <v>0.5</v>
      </c>
      <c r="L273" s="16" t="str">
        <v>Luis Aparicio</v>
      </c>
      <c r="M273" s="16" t="str">
        <v>luis.aparicio@enel.com</v>
      </c>
      <c r="N273" s="16" t="str">
        <v>Anny Leal</v>
      </c>
      <c r="O273" s="16" t="str">
        <v>anny.leal@enel.com</v>
      </c>
      <c r="P273" s="16">
        <v>2026</v>
      </c>
      <c r="Q273" s="16">
        <v>6</v>
      </c>
      <c r="R273" s="28" t="b">
        <v>0</v>
      </c>
      <c r="AC273" s="18" t="str">
        <v>SUMINISTRO DE REPUESTOS DE INSTRUMENTACION Y CONTROL DE LAS CALDERAS DE LA CENTRAL TZ</v>
      </c>
      <c r="AD273" s="13" t="str">
        <v>FMGV02</v>
      </c>
      <c r="AE273" s="13" t="str">
        <v>Por lanzar</v>
      </c>
      <c r="AF273" s="13" t="str">
        <v>marzo</v>
      </c>
      <c r="AG273" s="13" t="str">
        <v xml:space="preserve">Quemadores y componentes del sistema de combustión en caldera </v>
      </c>
      <c r="AH273" s="13" t="str">
        <v>GPG</v>
      </c>
      <c r="AI273" s="13">
        <v>0.8</v>
      </c>
      <c r="AJ273" s="13" t="str">
        <v>Luis Aparicio</v>
      </c>
      <c r="AK273" s="13" t="str">
        <v>luis.aparicio@enel.com</v>
      </c>
      <c r="AL273" s="13" t="str">
        <v>Anny Leal</v>
      </c>
      <c r="AM273" s="13" t="str">
        <v>anny.leal@enel.com</v>
      </c>
      <c r="AN273" s="13">
        <v>2026</v>
      </c>
      <c r="AO273" s="13">
        <v>3</v>
      </c>
      <c r="AP273" s="13">
        <v>46082</v>
      </c>
      <c r="AR273" s="18" t="str">
        <v>SUMINISTRO DE REPUESTOS DE INSTRUMENTACION Y CONTROL DE LAS CALDERAS DE LA CENTRAL TZ</v>
      </c>
      <c r="AS273" s="13" t="str">
        <v>FMGV02</v>
      </c>
      <c r="AT273" s="13" t="str">
        <v>Por lanzar</v>
      </c>
      <c r="AU273" s="13" t="str">
        <v>marzo</v>
      </c>
      <c r="AV273" s="13" t="str">
        <v xml:space="preserve">Quemadores y componentes del sistema de combustión en caldera </v>
      </c>
      <c r="AW273" s="13" t="str">
        <v>GPG</v>
      </c>
      <c r="AX273" s="13">
        <v>0.8</v>
      </c>
      <c r="AY273" s="13" t="str">
        <v>Luis Aparicio</v>
      </c>
      <c r="AZ273" s="13" t="str">
        <v>luis.aparicio@enel.com</v>
      </c>
      <c r="BA273" s="13" t="str">
        <v>Anny Leal</v>
      </c>
      <c r="BB273" s="13" t="str">
        <v>anny.leal@enel.com</v>
      </c>
      <c r="BC273" s="13">
        <v>2026</v>
      </c>
      <c r="BD273" s="13">
        <v>3</v>
      </c>
      <c r="BE273" s="13">
        <v>46082</v>
      </c>
      <c r="BG273" s="13" t="str">
        <v>SUMINISTRO DE REPUESTOS DE INSTRUMENTACION Y CONTROL DE LAS CALDERAS DE LA CENTRAL TZ</v>
      </c>
      <c r="BH273" s="13" t="str">
        <v>FMGV02</v>
      </c>
      <c r="BI273" s="13" t="str">
        <v>Por lanzar</v>
      </c>
      <c r="BJ273" s="13" t="str">
        <v>marzo</v>
      </c>
      <c r="BK273" s="13" t="str">
        <v xml:space="preserve">Quemadores y componentes del sistema de combustión en caldera </v>
      </c>
      <c r="BL273" s="13" t="str">
        <v>GPG</v>
      </c>
      <c r="BM273" s="13">
        <v>0.8</v>
      </c>
      <c r="BN273" s="13" t="str">
        <v>Luis Aparicio</v>
      </c>
      <c r="BO273" s="13" t="str">
        <v>luis.aparicio@enel.com</v>
      </c>
      <c r="BP273" s="13" t="str">
        <v>Anny Leal</v>
      </c>
      <c r="BQ273" s="13" t="str">
        <v>anny.leal@enel.com</v>
      </c>
      <c r="BR273" s="13">
        <v>2026</v>
      </c>
      <c r="BS273" s="13">
        <v>3</v>
      </c>
      <c r="BT273" s="13">
        <v>46082</v>
      </c>
      <c r="BV273" s="13" t="str">
        <v>SUMINISTRO DE REPUESTOS DE INSTRUMENTACION Y CONTROL DE LAS CALDERAS DE LA CENTRAL TZ</v>
      </c>
      <c r="BW273" s="13" t="str">
        <v>FMGV02</v>
      </c>
      <c r="BX273" s="13" t="str">
        <v>Por lanzar</v>
      </c>
      <c r="BY273" s="13" t="str">
        <v>marzo</v>
      </c>
      <c r="BZ273" s="13" t="str">
        <v xml:space="preserve">Quemadores y componentes del sistema de combustión en caldera </v>
      </c>
      <c r="CA273" s="13" t="str">
        <v>GPG</v>
      </c>
      <c r="CB273" s="13">
        <v>0.8</v>
      </c>
      <c r="CC273" s="13" t="str">
        <v>Luis Aparicio</v>
      </c>
      <c r="CD273" s="13" t="str">
        <v>luis.aparicio@enel.com</v>
      </c>
      <c r="CE273" s="13" t="str">
        <v>Anny Leal</v>
      </c>
      <c r="CF273" s="13" t="str">
        <v>anny.leal@enel.com</v>
      </c>
      <c r="CG273" s="13">
        <v>2026</v>
      </c>
      <c r="CH273" s="13">
        <v>3</v>
      </c>
      <c r="CI273" s="13">
        <v>46082</v>
      </c>
      <c r="CK273" s="13" t="str">
        <v>SUMINISTRO DE REPUESTOS DE INSTRUMENTACION Y CONTROL DE LAS CALDERAS DE LA CENTRAL TZ</v>
      </c>
      <c r="CL273" s="13" t="str">
        <v>FMGV02</v>
      </c>
      <c r="CM273" s="13" t="str">
        <v>Por lanzar</v>
      </c>
      <c r="CN273" s="13" t="str">
        <v>marzo</v>
      </c>
      <c r="CO273" s="13" t="str">
        <v xml:space="preserve">Quemadores y componentes del sistema de combustión en caldera </v>
      </c>
      <c r="CP273" s="13" t="str">
        <v>GPG</v>
      </c>
      <c r="CQ273" s="13">
        <v>0.8</v>
      </c>
      <c r="CR273" s="13" t="str">
        <v>Luis Aparicio</v>
      </c>
      <c r="CS273" s="13" t="str">
        <v>luis.aparicio@enel.com</v>
      </c>
      <c r="CT273" s="13" t="str">
        <v>Anny Leal</v>
      </c>
      <c r="CU273" s="13" t="str">
        <v>anny.leal@enel.com</v>
      </c>
      <c r="CV273" s="13">
        <v>2026</v>
      </c>
      <c r="CW273" s="13">
        <v>3</v>
      </c>
      <c r="CX273" s="13">
        <v>46082</v>
      </c>
      <c r="DC273" s="13" t="str">
        <v>SUMINISTRO DE REPUESTOS DE INSTRUMENTACION Y CONTROL DE LAS CALDERAS DE LA CENTRAL TZ</v>
      </c>
      <c r="DD273" s="13" t="str">
        <v>FMGV02</v>
      </c>
      <c r="DE273" s="13" t="str">
        <v>Por lanzar</v>
      </c>
      <c r="DF273" s="13" t="str">
        <v>marzo</v>
      </c>
      <c r="DG273" s="13" t="str">
        <v xml:space="preserve">Quemadores y componentes del sistema de combustión en caldera </v>
      </c>
      <c r="DH273" s="13" t="str">
        <v>GPG</v>
      </c>
      <c r="DI273" s="13">
        <v>0.8</v>
      </c>
      <c r="DJ273" s="13" t="str">
        <v>Luis Aparicio</v>
      </c>
      <c r="DK273" s="13" t="str">
        <v>luis.aparicio@enel.com</v>
      </c>
      <c r="DL273" s="13" t="str">
        <v>Anny Leal</v>
      </c>
      <c r="DM273" s="13" t="str">
        <v>anny.leal@enel.com</v>
      </c>
      <c r="DN273" s="13">
        <v>2026</v>
      </c>
      <c r="DO273" s="13">
        <v>3</v>
      </c>
      <c r="DP273" s="19">
        <v>46082</v>
      </c>
      <c r="DS273" s="13" t="str">
        <v>SUMINISTRO DE REPUESTOS DE INSTRUMENTACION Y CONTROL DE LAS CALDERAS DE LA CENTRAL TZ FMGV02 QUEMADORES Y COMPONENTES DEL SISTEMA DE COMBUSTION EN CALDERA</v>
      </c>
    </row>
    <row r="274" spans="5:123" ht="28" customHeight="1" x14ac:dyDescent="0.4">
      <c r="E274" s="15" t="str">
        <v>Proceso de Contatación Plan de Compensaciones Programa 4: Abastecimiento Hídrico.</v>
      </c>
      <c r="F274" s="16" t="str">
        <v>LCCC13</v>
      </c>
      <c r="G274" s="16" t="str">
        <v>Por lanzar</v>
      </c>
      <c r="H274" s="16" t="str">
        <v>agosto</v>
      </c>
      <c r="I274" s="16" t="str">
        <v xml:space="preserve">Trabajos civiles varios </v>
      </c>
      <c r="J274" s="16" t="str">
        <v>GPG</v>
      </c>
      <c r="K274" s="16">
        <v>0.37098199999999998</v>
      </c>
      <c r="L274" s="16" t="str">
        <v>Luis Aparicio</v>
      </c>
      <c r="M274" s="16" t="str">
        <v>luis.aparicio@enel.com</v>
      </c>
      <c r="N274" s="16" t="str">
        <v>Anny Leal</v>
      </c>
      <c r="O274" s="16" t="str">
        <v>anny.leal@enel.com</v>
      </c>
      <c r="P274" s="16">
        <v>2026</v>
      </c>
      <c r="Q274" s="16">
        <v>8</v>
      </c>
      <c r="R274" s="28" t="b">
        <v>0</v>
      </c>
      <c r="AC274" s="18" t="str">
        <v>Proceso de Contatación Plan de Compensaciones Programa 5: Rehabilitación Rondas Hídricas.</v>
      </c>
      <c r="AD274" s="13" t="str">
        <v>SLPI03</v>
      </c>
      <c r="AE274" s="13" t="str">
        <v>Por lanzar</v>
      </c>
      <c r="AF274" s="13" t="str">
        <v>julio</v>
      </c>
      <c r="AG274" s="13" t="str">
        <v xml:space="preserve">Mantenimiento de zonas verdes (jardinería, corte de césped, etc.) </v>
      </c>
      <c r="AH274" s="13" t="str">
        <v>GPG</v>
      </c>
      <c r="AI274" s="13">
        <v>0.84856100000000001</v>
      </c>
      <c r="AJ274" s="13" t="str">
        <v>Luis Aparicio</v>
      </c>
      <c r="AK274" s="13" t="str">
        <v>luis.aparicio@enel.com</v>
      </c>
      <c r="AL274" s="13" t="str">
        <v>Anny Leal</v>
      </c>
      <c r="AM274" s="13" t="str">
        <v>anny.leal@enel.com</v>
      </c>
      <c r="AN274" s="13">
        <v>2026</v>
      </c>
      <c r="AO274" s="13">
        <v>7</v>
      </c>
      <c r="AP274" s="13">
        <v>46204</v>
      </c>
      <c r="AR274" s="18" t="str">
        <v>Proceso de Contatación Plan de Compensaciones Programa 5: Rehabilitación Rondas Hídricas.</v>
      </c>
      <c r="AS274" s="13" t="str">
        <v>SLPI03</v>
      </c>
      <c r="AT274" s="13" t="str">
        <v>Por lanzar</v>
      </c>
      <c r="AU274" s="13" t="str">
        <v>julio</v>
      </c>
      <c r="AV274" s="13" t="str">
        <v xml:space="preserve">Mantenimiento de zonas verdes (jardinería, corte de césped, etc.) </v>
      </c>
      <c r="AW274" s="13" t="str">
        <v>GPG</v>
      </c>
      <c r="AX274" s="13">
        <v>0.84856100000000001</v>
      </c>
      <c r="AY274" s="13" t="str">
        <v>Luis Aparicio</v>
      </c>
      <c r="AZ274" s="13" t="str">
        <v>luis.aparicio@enel.com</v>
      </c>
      <c r="BA274" s="13" t="str">
        <v>Anny Leal</v>
      </c>
      <c r="BB274" s="13" t="str">
        <v>anny.leal@enel.com</v>
      </c>
      <c r="BC274" s="13">
        <v>2026</v>
      </c>
      <c r="BD274" s="13">
        <v>7</v>
      </c>
      <c r="BE274" s="13">
        <v>46204</v>
      </c>
      <c r="BG274" s="13" t="str">
        <v>Proceso de Contatación Plan de Compensaciones Programa 5: Rehabilitación Rondas Hídricas.</v>
      </c>
      <c r="BH274" s="13" t="str">
        <v>SLPI03</v>
      </c>
      <c r="BI274" s="13" t="str">
        <v>Por lanzar</v>
      </c>
      <c r="BJ274" s="13" t="str">
        <v>julio</v>
      </c>
      <c r="BK274" s="13" t="str">
        <v xml:space="preserve">Mantenimiento de zonas verdes (jardinería, corte de césped, etc.) </v>
      </c>
      <c r="BL274" s="13" t="str">
        <v>GPG</v>
      </c>
      <c r="BM274" s="13">
        <v>0.84856100000000001</v>
      </c>
      <c r="BN274" s="13" t="str">
        <v>Luis Aparicio</v>
      </c>
      <c r="BO274" s="13" t="str">
        <v>luis.aparicio@enel.com</v>
      </c>
      <c r="BP274" s="13" t="str">
        <v>Anny Leal</v>
      </c>
      <c r="BQ274" s="13" t="str">
        <v>anny.leal@enel.com</v>
      </c>
      <c r="BR274" s="13">
        <v>2026</v>
      </c>
      <c r="BS274" s="13">
        <v>7</v>
      </c>
      <c r="BT274" s="13">
        <v>46204</v>
      </c>
      <c r="BV274" s="13" t="str">
        <v>Proceso de Contatación Plan de Compensaciones Programa 5: Rehabilitación Rondas Hídricas.</v>
      </c>
      <c r="BW274" s="13" t="str">
        <v>SLPI03</v>
      </c>
      <c r="BX274" s="13" t="str">
        <v>Por lanzar</v>
      </c>
      <c r="BY274" s="13" t="str">
        <v>julio</v>
      </c>
      <c r="BZ274" s="13" t="str">
        <v xml:space="preserve">Mantenimiento de zonas verdes (jardinería, corte de césped, etc.) </v>
      </c>
      <c r="CA274" s="13" t="str">
        <v>GPG</v>
      </c>
      <c r="CB274" s="13">
        <v>0.84856100000000001</v>
      </c>
      <c r="CC274" s="13" t="str">
        <v>Luis Aparicio</v>
      </c>
      <c r="CD274" s="13" t="str">
        <v>luis.aparicio@enel.com</v>
      </c>
      <c r="CE274" s="13" t="str">
        <v>Anny Leal</v>
      </c>
      <c r="CF274" s="13" t="str">
        <v>anny.leal@enel.com</v>
      </c>
      <c r="CG274" s="13">
        <v>2026</v>
      </c>
      <c r="CH274" s="13">
        <v>7</v>
      </c>
      <c r="CI274" s="13">
        <v>46204</v>
      </c>
      <c r="CK274" s="13" t="str">
        <v>Proceso de Contatación Plan de Compensaciones Programa 5: Rehabilitación Rondas Hídricas.</v>
      </c>
      <c r="CL274" s="13" t="str">
        <v>SLPI03</v>
      </c>
      <c r="CM274" s="13" t="str">
        <v>Por lanzar</v>
      </c>
      <c r="CN274" s="13" t="str">
        <v>julio</v>
      </c>
      <c r="CO274" s="13" t="str">
        <v xml:space="preserve">Mantenimiento de zonas verdes (jardinería, corte de césped, etc.) </v>
      </c>
      <c r="CP274" s="13" t="str">
        <v>GPG</v>
      </c>
      <c r="CQ274" s="13">
        <v>0.84856100000000001</v>
      </c>
      <c r="CR274" s="13" t="str">
        <v>Luis Aparicio</v>
      </c>
      <c r="CS274" s="13" t="str">
        <v>luis.aparicio@enel.com</v>
      </c>
      <c r="CT274" s="13" t="str">
        <v>Anny Leal</v>
      </c>
      <c r="CU274" s="13" t="str">
        <v>anny.leal@enel.com</v>
      </c>
      <c r="CV274" s="13">
        <v>2026</v>
      </c>
      <c r="CW274" s="13">
        <v>7</v>
      </c>
      <c r="CX274" s="13">
        <v>46204</v>
      </c>
      <c r="DC274" s="13" t="str">
        <v>Proceso de Contatación Plan de Compensaciones Programa 5: Rehabilitación Rondas Hídricas.</v>
      </c>
      <c r="DD274" s="13" t="str">
        <v>SLPI03</v>
      </c>
      <c r="DE274" s="13" t="str">
        <v>Por lanzar</v>
      </c>
      <c r="DF274" s="13" t="str">
        <v>julio</v>
      </c>
      <c r="DG274" s="13" t="str">
        <v xml:space="preserve">Mantenimiento de zonas verdes (jardinería, corte de césped, etc.) </v>
      </c>
      <c r="DH274" s="13" t="str">
        <v>GPG</v>
      </c>
      <c r="DI274" s="13">
        <v>0.84856100000000001</v>
      </c>
      <c r="DJ274" s="13" t="str">
        <v>Luis Aparicio</v>
      </c>
      <c r="DK274" s="13" t="str">
        <v>luis.aparicio@enel.com</v>
      </c>
      <c r="DL274" s="13" t="str">
        <v>Anny Leal</v>
      </c>
      <c r="DM274" s="13" t="str">
        <v>anny.leal@enel.com</v>
      </c>
      <c r="DN274" s="13">
        <v>2026</v>
      </c>
      <c r="DO274" s="13">
        <v>7</v>
      </c>
      <c r="DP274" s="19">
        <v>46204</v>
      </c>
      <c r="DS274" s="13" t="str">
        <v>PROCESO DE CONTATACION PLAN DE COMPENSACIONES PROGRAMA 5: REHABILITACION RONDAS HIDRICAS. SLPI03 MANTENIMIENTO DE ZONAS VERDES (JARDINERIA, CORTE DE CESPED, ETC.)</v>
      </c>
    </row>
    <row r="275" spans="5:123" ht="28" customHeight="1" x14ac:dyDescent="0.4">
      <c r="E275" s="15" t="str">
        <v>SUMINISTRO REPUESTOS BENTLY NEVADA</v>
      </c>
      <c r="F275" s="16" t="str">
        <v>FSMT04</v>
      </c>
      <c r="G275" s="16" t="str">
        <v>Por lanzar</v>
      </c>
      <c r="H275" s="16" t="str">
        <v>mayo</v>
      </c>
      <c r="I275" s="16" t="str">
        <v xml:space="preserve">Monitorización de la vibración </v>
      </c>
      <c r="J275" s="16" t="str">
        <v>GPG</v>
      </c>
      <c r="K275" s="16">
        <v>0.28549999999999998</v>
      </c>
      <c r="L275" s="16" t="str">
        <v>Luis Aparicio</v>
      </c>
      <c r="M275" s="16" t="str">
        <v>luis.aparicio@enel.com</v>
      </c>
      <c r="N275" s="16" t="str">
        <v>Anny Leal</v>
      </c>
      <c r="O275" s="16" t="str">
        <v>anny.leal@enel.com</v>
      </c>
      <c r="P275" s="16">
        <v>2026</v>
      </c>
      <c r="Q275" s="16">
        <v>5</v>
      </c>
      <c r="R275" s="28" t="b">
        <v>0</v>
      </c>
      <c r="AC275" s="18" t="str">
        <v>Adquisición Repuestos Eléctricos Críticos Centrales Rio Bogotá</v>
      </c>
      <c r="AD275" s="13" t="str">
        <v>FEQE29</v>
      </c>
      <c r="AE275" s="13" t="str">
        <v>Por lanzar</v>
      </c>
      <c r="AF275" s="13" t="str">
        <v>marzo</v>
      </c>
      <c r="AG275" s="13" t="str">
        <v>Cuadros eléctricos principales y de maniobra del motor de BT</v>
      </c>
      <c r="AH275" s="13" t="str">
        <v>GPG</v>
      </c>
      <c r="AI275" s="13">
        <v>0.7</v>
      </c>
      <c r="AJ275" s="13" t="str">
        <v>Luis Aparicio</v>
      </c>
      <c r="AK275" s="13" t="str">
        <v>luis.aparicio@enel.com</v>
      </c>
      <c r="AL275" s="13" t="str">
        <v>Anny Leal</v>
      </c>
      <c r="AM275" s="13" t="str">
        <v>anny.leal@enel.com</v>
      </c>
      <c r="AN275" s="13">
        <v>2026</v>
      </c>
      <c r="AO275" s="13">
        <v>3</v>
      </c>
      <c r="AP275" s="13">
        <v>46082</v>
      </c>
      <c r="AR275" s="18" t="str">
        <v>Adquisición Repuestos Eléctricos Críticos Centrales Rio Bogotá</v>
      </c>
      <c r="AS275" s="13" t="str">
        <v>FEQE29</v>
      </c>
      <c r="AT275" s="13" t="str">
        <v>Por lanzar</v>
      </c>
      <c r="AU275" s="13" t="str">
        <v>marzo</v>
      </c>
      <c r="AV275" s="13" t="str">
        <v>Cuadros eléctricos principales y de maniobra del motor de BT</v>
      </c>
      <c r="AW275" s="13" t="str">
        <v>GPG</v>
      </c>
      <c r="AX275" s="13">
        <v>0.7</v>
      </c>
      <c r="AY275" s="13" t="str">
        <v>Luis Aparicio</v>
      </c>
      <c r="AZ275" s="13" t="str">
        <v>luis.aparicio@enel.com</v>
      </c>
      <c r="BA275" s="13" t="str">
        <v>Anny Leal</v>
      </c>
      <c r="BB275" s="13" t="str">
        <v>anny.leal@enel.com</v>
      </c>
      <c r="BC275" s="13">
        <v>2026</v>
      </c>
      <c r="BD275" s="13">
        <v>3</v>
      </c>
      <c r="BE275" s="13">
        <v>46082</v>
      </c>
      <c r="BG275" s="13" t="str">
        <v>Adquisición Repuestos Eléctricos Críticos Centrales Rio Bogotá</v>
      </c>
      <c r="BH275" s="13" t="str">
        <v>FEQE29</v>
      </c>
      <c r="BI275" s="13" t="str">
        <v>Por lanzar</v>
      </c>
      <c r="BJ275" s="13" t="str">
        <v>marzo</v>
      </c>
      <c r="BK275" s="13" t="str">
        <v>Cuadros eléctricos principales y de maniobra del motor de BT</v>
      </c>
      <c r="BL275" s="13" t="str">
        <v>GPG</v>
      </c>
      <c r="BM275" s="13">
        <v>0.7</v>
      </c>
      <c r="BN275" s="13" t="str">
        <v>Luis Aparicio</v>
      </c>
      <c r="BO275" s="13" t="str">
        <v>luis.aparicio@enel.com</v>
      </c>
      <c r="BP275" s="13" t="str">
        <v>Anny Leal</v>
      </c>
      <c r="BQ275" s="13" t="str">
        <v>anny.leal@enel.com</v>
      </c>
      <c r="BR275" s="13">
        <v>2026</v>
      </c>
      <c r="BS275" s="13">
        <v>3</v>
      </c>
      <c r="BT275" s="13">
        <v>46082</v>
      </c>
      <c r="BV275" s="13" t="str">
        <v>Adquisición Repuestos Eléctricos Críticos Centrales Rio Bogotá</v>
      </c>
      <c r="BW275" s="13" t="str">
        <v>FEQE29</v>
      </c>
      <c r="BX275" s="13" t="str">
        <v>Por lanzar</v>
      </c>
      <c r="BY275" s="13" t="str">
        <v>marzo</v>
      </c>
      <c r="BZ275" s="13" t="str">
        <v>Cuadros eléctricos principales y de maniobra del motor de BT</v>
      </c>
      <c r="CA275" s="13" t="str">
        <v>GPG</v>
      </c>
      <c r="CB275" s="13">
        <v>0.7</v>
      </c>
      <c r="CC275" s="13" t="str">
        <v>Luis Aparicio</v>
      </c>
      <c r="CD275" s="13" t="str">
        <v>luis.aparicio@enel.com</v>
      </c>
      <c r="CE275" s="13" t="str">
        <v>Anny Leal</v>
      </c>
      <c r="CF275" s="13" t="str">
        <v>anny.leal@enel.com</v>
      </c>
      <c r="CG275" s="13">
        <v>2026</v>
      </c>
      <c r="CH275" s="13">
        <v>3</v>
      </c>
      <c r="CI275" s="13">
        <v>46082</v>
      </c>
      <c r="CK275" s="13" t="str">
        <v>Adquisición Repuestos Eléctricos Críticos Centrales Rio Bogotá</v>
      </c>
      <c r="CL275" s="13" t="str">
        <v>FEQE29</v>
      </c>
      <c r="CM275" s="13" t="str">
        <v>Por lanzar</v>
      </c>
      <c r="CN275" s="13" t="str">
        <v>marzo</v>
      </c>
      <c r="CO275" s="13" t="str">
        <v>Cuadros eléctricos principales y de maniobra del motor de BT</v>
      </c>
      <c r="CP275" s="13" t="str">
        <v>GPG</v>
      </c>
      <c r="CQ275" s="13">
        <v>0.7</v>
      </c>
      <c r="CR275" s="13" t="str">
        <v>Luis Aparicio</v>
      </c>
      <c r="CS275" s="13" t="str">
        <v>luis.aparicio@enel.com</v>
      </c>
      <c r="CT275" s="13" t="str">
        <v>Anny Leal</v>
      </c>
      <c r="CU275" s="13" t="str">
        <v>anny.leal@enel.com</v>
      </c>
      <c r="CV275" s="13">
        <v>2026</v>
      </c>
      <c r="CW275" s="13">
        <v>3</v>
      </c>
      <c r="CX275" s="13">
        <v>46082</v>
      </c>
      <c r="DC275" s="13" t="str">
        <v>Adquisición Repuestos Eléctricos Críticos Centrales Rio Bogotá</v>
      </c>
      <c r="DD275" s="13" t="str">
        <v>FEQE29</v>
      </c>
      <c r="DE275" s="13" t="str">
        <v>Por lanzar</v>
      </c>
      <c r="DF275" s="13" t="str">
        <v>marzo</v>
      </c>
      <c r="DG275" s="13" t="str">
        <v>Cuadros eléctricos principales y de maniobra del motor de BT</v>
      </c>
      <c r="DH275" s="13" t="str">
        <v>GPG</v>
      </c>
      <c r="DI275" s="13">
        <v>0.7</v>
      </c>
      <c r="DJ275" s="13" t="str">
        <v>Luis Aparicio</v>
      </c>
      <c r="DK275" s="13" t="str">
        <v>luis.aparicio@enel.com</v>
      </c>
      <c r="DL275" s="13" t="str">
        <v>Anny Leal</v>
      </c>
      <c r="DM275" s="13" t="str">
        <v>anny.leal@enel.com</v>
      </c>
      <c r="DN275" s="13">
        <v>2026</v>
      </c>
      <c r="DO275" s="13">
        <v>3</v>
      </c>
      <c r="DP275" s="19">
        <v>46082</v>
      </c>
      <c r="DS275" s="13" t="str">
        <v>ADQUISICION REPUESTOS ELECTRICOS CRITICOS CENTRALES RIO BOGOTA FEQE29 CUADROS ELECTRICOS PRINCIPALES Y DE MANIOBRA DEL MOTOR DE BT</v>
      </c>
    </row>
    <row r="276" spans="5:123" ht="28" customHeight="1" x14ac:dyDescent="0.4">
      <c r="E276" s="15" t="str">
        <v>RECUPERACION DEL CONTROL Y POTENCIA DE LOS PRECIPITADORES DE LAS U2, U3, U4 Y U5 DE LA CENTRAL TERMOZIPA</v>
      </c>
      <c r="F276" s="16" t="str">
        <v>LEII09</v>
      </c>
      <c r="G276" s="16" t="str">
        <v>Por lanzar</v>
      </c>
      <c r="H276" s="16" t="str">
        <v>enero</v>
      </c>
      <c r="I276" s="16" t="str">
        <v xml:space="preserve">Mantenimiento electrico e instrumental </v>
      </c>
      <c r="J276" s="16" t="str">
        <v>GPG</v>
      </c>
      <c r="K276" s="16">
        <v>0.38</v>
      </c>
      <c r="L276" s="16" t="str">
        <v>Luis Aparicio</v>
      </c>
      <c r="M276" s="16" t="str">
        <v>luis.aparicio@enel.com</v>
      </c>
      <c r="N276" s="16" t="str">
        <v>Anny Leal</v>
      </c>
      <c r="O276" s="16" t="str">
        <v>anny.leal@enel.com</v>
      </c>
      <c r="P276" s="16">
        <v>2026</v>
      </c>
      <c r="Q276" s="16">
        <v>1</v>
      </c>
      <c r="R276" s="28" t="b">
        <v>0</v>
      </c>
      <c r="AC276" s="18" t="str">
        <v>RECUPERACION Y REPOTENCIACION DEL ALUMBRADO DE LA CENTRAL TERMOZIPA</v>
      </c>
      <c r="AD276" s="13" t="str">
        <v>LEIL08</v>
      </c>
      <c r="AE276" s="13" t="str">
        <v>Por lanzar</v>
      </c>
      <c r="AF276" s="13" t="str">
        <v>julio</v>
      </c>
      <c r="AG276" s="13" t="str">
        <v xml:space="preserve">Obras y mantenimiento de alumbrado Publico. </v>
      </c>
      <c r="AH276" s="13" t="str">
        <v>GPG</v>
      </c>
      <c r="AI276" s="13">
        <v>0.27731</v>
      </c>
      <c r="AJ276" s="13" t="str">
        <v>Luis Aparicio</v>
      </c>
      <c r="AK276" s="13" t="str">
        <v>luis.aparicio@enel.com</v>
      </c>
      <c r="AL276" s="13" t="str">
        <v>Anny Leal</v>
      </c>
      <c r="AM276" s="13" t="str">
        <v>anny.leal@enel.com</v>
      </c>
      <c r="AN276" s="13">
        <v>2026</v>
      </c>
      <c r="AO276" s="13">
        <v>7</v>
      </c>
      <c r="AP276" s="13">
        <v>46204</v>
      </c>
      <c r="AR276" s="18" t="str">
        <v>RECUPERACION Y REPOTENCIACION DEL ALUMBRADO DE LA CENTRAL TERMOZIPA</v>
      </c>
      <c r="AS276" s="13" t="str">
        <v>LEIL08</v>
      </c>
      <c r="AT276" s="13" t="str">
        <v>Por lanzar</v>
      </c>
      <c r="AU276" s="13" t="str">
        <v>julio</v>
      </c>
      <c r="AV276" s="13" t="str">
        <v xml:space="preserve">Obras y mantenimiento de alumbrado Publico. </v>
      </c>
      <c r="AW276" s="13" t="str">
        <v>GPG</v>
      </c>
      <c r="AX276" s="13">
        <v>0.27731</v>
      </c>
      <c r="AY276" s="13" t="str">
        <v>Luis Aparicio</v>
      </c>
      <c r="AZ276" s="13" t="str">
        <v>luis.aparicio@enel.com</v>
      </c>
      <c r="BA276" s="13" t="str">
        <v>Anny Leal</v>
      </c>
      <c r="BB276" s="13" t="str">
        <v>anny.leal@enel.com</v>
      </c>
      <c r="BC276" s="13">
        <v>2026</v>
      </c>
      <c r="BD276" s="13">
        <v>7</v>
      </c>
      <c r="BE276" s="13">
        <v>46204</v>
      </c>
      <c r="BG276" s="13" t="str">
        <v>RECUPERACION Y REPOTENCIACION DEL ALUMBRADO DE LA CENTRAL TERMOZIPA</v>
      </c>
      <c r="BH276" s="13" t="str">
        <v>LEIL08</v>
      </c>
      <c r="BI276" s="13" t="str">
        <v>Por lanzar</v>
      </c>
      <c r="BJ276" s="13" t="str">
        <v>julio</v>
      </c>
      <c r="BK276" s="13" t="str">
        <v xml:space="preserve">Obras y mantenimiento de alumbrado Publico. </v>
      </c>
      <c r="BL276" s="13" t="str">
        <v>GPG</v>
      </c>
      <c r="BM276" s="13">
        <v>0.27731</v>
      </c>
      <c r="BN276" s="13" t="str">
        <v>Luis Aparicio</v>
      </c>
      <c r="BO276" s="13" t="str">
        <v>luis.aparicio@enel.com</v>
      </c>
      <c r="BP276" s="13" t="str">
        <v>Anny Leal</v>
      </c>
      <c r="BQ276" s="13" t="str">
        <v>anny.leal@enel.com</v>
      </c>
      <c r="BR276" s="13">
        <v>2026</v>
      </c>
      <c r="BS276" s="13">
        <v>7</v>
      </c>
      <c r="BT276" s="13">
        <v>46204</v>
      </c>
      <c r="BV276" s="13" t="str">
        <v>RECUPERACION Y REPOTENCIACION DEL ALUMBRADO DE LA CENTRAL TERMOZIPA</v>
      </c>
      <c r="BW276" s="13" t="str">
        <v>LEIL08</v>
      </c>
      <c r="BX276" s="13" t="str">
        <v>Por lanzar</v>
      </c>
      <c r="BY276" s="13" t="str">
        <v>julio</v>
      </c>
      <c r="BZ276" s="13" t="str">
        <v xml:space="preserve">Obras y mantenimiento de alumbrado Publico. </v>
      </c>
      <c r="CA276" s="13" t="str">
        <v>GPG</v>
      </c>
      <c r="CB276" s="13">
        <v>0.27731</v>
      </c>
      <c r="CC276" s="13" t="str">
        <v>Luis Aparicio</v>
      </c>
      <c r="CD276" s="13" t="str">
        <v>luis.aparicio@enel.com</v>
      </c>
      <c r="CE276" s="13" t="str">
        <v>Anny Leal</v>
      </c>
      <c r="CF276" s="13" t="str">
        <v>anny.leal@enel.com</v>
      </c>
      <c r="CG276" s="13">
        <v>2026</v>
      </c>
      <c r="CH276" s="13">
        <v>7</v>
      </c>
      <c r="CI276" s="13">
        <v>46204</v>
      </c>
      <c r="CK276" s="13" t="str">
        <v>RECUPERACION Y REPOTENCIACION DEL ALUMBRADO DE LA CENTRAL TERMOZIPA</v>
      </c>
      <c r="CL276" s="13" t="str">
        <v>LEIL08</v>
      </c>
      <c r="CM276" s="13" t="str">
        <v>Por lanzar</v>
      </c>
      <c r="CN276" s="13" t="str">
        <v>julio</v>
      </c>
      <c r="CO276" s="13" t="str">
        <v xml:space="preserve">Obras y mantenimiento de alumbrado Publico. </v>
      </c>
      <c r="CP276" s="13" t="str">
        <v>GPG</v>
      </c>
      <c r="CQ276" s="13">
        <v>0.27731</v>
      </c>
      <c r="CR276" s="13" t="str">
        <v>Luis Aparicio</v>
      </c>
      <c r="CS276" s="13" t="str">
        <v>luis.aparicio@enel.com</v>
      </c>
      <c r="CT276" s="13" t="str">
        <v>Anny Leal</v>
      </c>
      <c r="CU276" s="13" t="str">
        <v>anny.leal@enel.com</v>
      </c>
      <c r="CV276" s="13">
        <v>2026</v>
      </c>
      <c r="CW276" s="13">
        <v>7</v>
      </c>
      <c r="CX276" s="13">
        <v>46204</v>
      </c>
      <c r="DC276" s="13" t="str">
        <v>RECUPERACION Y REPOTENCIACION DEL ALUMBRADO DE LA CENTRAL TERMOZIPA</v>
      </c>
      <c r="DD276" s="13" t="str">
        <v>LEIL08</v>
      </c>
      <c r="DE276" s="13" t="str">
        <v>Por lanzar</v>
      </c>
      <c r="DF276" s="13" t="str">
        <v>julio</v>
      </c>
      <c r="DG276" s="13" t="str">
        <v xml:space="preserve">Obras y mantenimiento de alumbrado Publico. </v>
      </c>
      <c r="DH276" s="13" t="str">
        <v>GPG</v>
      </c>
      <c r="DI276" s="13">
        <v>0.27731</v>
      </c>
      <c r="DJ276" s="13" t="str">
        <v>Luis Aparicio</v>
      </c>
      <c r="DK276" s="13" t="str">
        <v>luis.aparicio@enel.com</v>
      </c>
      <c r="DL276" s="13" t="str">
        <v>Anny Leal</v>
      </c>
      <c r="DM276" s="13" t="str">
        <v>anny.leal@enel.com</v>
      </c>
      <c r="DN276" s="13">
        <v>2026</v>
      </c>
      <c r="DO276" s="13">
        <v>7</v>
      </c>
      <c r="DP276" s="19">
        <v>46204</v>
      </c>
      <c r="DS276" s="13" t="str">
        <v>RECUPERACION Y REPOTENCIACION DEL ALUMBRADO DE LA CENTRAL TERMOZIPA LEIL08 OBRAS Y MANTENIMIENTO DE ALUMBRADO PUBLICO.</v>
      </c>
    </row>
    <row r="277" spans="5:123" ht="28" customHeight="1" x14ac:dyDescent="0.4">
      <c r="E277" s="15" t="str">
        <v>MODERNIZACIÓN SISTEMAS ELECTROMECANICO TORRES DE REFRIGERACION EB MUÑA</v>
      </c>
      <c r="F277" s="16" t="str">
        <v>MMIM01</v>
      </c>
      <c r="G277" s="16" t="str">
        <v>Por lanzar</v>
      </c>
      <c r="H277" s="16" t="str">
        <v>febrero</v>
      </c>
      <c r="I277" s="16" t="str">
        <v xml:space="preserve">Mantenimiento mecánico no especializado. </v>
      </c>
      <c r="J277" s="16" t="str">
        <v>GPG</v>
      </c>
      <c r="K277" s="16">
        <v>0.14499999999999999</v>
      </c>
      <c r="L277" s="16" t="str">
        <v>Luis Aparicio</v>
      </c>
      <c r="M277" s="16" t="str">
        <v>luis.aparicio@enel.com</v>
      </c>
      <c r="N277" s="16" t="str">
        <v>Anny Leal</v>
      </c>
      <c r="O277" s="16" t="str">
        <v>anny.leal@enel.com</v>
      </c>
      <c r="P277" s="16">
        <v>2026</v>
      </c>
      <c r="Q277" s="16">
        <v>2</v>
      </c>
      <c r="R277" s="28" t="b">
        <v>0</v>
      </c>
      <c r="AC277" s="18" t="str">
        <v>SUMINISTRO DE REPUESTOS PARA SS/EE 4160 V EN LA CENTRAL TERMOZIPA</v>
      </c>
      <c r="AD277" s="13" t="str">
        <v>LESC01</v>
      </c>
      <c r="AE277" s="13" t="str">
        <v>Por lanzar</v>
      </c>
      <c r="AF277" s="13" t="str">
        <v>junio</v>
      </c>
      <c r="AG277" s="13" t="str">
        <v xml:space="preserve">Obras y Mantenimiento de subestaciones. </v>
      </c>
      <c r="AH277" s="13" t="str">
        <v>GPG</v>
      </c>
      <c r="AI277" s="13">
        <v>0.33613399999999999</v>
      </c>
      <c r="AJ277" s="13" t="str">
        <v>Luis Aparicio</v>
      </c>
      <c r="AK277" s="13" t="str">
        <v>luis.aparicio@enel.com</v>
      </c>
      <c r="AL277" s="13" t="str">
        <v>Anny Leal</v>
      </c>
      <c r="AM277" s="13" t="str">
        <v>anny.leal@enel.com</v>
      </c>
      <c r="AN277" s="13">
        <v>2026</v>
      </c>
      <c r="AO277" s="13">
        <v>6</v>
      </c>
      <c r="AP277" s="13">
        <v>46174</v>
      </c>
      <c r="AR277" s="18" t="str">
        <v>SUMINISTRO DE REPUESTOS PARA SS/EE 4160 V EN LA CENTRAL TERMOZIPA</v>
      </c>
      <c r="AS277" s="13" t="str">
        <v>LESC01</v>
      </c>
      <c r="AT277" s="13" t="str">
        <v>Por lanzar</v>
      </c>
      <c r="AU277" s="13" t="str">
        <v>junio</v>
      </c>
      <c r="AV277" s="13" t="str">
        <v xml:space="preserve">Obras y Mantenimiento de subestaciones. </v>
      </c>
      <c r="AW277" s="13" t="str">
        <v>GPG</v>
      </c>
      <c r="AX277" s="13">
        <v>0.33613399999999999</v>
      </c>
      <c r="AY277" s="13" t="str">
        <v>Luis Aparicio</v>
      </c>
      <c r="AZ277" s="13" t="str">
        <v>luis.aparicio@enel.com</v>
      </c>
      <c r="BA277" s="13" t="str">
        <v>Anny Leal</v>
      </c>
      <c r="BB277" s="13" t="str">
        <v>anny.leal@enel.com</v>
      </c>
      <c r="BC277" s="13">
        <v>2026</v>
      </c>
      <c r="BD277" s="13">
        <v>6</v>
      </c>
      <c r="BE277" s="13">
        <v>46174</v>
      </c>
      <c r="BG277" s="13" t="str">
        <v>SUMINISTRO DE REPUESTOS PARA SS/EE 4160 V EN LA CENTRAL TERMOZIPA</v>
      </c>
      <c r="BH277" s="13" t="str">
        <v>LESC01</v>
      </c>
      <c r="BI277" s="13" t="str">
        <v>Por lanzar</v>
      </c>
      <c r="BJ277" s="13" t="str">
        <v>junio</v>
      </c>
      <c r="BK277" s="13" t="str">
        <v xml:space="preserve">Obras y Mantenimiento de subestaciones. </v>
      </c>
      <c r="BL277" s="13" t="str">
        <v>GPG</v>
      </c>
      <c r="BM277" s="13">
        <v>0.33613399999999999</v>
      </c>
      <c r="BN277" s="13" t="str">
        <v>Luis Aparicio</v>
      </c>
      <c r="BO277" s="13" t="str">
        <v>luis.aparicio@enel.com</v>
      </c>
      <c r="BP277" s="13" t="str">
        <v>Anny Leal</v>
      </c>
      <c r="BQ277" s="13" t="str">
        <v>anny.leal@enel.com</v>
      </c>
      <c r="BR277" s="13">
        <v>2026</v>
      </c>
      <c r="BS277" s="13">
        <v>6</v>
      </c>
      <c r="BT277" s="13">
        <v>46174</v>
      </c>
      <c r="BV277" s="13" t="str">
        <v>SUMINISTRO DE REPUESTOS PARA SS/EE 4160 V EN LA CENTRAL TERMOZIPA</v>
      </c>
      <c r="BW277" s="13" t="str">
        <v>LESC01</v>
      </c>
      <c r="BX277" s="13" t="str">
        <v>Por lanzar</v>
      </c>
      <c r="BY277" s="13" t="str">
        <v>junio</v>
      </c>
      <c r="BZ277" s="13" t="str">
        <v xml:space="preserve">Obras y Mantenimiento de subestaciones. </v>
      </c>
      <c r="CA277" s="13" t="str">
        <v>GPG</v>
      </c>
      <c r="CB277" s="13">
        <v>0.33613399999999999</v>
      </c>
      <c r="CC277" s="13" t="str">
        <v>Luis Aparicio</v>
      </c>
      <c r="CD277" s="13" t="str">
        <v>luis.aparicio@enel.com</v>
      </c>
      <c r="CE277" s="13" t="str">
        <v>Anny Leal</v>
      </c>
      <c r="CF277" s="13" t="str">
        <v>anny.leal@enel.com</v>
      </c>
      <c r="CG277" s="13">
        <v>2026</v>
      </c>
      <c r="CH277" s="13">
        <v>6</v>
      </c>
      <c r="CI277" s="13">
        <v>46174</v>
      </c>
      <c r="CK277" s="13" t="str">
        <v>SUMINISTRO DE REPUESTOS PARA SS/EE 4160 V EN LA CENTRAL TERMOZIPA</v>
      </c>
      <c r="CL277" s="13" t="str">
        <v>LESC01</v>
      </c>
      <c r="CM277" s="13" t="str">
        <v>Por lanzar</v>
      </c>
      <c r="CN277" s="13" t="str">
        <v>junio</v>
      </c>
      <c r="CO277" s="13" t="str">
        <v xml:space="preserve">Obras y Mantenimiento de subestaciones. </v>
      </c>
      <c r="CP277" s="13" t="str">
        <v>GPG</v>
      </c>
      <c r="CQ277" s="13">
        <v>0.33613399999999999</v>
      </c>
      <c r="CR277" s="13" t="str">
        <v>Luis Aparicio</v>
      </c>
      <c r="CS277" s="13" t="str">
        <v>luis.aparicio@enel.com</v>
      </c>
      <c r="CT277" s="13" t="str">
        <v>Anny Leal</v>
      </c>
      <c r="CU277" s="13" t="str">
        <v>anny.leal@enel.com</v>
      </c>
      <c r="CV277" s="13">
        <v>2026</v>
      </c>
      <c r="CW277" s="13">
        <v>6</v>
      </c>
      <c r="CX277" s="13">
        <v>46174</v>
      </c>
      <c r="DC277" s="13" t="str">
        <v>SUMINISTRO DE REPUESTOS PARA SS/EE 4160 V EN LA CENTRAL TERMOZIPA</v>
      </c>
      <c r="DD277" s="13" t="str">
        <v>LESC01</v>
      </c>
      <c r="DE277" s="13" t="str">
        <v>Por lanzar</v>
      </c>
      <c r="DF277" s="13" t="str">
        <v>junio</v>
      </c>
      <c r="DG277" s="13" t="str">
        <v xml:space="preserve">Obras y Mantenimiento de subestaciones. </v>
      </c>
      <c r="DH277" s="13" t="str">
        <v>GPG</v>
      </c>
      <c r="DI277" s="13">
        <v>0.33613399999999999</v>
      </c>
      <c r="DJ277" s="13" t="str">
        <v>Luis Aparicio</v>
      </c>
      <c r="DK277" s="13" t="str">
        <v>luis.aparicio@enel.com</v>
      </c>
      <c r="DL277" s="13" t="str">
        <v>Anny Leal</v>
      </c>
      <c r="DM277" s="13" t="str">
        <v>anny.leal@enel.com</v>
      </c>
      <c r="DN277" s="13">
        <v>2026</v>
      </c>
      <c r="DO277" s="13">
        <v>6</v>
      </c>
      <c r="DP277" s="19">
        <v>46174</v>
      </c>
      <c r="DS277" s="13" t="str">
        <v>SUMINISTRO DE REPUESTOS PARA SS/EE 4160 V EN LA CENTRAL TERMOZIPA LESC01 OBRAS Y MANTENIMIENTO DE SUBESTACIONES.</v>
      </c>
    </row>
    <row r="278" spans="5:123" ht="28" customHeight="1" x14ac:dyDescent="0.4">
      <c r="E278" s="15" t="str">
        <v>SUMINISTRO DE RESPUESTOS DE INSTRUMENTACION PARA LAS VALVULAS DE CONTROL, SISTEMAS DE CALDERA, AIRE GASES, Y DEMAS SISTEMAS DE LA CENTRAL TERMOZIPA</v>
      </c>
      <c r="F278" s="16" t="str">
        <v>MEEL04</v>
      </c>
      <c r="G278" s="16" t="str">
        <v>Por lanzar</v>
      </c>
      <c r="H278" s="16" t="str">
        <v>abril</v>
      </c>
      <c r="I278" s="16" t="str">
        <v>Mantenimiento de sistemas de control</v>
      </c>
      <c r="J278" s="16" t="str">
        <v>GPG</v>
      </c>
      <c r="K278" s="16">
        <v>0.68</v>
      </c>
      <c r="L278" s="16" t="str">
        <v>Luis Aparicio</v>
      </c>
      <c r="M278" s="16" t="str">
        <v>luis.aparicio@enel.com</v>
      </c>
      <c r="N278" s="16" t="str">
        <v>Anny Leal</v>
      </c>
      <c r="O278" s="16" t="str">
        <v>anny.leal@enel.com</v>
      </c>
      <c r="P278" s="16">
        <v>2026</v>
      </c>
      <c r="Q278" s="16">
        <v>4</v>
      </c>
      <c r="R278" s="28" t="b">
        <v>0</v>
      </c>
      <c r="AC278" s="18" t="str">
        <v>MODERNIZACION DE 3 CCM 480 V</v>
      </c>
      <c r="AD278" s="13" t="str">
        <v>LESC01</v>
      </c>
      <c r="AE278" s="13" t="str">
        <v>Por lanzar</v>
      </c>
      <c r="AF278" s="13" t="str">
        <v>septiembre</v>
      </c>
      <c r="AG278" s="13" t="str">
        <v xml:space="preserve">Obras y Mantenimiento de subestaciones. </v>
      </c>
      <c r="AH278" s="13" t="str">
        <v>GPG</v>
      </c>
      <c r="AI278" s="13">
        <v>0.8</v>
      </c>
      <c r="AJ278" s="13" t="str">
        <v>Luis Aparicio</v>
      </c>
      <c r="AK278" s="13" t="str">
        <v>luis.aparicio@enel.com</v>
      </c>
      <c r="AL278" s="13" t="str">
        <v>Anny Leal</v>
      </c>
      <c r="AM278" s="13" t="str">
        <v>anny.leal@enel.com</v>
      </c>
      <c r="AN278" s="13">
        <v>2026</v>
      </c>
      <c r="AO278" s="13">
        <v>9</v>
      </c>
      <c r="AP278" s="13">
        <v>46266</v>
      </c>
      <c r="AR278" s="18" t="str">
        <v>MODERNIZACION DE 3 CCM 480 V</v>
      </c>
      <c r="AS278" s="13" t="str">
        <v>LESC01</v>
      </c>
      <c r="AT278" s="13" t="str">
        <v>Por lanzar</v>
      </c>
      <c r="AU278" s="13" t="str">
        <v>septiembre</v>
      </c>
      <c r="AV278" s="13" t="str">
        <v xml:space="preserve">Obras y Mantenimiento de subestaciones. </v>
      </c>
      <c r="AW278" s="13" t="str">
        <v>GPG</v>
      </c>
      <c r="AX278" s="13">
        <v>0.8</v>
      </c>
      <c r="AY278" s="13" t="str">
        <v>Luis Aparicio</v>
      </c>
      <c r="AZ278" s="13" t="str">
        <v>luis.aparicio@enel.com</v>
      </c>
      <c r="BA278" s="13" t="str">
        <v>Anny Leal</v>
      </c>
      <c r="BB278" s="13" t="str">
        <v>anny.leal@enel.com</v>
      </c>
      <c r="BC278" s="13">
        <v>2026</v>
      </c>
      <c r="BD278" s="13">
        <v>9</v>
      </c>
      <c r="BE278" s="13">
        <v>46266</v>
      </c>
      <c r="BG278" s="13" t="str">
        <v>MODERNIZACION DE 3 CCM 480 V</v>
      </c>
      <c r="BH278" s="13" t="str">
        <v>LESC01</v>
      </c>
      <c r="BI278" s="13" t="str">
        <v>Por lanzar</v>
      </c>
      <c r="BJ278" s="13" t="str">
        <v>septiembre</v>
      </c>
      <c r="BK278" s="13" t="str">
        <v xml:space="preserve">Obras y Mantenimiento de subestaciones. </v>
      </c>
      <c r="BL278" s="13" t="str">
        <v>GPG</v>
      </c>
      <c r="BM278" s="13">
        <v>0.8</v>
      </c>
      <c r="BN278" s="13" t="str">
        <v>Luis Aparicio</v>
      </c>
      <c r="BO278" s="13" t="str">
        <v>luis.aparicio@enel.com</v>
      </c>
      <c r="BP278" s="13" t="str">
        <v>Anny Leal</v>
      </c>
      <c r="BQ278" s="13" t="str">
        <v>anny.leal@enel.com</v>
      </c>
      <c r="BR278" s="13">
        <v>2026</v>
      </c>
      <c r="BS278" s="13">
        <v>9</v>
      </c>
      <c r="BT278" s="13">
        <v>46266</v>
      </c>
      <c r="BV278" s="13" t="str">
        <v>MODERNIZACION DE 3 CCM 480 V</v>
      </c>
      <c r="BW278" s="13" t="str">
        <v>LESC01</v>
      </c>
      <c r="BX278" s="13" t="str">
        <v>Por lanzar</v>
      </c>
      <c r="BY278" s="13" t="str">
        <v>septiembre</v>
      </c>
      <c r="BZ278" s="13" t="str">
        <v xml:space="preserve">Obras y Mantenimiento de subestaciones. </v>
      </c>
      <c r="CA278" s="13" t="str">
        <v>GPG</v>
      </c>
      <c r="CB278" s="13">
        <v>0.8</v>
      </c>
      <c r="CC278" s="13" t="str">
        <v>Luis Aparicio</v>
      </c>
      <c r="CD278" s="13" t="str">
        <v>luis.aparicio@enel.com</v>
      </c>
      <c r="CE278" s="13" t="str">
        <v>Anny Leal</v>
      </c>
      <c r="CF278" s="13" t="str">
        <v>anny.leal@enel.com</v>
      </c>
      <c r="CG278" s="13">
        <v>2026</v>
      </c>
      <c r="CH278" s="13">
        <v>9</v>
      </c>
      <c r="CI278" s="13">
        <v>46266</v>
      </c>
      <c r="CK278" s="13" t="str">
        <v>MODERNIZACION DE 3 CCM 480 V</v>
      </c>
      <c r="CL278" s="13" t="str">
        <v>LESC01</v>
      </c>
      <c r="CM278" s="13" t="str">
        <v>Por lanzar</v>
      </c>
      <c r="CN278" s="13" t="str">
        <v>septiembre</v>
      </c>
      <c r="CO278" s="13" t="str">
        <v xml:space="preserve">Obras y Mantenimiento de subestaciones. </v>
      </c>
      <c r="CP278" s="13" t="str">
        <v>GPG</v>
      </c>
      <c r="CQ278" s="13">
        <v>0.8</v>
      </c>
      <c r="CR278" s="13" t="str">
        <v>Luis Aparicio</v>
      </c>
      <c r="CS278" s="13" t="str">
        <v>luis.aparicio@enel.com</v>
      </c>
      <c r="CT278" s="13" t="str">
        <v>Anny Leal</v>
      </c>
      <c r="CU278" s="13" t="str">
        <v>anny.leal@enel.com</v>
      </c>
      <c r="CV278" s="13">
        <v>2026</v>
      </c>
      <c r="CW278" s="13">
        <v>9</v>
      </c>
      <c r="CX278" s="13">
        <v>46266</v>
      </c>
      <c r="DC278" s="13" t="str">
        <v>MODERNIZACION DE 3 CCM 480 V</v>
      </c>
      <c r="DD278" s="13" t="str">
        <v>LESC01</v>
      </c>
      <c r="DE278" s="13" t="str">
        <v>Por lanzar</v>
      </c>
      <c r="DF278" s="13" t="str">
        <v>septiembre</v>
      </c>
      <c r="DG278" s="13" t="str">
        <v xml:space="preserve">Obras y Mantenimiento de subestaciones. </v>
      </c>
      <c r="DH278" s="13" t="str">
        <v>GPG</v>
      </c>
      <c r="DI278" s="13">
        <v>0.8</v>
      </c>
      <c r="DJ278" s="13" t="str">
        <v>Luis Aparicio</v>
      </c>
      <c r="DK278" s="13" t="str">
        <v>luis.aparicio@enel.com</v>
      </c>
      <c r="DL278" s="13" t="str">
        <v>Anny Leal</v>
      </c>
      <c r="DM278" s="13" t="str">
        <v>anny.leal@enel.com</v>
      </c>
      <c r="DN278" s="13">
        <v>2026</v>
      </c>
      <c r="DO278" s="13">
        <v>9</v>
      </c>
      <c r="DP278" s="19">
        <v>46266</v>
      </c>
      <c r="DS278" s="13" t="str">
        <v>MODERNIZACION DE 3 CCM 480 V LESC01 OBRAS Y MANTENIMIENTO DE SUBESTACIONES.</v>
      </c>
    </row>
    <row r="279" spans="5:123" ht="28" customHeight="1" x14ac:dyDescent="0.4">
      <c r="E279" s="15" t="str">
        <v>SUMINISTRO DE REPUESTOS DE INSTRUMENTACION Y CONTROL DE LAS CALDERAS DE LA CENTRAL TZ</v>
      </c>
      <c r="F279" s="16" t="str">
        <v>FMGV02</v>
      </c>
      <c r="G279" s="16" t="str">
        <v>Por lanzar</v>
      </c>
      <c r="H279" s="16" t="str">
        <v>marzo</v>
      </c>
      <c r="I279" s="16" t="str">
        <v xml:space="preserve">Quemadores y componentes del sistema de combustión en caldera </v>
      </c>
      <c r="J279" s="16" t="str">
        <v>GPG</v>
      </c>
      <c r="K279" s="16">
        <v>0.8</v>
      </c>
      <c r="L279" s="16" t="str">
        <v>Luis Aparicio</v>
      </c>
      <c r="M279" s="16" t="str">
        <v>luis.aparicio@enel.com</v>
      </c>
      <c r="N279" s="16" t="str">
        <v>Anny Leal</v>
      </c>
      <c r="O279" s="16" t="str">
        <v>anny.leal@enel.com</v>
      </c>
      <c r="P279" s="16">
        <v>2026</v>
      </c>
      <c r="Q279" s="16">
        <v>3</v>
      </c>
      <c r="R279" s="28" t="b">
        <v>0</v>
      </c>
      <c r="AC279" s="18" t="str">
        <v>MANTENIMIENTO DE SISTEMAS Y EQUIPOS HVAC EN AREAS INDUSTRIALES Y CENTROS DE PROCESAMIENTO DE DATOS DE LA CENTRAL TERMOZIPA</v>
      </c>
      <c r="AD279" s="13" t="str">
        <v>MCMO08</v>
      </c>
      <c r="AE279" s="13" t="str">
        <v>Por lanzar</v>
      </c>
      <c r="AF279" s="13" t="str">
        <v>noviembre</v>
      </c>
      <c r="AG279" s="13" t="str">
        <v xml:space="preserve">Mantenimiento de edificios </v>
      </c>
      <c r="AH279" s="13" t="str">
        <v>GPG</v>
      </c>
      <c r="AI279" s="13">
        <v>7.8E-2</v>
      </c>
      <c r="AJ279" s="13" t="str">
        <v>Luis Aparicio</v>
      </c>
      <c r="AK279" s="13" t="str">
        <v>luis.aparicio@enel.com</v>
      </c>
      <c r="AL279" s="13" t="str">
        <v>Anny Leal</v>
      </c>
      <c r="AM279" s="13" t="str">
        <v>anny.leal@enel.com</v>
      </c>
      <c r="AN279" s="13">
        <v>2026</v>
      </c>
      <c r="AO279" s="13">
        <v>11</v>
      </c>
      <c r="AP279" s="13">
        <v>46327</v>
      </c>
      <c r="AR279" s="18" t="str">
        <v>MANTENIMIENTO DE SISTEMAS Y EQUIPOS HVAC EN AREAS INDUSTRIALES Y CENTROS DE PROCESAMIENTO DE DATOS DE LA CENTRAL TERMOZIPA</v>
      </c>
      <c r="AS279" s="13" t="str">
        <v>MCMO08</v>
      </c>
      <c r="AT279" s="13" t="str">
        <v>Por lanzar</v>
      </c>
      <c r="AU279" s="13" t="str">
        <v>noviembre</v>
      </c>
      <c r="AV279" s="13" t="str">
        <v xml:space="preserve">Mantenimiento de edificios </v>
      </c>
      <c r="AW279" s="13" t="str">
        <v>GPG</v>
      </c>
      <c r="AX279" s="13">
        <v>7.8E-2</v>
      </c>
      <c r="AY279" s="13" t="str">
        <v>Luis Aparicio</v>
      </c>
      <c r="AZ279" s="13" t="str">
        <v>luis.aparicio@enel.com</v>
      </c>
      <c r="BA279" s="13" t="str">
        <v>Anny Leal</v>
      </c>
      <c r="BB279" s="13" t="str">
        <v>anny.leal@enel.com</v>
      </c>
      <c r="BC279" s="13">
        <v>2026</v>
      </c>
      <c r="BD279" s="13">
        <v>11</v>
      </c>
      <c r="BE279" s="13">
        <v>46327</v>
      </c>
      <c r="BG279" s="13" t="str">
        <v>MANTENIMIENTO DE SISTEMAS Y EQUIPOS HVAC EN AREAS INDUSTRIALES Y CENTROS DE PROCESAMIENTO DE DATOS DE LA CENTRAL TERMOZIPA</v>
      </c>
      <c r="BH279" s="13" t="str">
        <v>MCMO08</v>
      </c>
      <c r="BI279" s="13" t="str">
        <v>Por lanzar</v>
      </c>
      <c r="BJ279" s="13" t="str">
        <v>noviembre</v>
      </c>
      <c r="BK279" s="13" t="str">
        <v xml:space="preserve">Mantenimiento de edificios </v>
      </c>
      <c r="BL279" s="13" t="str">
        <v>GPG</v>
      </c>
      <c r="BM279" s="13">
        <v>7.8E-2</v>
      </c>
      <c r="BN279" s="13" t="str">
        <v>Luis Aparicio</v>
      </c>
      <c r="BO279" s="13" t="str">
        <v>luis.aparicio@enel.com</v>
      </c>
      <c r="BP279" s="13" t="str">
        <v>Anny Leal</v>
      </c>
      <c r="BQ279" s="13" t="str">
        <v>anny.leal@enel.com</v>
      </c>
      <c r="BR279" s="13">
        <v>2026</v>
      </c>
      <c r="BS279" s="13">
        <v>11</v>
      </c>
      <c r="BT279" s="13">
        <v>46327</v>
      </c>
      <c r="BV279" s="13" t="str">
        <v>MANTENIMIENTO DE SISTEMAS Y EQUIPOS HVAC EN AREAS INDUSTRIALES Y CENTROS DE PROCESAMIENTO DE DATOS DE LA CENTRAL TERMOZIPA</v>
      </c>
      <c r="BW279" s="13" t="str">
        <v>MCMO08</v>
      </c>
      <c r="BX279" s="13" t="str">
        <v>Por lanzar</v>
      </c>
      <c r="BY279" s="13" t="str">
        <v>noviembre</v>
      </c>
      <c r="BZ279" s="13" t="str">
        <v xml:space="preserve">Mantenimiento de edificios </v>
      </c>
      <c r="CA279" s="13" t="str">
        <v>GPG</v>
      </c>
      <c r="CB279" s="13">
        <v>7.8E-2</v>
      </c>
      <c r="CC279" s="13" t="str">
        <v>Luis Aparicio</v>
      </c>
      <c r="CD279" s="13" t="str">
        <v>luis.aparicio@enel.com</v>
      </c>
      <c r="CE279" s="13" t="str">
        <v>Anny Leal</v>
      </c>
      <c r="CF279" s="13" t="str">
        <v>anny.leal@enel.com</v>
      </c>
      <c r="CG279" s="13">
        <v>2026</v>
      </c>
      <c r="CH279" s="13">
        <v>11</v>
      </c>
      <c r="CI279" s="13">
        <v>46327</v>
      </c>
      <c r="CK279" s="13" t="str">
        <v>MANTENIMIENTO DE SISTEMAS Y EQUIPOS HVAC EN AREAS INDUSTRIALES Y CENTROS DE PROCESAMIENTO DE DATOS DE LA CENTRAL TERMOZIPA</v>
      </c>
      <c r="CL279" s="13" t="str">
        <v>MCMO08</v>
      </c>
      <c r="CM279" s="13" t="str">
        <v>Por lanzar</v>
      </c>
      <c r="CN279" s="13" t="str">
        <v>noviembre</v>
      </c>
      <c r="CO279" s="13" t="str">
        <v xml:space="preserve">Mantenimiento de edificios </v>
      </c>
      <c r="CP279" s="13" t="str">
        <v>GPG</v>
      </c>
      <c r="CQ279" s="13">
        <v>7.8E-2</v>
      </c>
      <c r="CR279" s="13" t="str">
        <v>Luis Aparicio</v>
      </c>
      <c r="CS279" s="13" t="str">
        <v>luis.aparicio@enel.com</v>
      </c>
      <c r="CT279" s="13" t="str">
        <v>Anny Leal</v>
      </c>
      <c r="CU279" s="13" t="str">
        <v>anny.leal@enel.com</v>
      </c>
      <c r="CV279" s="13">
        <v>2026</v>
      </c>
      <c r="CW279" s="13">
        <v>11</v>
      </c>
      <c r="CX279" s="13">
        <v>46327</v>
      </c>
      <c r="DC279" s="13" t="str">
        <v>MANTENIMIENTO DE SISTEMAS Y EQUIPOS HVAC EN AREAS INDUSTRIALES Y CENTROS DE PROCESAMIENTO DE DATOS DE LA CENTRAL TERMOZIPA</v>
      </c>
      <c r="DD279" s="13" t="str">
        <v>MCMO08</v>
      </c>
      <c r="DE279" s="13" t="str">
        <v>Por lanzar</v>
      </c>
      <c r="DF279" s="13" t="str">
        <v>noviembre</v>
      </c>
      <c r="DG279" s="13" t="str">
        <v xml:space="preserve">Mantenimiento de edificios </v>
      </c>
      <c r="DH279" s="13" t="str">
        <v>GPG</v>
      </c>
      <c r="DI279" s="13">
        <v>7.8E-2</v>
      </c>
      <c r="DJ279" s="13" t="str">
        <v>Luis Aparicio</v>
      </c>
      <c r="DK279" s="13" t="str">
        <v>luis.aparicio@enel.com</v>
      </c>
      <c r="DL279" s="13" t="str">
        <v>Anny Leal</v>
      </c>
      <c r="DM279" s="13" t="str">
        <v>anny.leal@enel.com</v>
      </c>
      <c r="DN279" s="13">
        <v>2026</v>
      </c>
      <c r="DO279" s="13">
        <v>11</v>
      </c>
      <c r="DP279" s="19">
        <v>46327</v>
      </c>
      <c r="DS279" s="13" t="str">
        <v>MANTENIMIENTO DE SISTEMAS Y EQUIPOS HVAC EN AREAS INDUSTRIALES Y CENTROS DE PROCESAMIENTO DE DATOS DE LA CENTRAL TERMOZIPA MCMO08 MANTENIMIENTO DE EDIFICIOS</v>
      </c>
    </row>
    <row r="280" spans="5:123" ht="28" customHeight="1" x14ac:dyDescent="0.4">
      <c r="E280" s="15" t="str">
        <v>Proceso de Contatación Plan de Compensaciones Programa 5: Rehabilitación Rondas Hídricas.</v>
      </c>
      <c r="F280" s="16" t="str">
        <v>SLPI03</v>
      </c>
      <c r="G280" s="16" t="str">
        <v>Por lanzar</v>
      </c>
      <c r="H280" s="16" t="str">
        <v>julio</v>
      </c>
      <c r="I280" s="16" t="str">
        <v xml:space="preserve">Mantenimiento de zonas verdes (jardinería, corte de césped, etc.) </v>
      </c>
      <c r="J280" s="16" t="str">
        <v>GPG</v>
      </c>
      <c r="K280" s="16">
        <v>0.84856100000000001</v>
      </c>
      <c r="L280" s="16" t="str">
        <v>Luis Aparicio</v>
      </c>
      <c r="M280" s="16" t="str">
        <v>luis.aparicio@enel.com</v>
      </c>
      <c r="N280" s="16" t="str">
        <v>Anny Leal</v>
      </c>
      <c r="O280" s="16" t="str">
        <v>anny.leal@enel.com</v>
      </c>
      <c r="P280" s="16">
        <v>2026</v>
      </c>
      <c r="Q280" s="16">
        <v>7</v>
      </c>
      <c r="R280" s="28" t="b">
        <v>0</v>
      </c>
      <c r="AC280" s="18" t="str">
        <v>Suministro repuestos de plantas de tratamiento de agua</v>
      </c>
      <c r="AD280" s="13" t="str">
        <v>FZMO03</v>
      </c>
      <c r="AE280" s="13" t="str">
        <v>Por lanzar</v>
      </c>
      <c r="AF280" s="13" t="str">
        <v>mayo</v>
      </c>
      <c r="AG280" s="13" t="str">
        <v xml:space="preserve">Maquinaria y equipos para laboratorios químicos </v>
      </c>
      <c r="AH280" s="13" t="str">
        <v>GPG</v>
      </c>
      <c r="AI280" s="13">
        <v>0.27</v>
      </c>
      <c r="AJ280" s="13" t="str">
        <v>Luis Aparicio</v>
      </c>
      <c r="AK280" s="13" t="str">
        <v>luis.aparicio@enel.com</v>
      </c>
      <c r="AL280" s="13" t="str">
        <v>Anny Leal</v>
      </c>
      <c r="AM280" s="13" t="str">
        <v>anny.leal@enel.com</v>
      </c>
      <c r="AN280" s="13">
        <v>2026</v>
      </c>
      <c r="AO280" s="13">
        <v>5</v>
      </c>
      <c r="AP280" s="13">
        <v>46143</v>
      </c>
      <c r="AR280" s="18" t="str">
        <v>Suministro repuestos de plantas de tratamiento de agua</v>
      </c>
      <c r="AS280" s="13" t="str">
        <v>FZMO03</v>
      </c>
      <c r="AT280" s="13" t="str">
        <v>Por lanzar</v>
      </c>
      <c r="AU280" s="13" t="str">
        <v>mayo</v>
      </c>
      <c r="AV280" s="13" t="str">
        <v xml:space="preserve">Maquinaria y equipos para laboratorios químicos </v>
      </c>
      <c r="AW280" s="13" t="str">
        <v>GPG</v>
      </c>
      <c r="AX280" s="13">
        <v>0.27</v>
      </c>
      <c r="AY280" s="13" t="str">
        <v>Luis Aparicio</v>
      </c>
      <c r="AZ280" s="13" t="str">
        <v>luis.aparicio@enel.com</v>
      </c>
      <c r="BA280" s="13" t="str">
        <v>Anny Leal</v>
      </c>
      <c r="BB280" s="13" t="str">
        <v>anny.leal@enel.com</v>
      </c>
      <c r="BC280" s="13">
        <v>2026</v>
      </c>
      <c r="BD280" s="13">
        <v>5</v>
      </c>
      <c r="BE280" s="13">
        <v>46143</v>
      </c>
      <c r="BG280" s="13" t="str">
        <v>Suministro repuestos de plantas de tratamiento de agua</v>
      </c>
      <c r="BH280" s="13" t="str">
        <v>FZMO03</v>
      </c>
      <c r="BI280" s="13" t="str">
        <v>Por lanzar</v>
      </c>
      <c r="BJ280" s="13" t="str">
        <v>mayo</v>
      </c>
      <c r="BK280" s="13" t="str">
        <v xml:space="preserve">Maquinaria y equipos para laboratorios químicos </v>
      </c>
      <c r="BL280" s="13" t="str">
        <v>GPG</v>
      </c>
      <c r="BM280" s="13">
        <v>0.27</v>
      </c>
      <c r="BN280" s="13" t="str">
        <v>Luis Aparicio</v>
      </c>
      <c r="BO280" s="13" t="str">
        <v>luis.aparicio@enel.com</v>
      </c>
      <c r="BP280" s="13" t="str">
        <v>Anny Leal</v>
      </c>
      <c r="BQ280" s="13" t="str">
        <v>anny.leal@enel.com</v>
      </c>
      <c r="BR280" s="13">
        <v>2026</v>
      </c>
      <c r="BS280" s="13">
        <v>5</v>
      </c>
      <c r="BT280" s="13">
        <v>46143</v>
      </c>
      <c r="BV280" s="13" t="str">
        <v>Suministro repuestos de plantas de tratamiento de agua</v>
      </c>
      <c r="BW280" s="13" t="str">
        <v>FZMO03</v>
      </c>
      <c r="BX280" s="13" t="str">
        <v>Por lanzar</v>
      </c>
      <c r="BY280" s="13" t="str">
        <v>mayo</v>
      </c>
      <c r="BZ280" s="13" t="str">
        <v xml:space="preserve">Maquinaria y equipos para laboratorios químicos </v>
      </c>
      <c r="CA280" s="13" t="str">
        <v>GPG</v>
      </c>
      <c r="CB280" s="13">
        <v>0.27</v>
      </c>
      <c r="CC280" s="13" t="str">
        <v>Luis Aparicio</v>
      </c>
      <c r="CD280" s="13" t="str">
        <v>luis.aparicio@enel.com</v>
      </c>
      <c r="CE280" s="13" t="str">
        <v>Anny Leal</v>
      </c>
      <c r="CF280" s="13" t="str">
        <v>anny.leal@enel.com</v>
      </c>
      <c r="CG280" s="13">
        <v>2026</v>
      </c>
      <c r="CH280" s="13">
        <v>5</v>
      </c>
      <c r="CI280" s="13">
        <v>46143</v>
      </c>
      <c r="CK280" s="13" t="str">
        <v>Suministro repuestos de plantas de tratamiento de agua</v>
      </c>
      <c r="CL280" s="13" t="str">
        <v>FZMO03</v>
      </c>
      <c r="CM280" s="13" t="str">
        <v>Por lanzar</v>
      </c>
      <c r="CN280" s="13" t="str">
        <v>mayo</v>
      </c>
      <c r="CO280" s="13" t="str">
        <v xml:space="preserve">Maquinaria y equipos para laboratorios químicos </v>
      </c>
      <c r="CP280" s="13" t="str">
        <v>GPG</v>
      </c>
      <c r="CQ280" s="13">
        <v>0.27</v>
      </c>
      <c r="CR280" s="13" t="str">
        <v>Luis Aparicio</v>
      </c>
      <c r="CS280" s="13" t="str">
        <v>luis.aparicio@enel.com</v>
      </c>
      <c r="CT280" s="13" t="str">
        <v>Anny Leal</v>
      </c>
      <c r="CU280" s="13" t="str">
        <v>anny.leal@enel.com</v>
      </c>
      <c r="CV280" s="13">
        <v>2026</v>
      </c>
      <c r="CW280" s="13">
        <v>5</v>
      </c>
      <c r="CX280" s="13">
        <v>46143</v>
      </c>
      <c r="DC280" s="13" t="str">
        <v>Suministro repuestos de plantas de tratamiento de agua</v>
      </c>
      <c r="DD280" s="13" t="str">
        <v>FZMO03</v>
      </c>
      <c r="DE280" s="13" t="str">
        <v>Por lanzar</v>
      </c>
      <c r="DF280" s="13" t="str">
        <v>mayo</v>
      </c>
      <c r="DG280" s="13" t="str">
        <v xml:space="preserve">Maquinaria y equipos para laboratorios químicos </v>
      </c>
      <c r="DH280" s="13" t="str">
        <v>GPG</v>
      </c>
      <c r="DI280" s="13">
        <v>0.27</v>
      </c>
      <c r="DJ280" s="13" t="str">
        <v>Luis Aparicio</v>
      </c>
      <c r="DK280" s="13" t="str">
        <v>luis.aparicio@enel.com</v>
      </c>
      <c r="DL280" s="13" t="str">
        <v>Anny Leal</v>
      </c>
      <c r="DM280" s="13" t="str">
        <v>anny.leal@enel.com</v>
      </c>
      <c r="DN280" s="13">
        <v>2026</v>
      </c>
      <c r="DO280" s="13">
        <v>5</v>
      </c>
      <c r="DP280" s="19">
        <v>46143</v>
      </c>
      <c r="DS280" s="13" t="str">
        <v>SUMINISTRO REPUESTOS DE PLANTAS DE TRATAMIENTO DE AGUA FZMO03 MAQUINARIA Y EQUIPOS PARA LABORATORIOS QUIMICOS</v>
      </c>
    </row>
    <row r="281" spans="5:123" ht="28" customHeight="1" x14ac:dyDescent="0.4">
      <c r="E281" s="15" t="str">
        <v>Adquisición Repuestos Eléctricos Críticos Centrales Rio Bogotá</v>
      </c>
      <c r="F281" s="16" t="str">
        <v>FEQE29</v>
      </c>
      <c r="G281" s="16" t="str">
        <v>Por lanzar</v>
      </c>
      <c r="H281" s="16" t="str">
        <v>marzo</v>
      </c>
      <c r="I281" s="16" t="str">
        <v>Cuadros eléctricos principales y de maniobra del motor de BT</v>
      </c>
      <c r="J281" s="16" t="str">
        <v>GPG</v>
      </c>
      <c r="K281" s="16">
        <v>0.7</v>
      </c>
      <c r="L281" s="16" t="str">
        <v>Luis Aparicio</v>
      </c>
      <c r="M281" s="16" t="str">
        <v>luis.aparicio@enel.com</v>
      </c>
      <c r="N281" s="16" t="str">
        <v>Anny Leal</v>
      </c>
      <c r="O281" s="16" t="str">
        <v>anny.leal@enel.com</v>
      </c>
      <c r="P281" s="16">
        <v>2026</v>
      </c>
      <c r="Q281" s="16">
        <v>3</v>
      </c>
      <c r="R281" s="28" t="b">
        <v>0</v>
      </c>
      <c r="AC281" s="18" t="str">
        <v>Suministro de bombas dosificadoras de quimicos</v>
      </c>
      <c r="AD281" s="13" t="str">
        <v>MELM01</v>
      </c>
      <c r="AE281" s="13" t="str">
        <v>Por lanzar</v>
      </c>
      <c r="AF281" s="13" t="str">
        <v>abril</v>
      </c>
      <c r="AG281" s="13" t="str">
        <v xml:space="preserve">Equipos de laboratorio - mantenimiento y reparación </v>
      </c>
      <c r="AH281" s="13" t="str">
        <v>GPG</v>
      </c>
      <c r="AI281" s="13">
        <v>0.12</v>
      </c>
      <c r="AJ281" s="13" t="str">
        <v>Luis Aparicio</v>
      </c>
      <c r="AK281" s="13" t="str">
        <v>luis.aparicio@enel.com</v>
      </c>
      <c r="AL281" s="13" t="str">
        <v>Anny Leal</v>
      </c>
      <c r="AM281" s="13" t="str">
        <v>anny.leal@enel.com</v>
      </c>
      <c r="AN281" s="13">
        <v>2026</v>
      </c>
      <c r="AO281" s="13">
        <v>4</v>
      </c>
      <c r="AP281" s="13">
        <v>46113</v>
      </c>
      <c r="AR281" s="18" t="str">
        <v>Suministro de bombas dosificadoras de quimicos</v>
      </c>
      <c r="AS281" s="13" t="str">
        <v>MELM01</v>
      </c>
      <c r="AT281" s="13" t="str">
        <v>Por lanzar</v>
      </c>
      <c r="AU281" s="13" t="str">
        <v>abril</v>
      </c>
      <c r="AV281" s="13" t="str">
        <v xml:space="preserve">Equipos de laboratorio - mantenimiento y reparación </v>
      </c>
      <c r="AW281" s="13" t="str">
        <v>GPG</v>
      </c>
      <c r="AX281" s="13">
        <v>0.12</v>
      </c>
      <c r="AY281" s="13" t="str">
        <v>Luis Aparicio</v>
      </c>
      <c r="AZ281" s="13" t="str">
        <v>luis.aparicio@enel.com</v>
      </c>
      <c r="BA281" s="13" t="str">
        <v>Anny Leal</v>
      </c>
      <c r="BB281" s="13" t="str">
        <v>anny.leal@enel.com</v>
      </c>
      <c r="BC281" s="13">
        <v>2026</v>
      </c>
      <c r="BD281" s="13">
        <v>4</v>
      </c>
      <c r="BE281" s="13">
        <v>46113</v>
      </c>
      <c r="BG281" s="13" t="str">
        <v>Suministro de bombas dosificadoras de quimicos</v>
      </c>
      <c r="BH281" s="13" t="str">
        <v>MELM01</v>
      </c>
      <c r="BI281" s="13" t="str">
        <v>Por lanzar</v>
      </c>
      <c r="BJ281" s="13" t="str">
        <v>abril</v>
      </c>
      <c r="BK281" s="13" t="str">
        <v xml:space="preserve">Equipos de laboratorio - mantenimiento y reparación </v>
      </c>
      <c r="BL281" s="13" t="str">
        <v>GPG</v>
      </c>
      <c r="BM281" s="13">
        <v>0.12</v>
      </c>
      <c r="BN281" s="13" t="str">
        <v>Luis Aparicio</v>
      </c>
      <c r="BO281" s="13" t="str">
        <v>luis.aparicio@enel.com</v>
      </c>
      <c r="BP281" s="13" t="str">
        <v>Anny Leal</v>
      </c>
      <c r="BQ281" s="13" t="str">
        <v>anny.leal@enel.com</v>
      </c>
      <c r="BR281" s="13">
        <v>2026</v>
      </c>
      <c r="BS281" s="13">
        <v>4</v>
      </c>
      <c r="BT281" s="13">
        <v>46113</v>
      </c>
      <c r="BV281" s="13" t="str">
        <v>Suministro de bombas dosificadoras de quimicos</v>
      </c>
      <c r="BW281" s="13" t="str">
        <v>MELM01</v>
      </c>
      <c r="BX281" s="13" t="str">
        <v>Por lanzar</v>
      </c>
      <c r="BY281" s="13" t="str">
        <v>abril</v>
      </c>
      <c r="BZ281" s="13" t="str">
        <v xml:space="preserve">Equipos de laboratorio - mantenimiento y reparación </v>
      </c>
      <c r="CA281" s="13" t="str">
        <v>GPG</v>
      </c>
      <c r="CB281" s="13">
        <v>0.12</v>
      </c>
      <c r="CC281" s="13" t="str">
        <v>Luis Aparicio</v>
      </c>
      <c r="CD281" s="13" t="str">
        <v>luis.aparicio@enel.com</v>
      </c>
      <c r="CE281" s="13" t="str">
        <v>Anny Leal</v>
      </c>
      <c r="CF281" s="13" t="str">
        <v>anny.leal@enel.com</v>
      </c>
      <c r="CG281" s="13">
        <v>2026</v>
      </c>
      <c r="CH281" s="13">
        <v>4</v>
      </c>
      <c r="CI281" s="13">
        <v>46113</v>
      </c>
      <c r="CK281" s="13" t="str">
        <v>Suministro de bombas dosificadoras de quimicos</v>
      </c>
      <c r="CL281" s="13" t="str">
        <v>MELM01</v>
      </c>
      <c r="CM281" s="13" t="str">
        <v>Por lanzar</v>
      </c>
      <c r="CN281" s="13" t="str">
        <v>abril</v>
      </c>
      <c r="CO281" s="13" t="str">
        <v xml:space="preserve">Equipos de laboratorio - mantenimiento y reparación </v>
      </c>
      <c r="CP281" s="13" t="str">
        <v>GPG</v>
      </c>
      <c r="CQ281" s="13">
        <v>0.12</v>
      </c>
      <c r="CR281" s="13" t="str">
        <v>Luis Aparicio</v>
      </c>
      <c r="CS281" s="13" t="str">
        <v>luis.aparicio@enel.com</v>
      </c>
      <c r="CT281" s="13" t="str">
        <v>Anny Leal</v>
      </c>
      <c r="CU281" s="13" t="str">
        <v>anny.leal@enel.com</v>
      </c>
      <c r="CV281" s="13">
        <v>2026</v>
      </c>
      <c r="CW281" s="13">
        <v>4</v>
      </c>
      <c r="CX281" s="13">
        <v>46113</v>
      </c>
      <c r="DC281" s="13" t="str">
        <v>Suministro de bombas dosificadoras de quimicos</v>
      </c>
      <c r="DD281" s="13" t="str">
        <v>MELM01</v>
      </c>
      <c r="DE281" s="13" t="str">
        <v>Por lanzar</v>
      </c>
      <c r="DF281" s="13" t="str">
        <v>abril</v>
      </c>
      <c r="DG281" s="13" t="str">
        <v xml:space="preserve">Equipos de laboratorio - mantenimiento y reparación </v>
      </c>
      <c r="DH281" s="13" t="str">
        <v>GPG</v>
      </c>
      <c r="DI281" s="13">
        <v>0.12</v>
      </c>
      <c r="DJ281" s="13" t="str">
        <v>Luis Aparicio</v>
      </c>
      <c r="DK281" s="13" t="str">
        <v>luis.aparicio@enel.com</v>
      </c>
      <c r="DL281" s="13" t="str">
        <v>Anny Leal</v>
      </c>
      <c r="DM281" s="13" t="str">
        <v>anny.leal@enel.com</v>
      </c>
      <c r="DN281" s="13">
        <v>2026</v>
      </c>
      <c r="DO281" s="13">
        <v>4</v>
      </c>
      <c r="DP281" s="19">
        <v>46113</v>
      </c>
      <c r="DS281" s="13" t="str">
        <v>SUMINISTRO DE BOMBAS DOSIFICADORAS DE QUIMICOS MELM01 EQUIPOS DE LABORATORIO - MANTENIMIENTO Y REPARACION</v>
      </c>
    </row>
    <row r="282" spans="5:123" ht="28" customHeight="1" x14ac:dyDescent="0.4">
      <c r="E282" s="15" t="str">
        <v>RECUPERACION Y REPOTENCIACION DEL ALUMBRADO DE LA CENTRAL TERMOZIPA</v>
      </c>
      <c r="F282" s="16" t="str">
        <v>LEIL08</v>
      </c>
      <c r="G282" s="16" t="str">
        <v>Por lanzar</v>
      </c>
      <c r="H282" s="16" t="str">
        <v>julio</v>
      </c>
      <c r="I282" s="16" t="str">
        <v xml:space="preserve">Obras y mantenimiento de alumbrado Publico. </v>
      </c>
      <c r="J282" s="16" t="str">
        <v>GPG</v>
      </c>
      <c r="K282" s="16">
        <v>0.27731</v>
      </c>
      <c r="L282" s="16" t="str">
        <v>Luis Aparicio</v>
      </c>
      <c r="M282" s="16" t="str">
        <v>luis.aparicio@enel.com</v>
      </c>
      <c r="N282" s="16" t="str">
        <v>Anny Leal</v>
      </c>
      <c r="O282" s="16" t="str">
        <v>anny.leal@enel.com</v>
      </c>
      <c r="P282" s="16">
        <v>2026</v>
      </c>
      <c r="Q282" s="16">
        <v>7</v>
      </c>
      <c r="R282" s="28" t="b">
        <v>0</v>
      </c>
      <c r="AC282" s="18" t="str">
        <v>Servicio de Guardabosques Casetas Embalse Muña.</v>
      </c>
      <c r="AD282" s="13" t="str">
        <v>SLPI03</v>
      </c>
      <c r="AE282" s="13" t="str">
        <v>Por lanzar</v>
      </c>
      <c r="AF282" s="13" t="str">
        <v>enero</v>
      </c>
      <c r="AG282" s="13" t="str">
        <v xml:space="preserve">Mantenimiento de zonas verdes (jardinería, corte de césped, etc.) </v>
      </c>
      <c r="AH282" s="13" t="str">
        <v>GPG</v>
      </c>
      <c r="AI282" s="13">
        <v>0.52525500000000003</v>
      </c>
      <c r="AJ282" s="13" t="str">
        <v>Luis Aparicio</v>
      </c>
      <c r="AK282" s="13" t="str">
        <v>luis.aparicio@enel.com</v>
      </c>
      <c r="AL282" s="13" t="str">
        <v>Anny Leal</v>
      </c>
      <c r="AM282" s="13" t="str">
        <v>anny.leal@enel.com</v>
      </c>
      <c r="AN282" s="13">
        <v>2026</v>
      </c>
      <c r="AO282" s="13">
        <v>1</v>
      </c>
      <c r="AP282" s="13">
        <v>46023</v>
      </c>
      <c r="AR282" s="18" t="str">
        <v>Servicio de Guardabosques Casetas Embalse Muña.</v>
      </c>
      <c r="AS282" s="13" t="str">
        <v>SLPI03</v>
      </c>
      <c r="AT282" s="13" t="str">
        <v>Por lanzar</v>
      </c>
      <c r="AU282" s="13" t="str">
        <v>enero</v>
      </c>
      <c r="AV282" s="13" t="str">
        <v xml:space="preserve">Mantenimiento de zonas verdes (jardinería, corte de césped, etc.) </v>
      </c>
      <c r="AW282" s="13" t="str">
        <v>GPG</v>
      </c>
      <c r="AX282" s="13">
        <v>0.52525500000000003</v>
      </c>
      <c r="AY282" s="13" t="str">
        <v>Luis Aparicio</v>
      </c>
      <c r="AZ282" s="13" t="str">
        <v>luis.aparicio@enel.com</v>
      </c>
      <c r="BA282" s="13" t="str">
        <v>Anny Leal</v>
      </c>
      <c r="BB282" s="13" t="str">
        <v>anny.leal@enel.com</v>
      </c>
      <c r="BC282" s="13">
        <v>2026</v>
      </c>
      <c r="BD282" s="13">
        <v>1</v>
      </c>
      <c r="BE282" s="13">
        <v>46023</v>
      </c>
      <c r="BG282" s="13" t="str">
        <v>Servicio de Guardabosques Casetas Embalse Muña.</v>
      </c>
      <c r="BH282" s="13" t="str">
        <v>SLPI03</v>
      </c>
      <c r="BI282" s="13" t="str">
        <v>Por lanzar</v>
      </c>
      <c r="BJ282" s="13" t="str">
        <v>enero</v>
      </c>
      <c r="BK282" s="13" t="str">
        <v xml:space="preserve">Mantenimiento de zonas verdes (jardinería, corte de césped, etc.) </v>
      </c>
      <c r="BL282" s="13" t="str">
        <v>GPG</v>
      </c>
      <c r="BM282" s="13">
        <v>0.52525500000000003</v>
      </c>
      <c r="BN282" s="13" t="str">
        <v>Luis Aparicio</v>
      </c>
      <c r="BO282" s="13" t="str">
        <v>luis.aparicio@enel.com</v>
      </c>
      <c r="BP282" s="13" t="str">
        <v>Anny Leal</v>
      </c>
      <c r="BQ282" s="13" t="str">
        <v>anny.leal@enel.com</v>
      </c>
      <c r="BR282" s="13">
        <v>2026</v>
      </c>
      <c r="BS282" s="13">
        <v>1</v>
      </c>
      <c r="BT282" s="13">
        <v>46023</v>
      </c>
      <c r="BV282" s="13" t="str">
        <v>Servicio de Guardabosques Casetas Embalse Muña.</v>
      </c>
      <c r="BW282" s="13" t="str">
        <v>SLPI03</v>
      </c>
      <c r="BX282" s="13" t="str">
        <v>Por lanzar</v>
      </c>
      <c r="BY282" s="13" t="str">
        <v>enero</v>
      </c>
      <c r="BZ282" s="13" t="str">
        <v xml:space="preserve">Mantenimiento de zonas verdes (jardinería, corte de césped, etc.) </v>
      </c>
      <c r="CA282" s="13" t="str">
        <v>GPG</v>
      </c>
      <c r="CB282" s="13">
        <v>0.52525500000000003</v>
      </c>
      <c r="CC282" s="13" t="str">
        <v>Luis Aparicio</v>
      </c>
      <c r="CD282" s="13" t="str">
        <v>luis.aparicio@enel.com</v>
      </c>
      <c r="CE282" s="13" t="str">
        <v>Anny Leal</v>
      </c>
      <c r="CF282" s="13" t="str">
        <v>anny.leal@enel.com</v>
      </c>
      <c r="CG282" s="13">
        <v>2026</v>
      </c>
      <c r="CH282" s="13">
        <v>1</v>
      </c>
      <c r="CI282" s="13">
        <v>46023</v>
      </c>
      <c r="CK282" s="13" t="str">
        <v>Servicio de Guardabosques Casetas Embalse Muña.</v>
      </c>
      <c r="CL282" s="13" t="str">
        <v>SLPI03</v>
      </c>
      <c r="CM282" s="13" t="str">
        <v>Por lanzar</v>
      </c>
      <c r="CN282" s="13" t="str">
        <v>enero</v>
      </c>
      <c r="CO282" s="13" t="str">
        <v xml:space="preserve">Mantenimiento de zonas verdes (jardinería, corte de césped, etc.) </v>
      </c>
      <c r="CP282" s="13" t="str">
        <v>GPG</v>
      </c>
      <c r="CQ282" s="13">
        <v>0.52525500000000003</v>
      </c>
      <c r="CR282" s="13" t="str">
        <v>Luis Aparicio</v>
      </c>
      <c r="CS282" s="13" t="str">
        <v>luis.aparicio@enel.com</v>
      </c>
      <c r="CT282" s="13" t="str">
        <v>Anny Leal</v>
      </c>
      <c r="CU282" s="13" t="str">
        <v>anny.leal@enel.com</v>
      </c>
      <c r="CV282" s="13">
        <v>2026</v>
      </c>
      <c r="CW282" s="13">
        <v>1</v>
      </c>
      <c r="CX282" s="13">
        <v>46023</v>
      </c>
      <c r="DC282" s="13" t="str">
        <v>Servicio de Guardabosques Casetas Embalse Muña.</v>
      </c>
      <c r="DD282" s="13" t="str">
        <v>SLPI03</v>
      </c>
      <c r="DE282" s="13" t="str">
        <v>Por lanzar</v>
      </c>
      <c r="DF282" s="13" t="str">
        <v>enero</v>
      </c>
      <c r="DG282" s="13" t="str">
        <v xml:space="preserve">Mantenimiento de zonas verdes (jardinería, corte de césped, etc.) </v>
      </c>
      <c r="DH282" s="13" t="str">
        <v>GPG</v>
      </c>
      <c r="DI282" s="13">
        <v>0.52525500000000003</v>
      </c>
      <c r="DJ282" s="13" t="str">
        <v>Luis Aparicio</v>
      </c>
      <c r="DK282" s="13" t="str">
        <v>luis.aparicio@enel.com</v>
      </c>
      <c r="DL282" s="13" t="str">
        <v>Anny Leal</v>
      </c>
      <c r="DM282" s="13" t="str">
        <v>anny.leal@enel.com</v>
      </c>
      <c r="DN282" s="13">
        <v>2026</v>
      </c>
      <c r="DO282" s="13">
        <v>1</v>
      </c>
      <c r="DP282" s="19">
        <v>46023</v>
      </c>
      <c r="DS282" s="13" t="str">
        <v>SERVICIO DE GUARDABOSQUES CASETAS EMBALSE MUNA. SLPI03 MANTENIMIENTO DE ZONAS VERDES (JARDINERIA, CORTE DE CESPED, ETC.)</v>
      </c>
    </row>
    <row r="283" spans="5:123" ht="28" customHeight="1" x14ac:dyDescent="0.4">
      <c r="E283" s="15" t="str">
        <v>SUMINISTRO DE REPUESTOS PARA SS/EE 4160 V EN LA CENTRAL TERMOZIPA</v>
      </c>
      <c r="F283" s="16" t="str">
        <v>LESC01</v>
      </c>
      <c r="G283" s="16" t="str">
        <v>Por lanzar</v>
      </c>
      <c r="H283" s="16" t="str">
        <v>junio</v>
      </c>
      <c r="I283" s="16" t="str">
        <v xml:space="preserve">Obras y Mantenimiento de subestaciones. </v>
      </c>
      <c r="J283" s="16" t="str">
        <v>GPG</v>
      </c>
      <c r="K283" s="16">
        <v>0.33613399999999999</v>
      </c>
      <c r="L283" s="16" t="str">
        <v>Luis Aparicio</v>
      </c>
      <c r="M283" s="16" t="str">
        <v>luis.aparicio@enel.com</v>
      </c>
      <c r="N283" s="16" t="str">
        <v>Anny Leal</v>
      </c>
      <c r="O283" s="16" t="str">
        <v>anny.leal@enel.com</v>
      </c>
      <c r="P283" s="16">
        <v>2026</v>
      </c>
      <c r="Q283" s="16">
        <v>6</v>
      </c>
      <c r="R283" s="28" t="b">
        <v>0</v>
      </c>
      <c r="AC283" s="18" t="str">
        <v>Mantenimiento del embalse El Quimbo.</v>
      </c>
      <c r="AD283" s="13" t="str">
        <v>SPBA01</v>
      </c>
      <c r="AE283" s="13" t="str">
        <v>Por lanzar</v>
      </c>
      <c r="AF283" s="13" t="str">
        <v>enero</v>
      </c>
      <c r="AG283" s="13" t="str">
        <v>Caracterización, diseño, remediación, puesta en seguridad de sitios contaminados</v>
      </c>
      <c r="AH283" s="13" t="str">
        <v>GPG</v>
      </c>
      <c r="AI283" s="13">
        <v>1.834867</v>
      </c>
      <c r="AJ283" s="13" t="str">
        <v>Luis Aparicio</v>
      </c>
      <c r="AK283" s="13" t="str">
        <v>luis.aparicio@enel.com</v>
      </c>
      <c r="AL283" s="13" t="str">
        <v>Anny Leal</v>
      </c>
      <c r="AM283" s="13" t="str">
        <v>anny.leal@enel.com</v>
      </c>
      <c r="AN283" s="13">
        <v>2026</v>
      </c>
      <c r="AO283" s="13">
        <v>1</v>
      </c>
      <c r="AP283" s="13">
        <v>46023</v>
      </c>
      <c r="AR283" s="18" t="str">
        <v>Mantenimiento del embalse El Quimbo.</v>
      </c>
      <c r="AS283" s="13" t="str">
        <v>SPBA01</v>
      </c>
      <c r="AT283" s="13" t="str">
        <v>Por lanzar</v>
      </c>
      <c r="AU283" s="13" t="str">
        <v>enero</v>
      </c>
      <c r="AV283" s="13" t="str">
        <v>Caracterización, diseño, remediación, puesta en seguridad de sitios contaminados</v>
      </c>
      <c r="AW283" s="13" t="str">
        <v>GPG</v>
      </c>
      <c r="AX283" s="13">
        <v>1.834867</v>
      </c>
      <c r="AY283" s="13" t="str">
        <v>Luis Aparicio</v>
      </c>
      <c r="AZ283" s="13" t="str">
        <v>luis.aparicio@enel.com</v>
      </c>
      <c r="BA283" s="13" t="str">
        <v>Anny Leal</v>
      </c>
      <c r="BB283" s="13" t="str">
        <v>anny.leal@enel.com</v>
      </c>
      <c r="BC283" s="13">
        <v>2026</v>
      </c>
      <c r="BD283" s="13">
        <v>1</v>
      </c>
      <c r="BE283" s="13">
        <v>46023</v>
      </c>
      <c r="BG283" s="13" t="str">
        <v>Mantenimiento del embalse El Quimbo.</v>
      </c>
      <c r="BH283" s="13" t="str">
        <v>SPBA01</v>
      </c>
      <c r="BI283" s="13" t="str">
        <v>Por lanzar</v>
      </c>
      <c r="BJ283" s="13" t="str">
        <v>enero</v>
      </c>
      <c r="BK283" s="13" t="str">
        <v>Caracterización, diseño, remediación, puesta en seguridad de sitios contaminados</v>
      </c>
      <c r="BL283" s="13" t="str">
        <v>GPG</v>
      </c>
      <c r="BM283" s="13">
        <v>1.834867</v>
      </c>
      <c r="BN283" s="13" t="str">
        <v>Luis Aparicio</v>
      </c>
      <c r="BO283" s="13" t="str">
        <v>luis.aparicio@enel.com</v>
      </c>
      <c r="BP283" s="13" t="str">
        <v>Anny Leal</v>
      </c>
      <c r="BQ283" s="13" t="str">
        <v>anny.leal@enel.com</v>
      </c>
      <c r="BR283" s="13">
        <v>2026</v>
      </c>
      <c r="BS283" s="13">
        <v>1</v>
      </c>
      <c r="BT283" s="13">
        <v>46023</v>
      </c>
      <c r="BV283" s="13" t="str">
        <v>Mantenimiento del embalse El Quimbo.</v>
      </c>
      <c r="BW283" s="13" t="str">
        <v>SPBA01</v>
      </c>
      <c r="BX283" s="13" t="str">
        <v>Por lanzar</v>
      </c>
      <c r="BY283" s="13" t="str">
        <v>enero</v>
      </c>
      <c r="BZ283" s="13" t="str">
        <v>Caracterización, diseño, remediación, puesta en seguridad de sitios contaminados</v>
      </c>
      <c r="CA283" s="13" t="str">
        <v>GPG</v>
      </c>
      <c r="CB283" s="13">
        <v>1.834867</v>
      </c>
      <c r="CC283" s="13" t="str">
        <v>Luis Aparicio</v>
      </c>
      <c r="CD283" s="13" t="str">
        <v>luis.aparicio@enel.com</v>
      </c>
      <c r="CE283" s="13" t="str">
        <v>Anny Leal</v>
      </c>
      <c r="CF283" s="13" t="str">
        <v>anny.leal@enel.com</v>
      </c>
      <c r="CG283" s="13">
        <v>2026</v>
      </c>
      <c r="CH283" s="13">
        <v>1</v>
      </c>
      <c r="CI283" s="13">
        <v>46023</v>
      </c>
      <c r="CK283" s="13" t="str">
        <v>Mantenimiento del embalse El Quimbo.</v>
      </c>
      <c r="CL283" s="13" t="str">
        <v>SPBA01</v>
      </c>
      <c r="CM283" s="13" t="str">
        <v>Por lanzar</v>
      </c>
      <c r="CN283" s="13" t="str">
        <v>enero</v>
      </c>
      <c r="CO283" s="13" t="str">
        <v>Caracterización, diseño, remediación, puesta en seguridad de sitios contaminados</v>
      </c>
      <c r="CP283" s="13" t="str">
        <v>GPG</v>
      </c>
      <c r="CQ283" s="13">
        <v>1.834867</v>
      </c>
      <c r="CR283" s="13" t="str">
        <v>Luis Aparicio</v>
      </c>
      <c r="CS283" s="13" t="str">
        <v>luis.aparicio@enel.com</v>
      </c>
      <c r="CT283" s="13" t="str">
        <v>Anny Leal</v>
      </c>
      <c r="CU283" s="13" t="str">
        <v>anny.leal@enel.com</v>
      </c>
      <c r="CV283" s="13">
        <v>2026</v>
      </c>
      <c r="CW283" s="13">
        <v>1</v>
      </c>
      <c r="CX283" s="13">
        <v>46023</v>
      </c>
      <c r="DC283" s="13" t="str">
        <v>Mantenimiento del embalse El Quimbo.</v>
      </c>
      <c r="DD283" s="13" t="str">
        <v>SPBA01</v>
      </c>
      <c r="DE283" s="13" t="str">
        <v>Por lanzar</v>
      </c>
      <c r="DF283" s="13" t="str">
        <v>enero</v>
      </c>
      <c r="DG283" s="13" t="str">
        <v>Caracterización, diseño, remediación, puesta en seguridad de sitios contaminados</v>
      </c>
      <c r="DH283" s="13" t="str">
        <v>GPG</v>
      </c>
      <c r="DI283" s="13">
        <v>1.834867</v>
      </c>
      <c r="DJ283" s="13" t="str">
        <v>Luis Aparicio</v>
      </c>
      <c r="DK283" s="13" t="str">
        <v>luis.aparicio@enel.com</v>
      </c>
      <c r="DL283" s="13" t="str">
        <v>Anny Leal</v>
      </c>
      <c r="DM283" s="13" t="str">
        <v>anny.leal@enel.com</v>
      </c>
      <c r="DN283" s="13">
        <v>2026</v>
      </c>
      <c r="DO283" s="13">
        <v>1</v>
      </c>
      <c r="DP283" s="19">
        <v>46023</v>
      </c>
      <c r="DS283" s="13" t="str">
        <v>MANTENIMIENTO DEL EMBALSE EL QUIMBO. SPBA01 CARACTERIZACION, DISENO, REMEDIACION, PUESTA EN SEGURIDAD DE SITIOS CONTAMINADOS</v>
      </c>
    </row>
    <row r="284" spans="5:123" ht="28" customHeight="1" x14ac:dyDescent="0.4">
      <c r="E284" s="15" t="str">
        <v>MODERNIZACION DE 3 CCM 480 V</v>
      </c>
      <c r="F284" s="16" t="str">
        <v>LESC01</v>
      </c>
      <c r="G284" s="16" t="str">
        <v>Por lanzar</v>
      </c>
      <c r="H284" s="16" t="str">
        <v>septiembre</v>
      </c>
      <c r="I284" s="16" t="str">
        <v xml:space="preserve">Obras y Mantenimiento de subestaciones. </v>
      </c>
      <c r="J284" s="16" t="str">
        <v>GPG</v>
      </c>
      <c r="K284" s="16">
        <v>0.8</v>
      </c>
      <c r="L284" s="16" t="str">
        <v>Luis Aparicio</v>
      </c>
      <c r="M284" s="16" t="str">
        <v>luis.aparicio@enel.com</v>
      </c>
      <c r="N284" s="16" t="str">
        <v>Anny Leal</v>
      </c>
      <c r="O284" s="16" t="str">
        <v>anny.leal@enel.com</v>
      </c>
      <c r="P284" s="16">
        <v>2026</v>
      </c>
      <c r="Q284" s="16">
        <v>9</v>
      </c>
      <c r="R284" s="28" t="b">
        <v>0</v>
      </c>
      <c r="AC284" s="18" t="str">
        <v>Suministro e instalaciòn de cámaras termograficas para el montoreo de temperatura de los equipos de patio para todas las plantas solares de Colombia</v>
      </c>
      <c r="AD284" s="13" t="str">
        <v>LEII11</v>
      </c>
      <c r="AE284" s="13" t="str">
        <v>Por lanzar</v>
      </c>
      <c r="AF284" s="13" t="str">
        <v>junio</v>
      </c>
      <c r="AG284" s="13" t="str">
        <v xml:space="preserve"> Inspecciones y explotación de equipos de medida</v>
      </c>
      <c r="AH284" s="13" t="str">
        <v>GPG</v>
      </c>
      <c r="AI284" s="13">
        <v>0.39</v>
      </c>
      <c r="AJ284" s="13" t="str">
        <v>Luis Aparicio</v>
      </c>
      <c r="AK284" s="13" t="str">
        <v>luis.aparicio@enel.com</v>
      </c>
      <c r="AL284" s="13" t="str">
        <v>Anny Leal</v>
      </c>
      <c r="AM284" s="13" t="str">
        <v>anny.leal@enel.com</v>
      </c>
      <c r="AN284" s="13">
        <v>2026</v>
      </c>
      <c r="AO284" s="13">
        <v>6</v>
      </c>
      <c r="AP284" s="13">
        <v>46174</v>
      </c>
      <c r="AR284" s="18" t="str">
        <v>Suministro e instalaciòn de cámaras termograficas para el montoreo de temperatura de los equipos de patio para todas las plantas solares de Colombia</v>
      </c>
      <c r="AS284" s="13" t="str">
        <v>LEII11</v>
      </c>
      <c r="AT284" s="13" t="str">
        <v>Por lanzar</v>
      </c>
      <c r="AU284" s="13" t="str">
        <v>junio</v>
      </c>
      <c r="AV284" s="13" t="str">
        <v xml:space="preserve"> Inspecciones y explotación de equipos de medida</v>
      </c>
      <c r="AW284" s="13" t="str">
        <v>GPG</v>
      </c>
      <c r="AX284" s="13">
        <v>0.39</v>
      </c>
      <c r="AY284" s="13" t="str">
        <v>Luis Aparicio</v>
      </c>
      <c r="AZ284" s="13" t="str">
        <v>luis.aparicio@enel.com</v>
      </c>
      <c r="BA284" s="13" t="str">
        <v>Anny Leal</v>
      </c>
      <c r="BB284" s="13" t="str">
        <v>anny.leal@enel.com</v>
      </c>
      <c r="BC284" s="13">
        <v>2026</v>
      </c>
      <c r="BD284" s="13">
        <v>6</v>
      </c>
      <c r="BE284" s="13">
        <v>46174</v>
      </c>
      <c r="BG284" s="13" t="str">
        <v>Suministro e instalaciòn de cámaras termograficas para el montoreo de temperatura de los equipos de patio para todas las plantas solares de Colombia</v>
      </c>
      <c r="BH284" s="13" t="str">
        <v>LEII11</v>
      </c>
      <c r="BI284" s="13" t="str">
        <v>Por lanzar</v>
      </c>
      <c r="BJ284" s="13" t="str">
        <v>junio</v>
      </c>
      <c r="BK284" s="13" t="str">
        <v xml:space="preserve"> Inspecciones y explotación de equipos de medida</v>
      </c>
      <c r="BL284" s="13" t="str">
        <v>GPG</v>
      </c>
      <c r="BM284" s="13">
        <v>0.39</v>
      </c>
      <c r="BN284" s="13" t="str">
        <v>Luis Aparicio</v>
      </c>
      <c r="BO284" s="13" t="str">
        <v>luis.aparicio@enel.com</v>
      </c>
      <c r="BP284" s="13" t="str">
        <v>Anny Leal</v>
      </c>
      <c r="BQ284" s="13" t="str">
        <v>anny.leal@enel.com</v>
      </c>
      <c r="BR284" s="13">
        <v>2026</v>
      </c>
      <c r="BS284" s="13">
        <v>6</v>
      </c>
      <c r="BT284" s="13">
        <v>46174</v>
      </c>
      <c r="BV284" s="13" t="str">
        <v>Suministro e instalaciòn de cámaras termograficas para el montoreo de temperatura de los equipos de patio para todas las plantas solares de Colombia</v>
      </c>
      <c r="BW284" s="13" t="str">
        <v>LEII11</v>
      </c>
      <c r="BX284" s="13" t="str">
        <v>Por lanzar</v>
      </c>
      <c r="BY284" s="13" t="str">
        <v>junio</v>
      </c>
      <c r="BZ284" s="13" t="str">
        <v xml:space="preserve"> Inspecciones y explotación de equipos de medida</v>
      </c>
      <c r="CA284" s="13" t="str">
        <v>GPG</v>
      </c>
      <c r="CB284" s="13">
        <v>0.39</v>
      </c>
      <c r="CC284" s="13" t="str">
        <v>Luis Aparicio</v>
      </c>
      <c r="CD284" s="13" t="str">
        <v>luis.aparicio@enel.com</v>
      </c>
      <c r="CE284" s="13" t="str">
        <v>Anny Leal</v>
      </c>
      <c r="CF284" s="13" t="str">
        <v>anny.leal@enel.com</v>
      </c>
      <c r="CG284" s="13">
        <v>2026</v>
      </c>
      <c r="CH284" s="13">
        <v>6</v>
      </c>
      <c r="CI284" s="13">
        <v>46174</v>
      </c>
      <c r="CK284" s="13" t="str">
        <v>Suministro e instalaciòn de cámaras termograficas para el montoreo de temperatura de los equipos de patio para todas las plantas solares de Colombia</v>
      </c>
      <c r="CL284" s="13" t="str">
        <v>LEII11</v>
      </c>
      <c r="CM284" s="13" t="str">
        <v>Por lanzar</v>
      </c>
      <c r="CN284" s="13" t="str">
        <v>junio</v>
      </c>
      <c r="CO284" s="13" t="str">
        <v xml:space="preserve"> Inspecciones y explotación de equipos de medida</v>
      </c>
      <c r="CP284" s="13" t="str">
        <v>GPG</v>
      </c>
      <c r="CQ284" s="13">
        <v>0.39</v>
      </c>
      <c r="CR284" s="13" t="str">
        <v>Luis Aparicio</v>
      </c>
      <c r="CS284" s="13" t="str">
        <v>luis.aparicio@enel.com</v>
      </c>
      <c r="CT284" s="13" t="str">
        <v>Anny Leal</v>
      </c>
      <c r="CU284" s="13" t="str">
        <v>anny.leal@enel.com</v>
      </c>
      <c r="CV284" s="13">
        <v>2026</v>
      </c>
      <c r="CW284" s="13">
        <v>6</v>
      </c>
      <c r="CX284" s="13">
        <v>46174</v>
      </c>
      <c r="DC284" s="13" t="str">
        <v>Suministro e instalaciòn de cámaras termograficas para el montoreo de temperatura de los equipos de patio para todas las plantas solares de Colombia</v>
      </c>
      <c r="DD284" s="13" t="str">
        <v>LEII11</v>
      </c>
      <c r="DE284" s="13" t="str">
        <v>Por lanzar</v>
      </c>
      <c r="DF284" s="13" t="str">
        <v>junio</v>
      </c>
      <c r="DG284" s="13" t="str">
        <v xml:space="preserve"> Inspecciones y explotación de equipos de medida</v>
      </c>
      <c r="DH284" s="13" t="str">
        <v>GPG</v>
      </c>
      <c r="DI284" s="13">
        <v>0.39</v>
      </c>
      <c r="DJ284" s="13" t="str">
        <v>Luis Aparicio</v>
      </c>
      <c r="DK284" s="13" t="str">
        <v>luis.aparicio@enel.com</v>
      </c>
      <c r="DL284" s="13" t="str">
        <v>Anny Leal</v>
      </c>
      <c r="DM284" s="13" t="str">
        <v>anny.leal@enel.com</v>
      </c>
      <c r="DN284" s="13">
        <v>2026</v>
      </c>
      <c r="DO284" s="13">
        <v>6</v>
      </c>
      <c r="DP284" s="19">
        <v>46174</v>
      </c>
      <c r="DS284" s="13" t="str">
        <v>SUMINISTRO E INSTALACIÒN DE CAMARAS TERMOGRAFICAS PARA EL MONTOREO DE TEMPERATURA DE LOS EQUIPOS DE PATIO PARA TODAS LAS PLANTAS SOLARES DE COLOMBIA LEII11 INSPECCIONES Y EXPLOTACION DE EQUIPOS DE MEDIDA</v>
      </c>
    </row>
    <row r="285" spans="5:123" ht="28" customHeight="1" x14ac:dyDescent="0.4">
      <c r="E285" s="15" t="str">
        <v>MANTENIMIENTO DE SISTEMAS Y EQUIPOS HVAC EN AREAS INDUSTRIALES Y CENTROS DE PROCESAMIENTO DE DATOS DE LA CENTRAL TERMOZIPA</v>
      </c>
      <c r="F285" s="16" t="str">
        <v>MCMO08</v>
      </c>
      <c r="G285" s="16" t="str">
        <v>Por lanzar</v>
      </c>
      <c r="H285" s="16" t="str">
        <v>noviembre</v>
      </c>
      <c r="I285" s="16" t="str">
        <v xml:space="preserve">Mantenimiento de edificios </v>
      </c>
      <c r="J285" s="16" t="str">
        <v>GPG</v>
      </c>
      <c r="K285" s="16">
        <v>7.8E-2</v>
      </c>
      <c r="L285" s="16" t="str">
        <v>Luis Aparicio</v>
      </c>
      <c r="M285" s="16" t="str">
        <v>luis.aparicio@enel.com</v>
      </c>
      <c r="N285" s="16" t="str">
        <v>Anny Leal</v>
      </c>
      <c r="O285" s="16" t="str">
        <v>anny.leal@enel.com</v>
      </c>
      <c r="P285" s="16">
        <v>2026</v>
      </c>
      <c r="Q285" s="16">
        <v>11</v>
      </c>
      <c r="R285" s="28" t="b">
        <v>0</v>
      </c>
      <c r="AC285" s="18" t="str">
        <v>TS-CROSS Electrificación de parcelas en el Distrito de Riego Llanos de la Virgen</v>
      </c>
      <c r="AD285" s="13" t="str">
        <v>LCCC12</v>
      </c>
      <c r="AE285" s="13" t="str">
        <v>Por lanzar</v>
      </c>
      <c r="AF285" s="13" t="str">
        <v>junio</v>
      </c>
      <c r="AG285" s="13" t="str">
        <v>Construcciòn y/ò Mantenimiento de Obras civiles para Centrales Elèctricas y Edificios industriales</v>
      </c>
      <c r="AH285" s="13" t="str">
        <v>GPG</v>
      </c>
      <c r="AI285" s="13">
        <v>0.4</v>
      </c>
      <c r="AJ285" s="13" t="str">
        <v>Luis Aparicio</v>
      </c>
      <c r="AK285" s="13" t="str">
        <v>luis.aparicio@enel.com</v>
      </c>
      <c r="AL285" s="13" t="str">
        <v>Anny Leal</v>
      </c>
      <c r="AM285" s="13" t="str">
        <v>anny.leal@enel.com</v>
      </c>
      <c r="AN285" s="13">
        <v>2026</v>
      </c>
      <c r="AO285" s="13">
        <v>6</v>
      </c>
      <c r="AP285" s="13">
        <v>46174</v>
      </c>
      <c r="AR285" s="18" t="str">
        <v>TS-CROSS Electrificación de parcelas en el Distrito de Riego Llanos de la Virgen</v>
      </c>
      <c r="AS285" s="13" t="str">
        <v>LCCC12</v>
      </c>
      <c r="AT285" s="13" t="str">
        <v>Por lanzar</v>
      </c>
      <c r="AU285" s="13" t="str">
        <v>junio</v>
      </c>
      <c r="AV285" s="13" t="str">
        <v>Construcciòn y/ò Mantenimiento de Obras civiles para Centrales Elèctricas y Edificios industriales</v>
      </c>
      <c r="AW285" s="13" t="str">
        <v>GPG</v>
      </c>
      <c r="AX285" s="13">
        <v>0.4</v>
      </c>
      <c r="AY285" s="13" t="str">
        <v>Luis Aparicio</v>
      </c>
      <c r="AZ285" s="13" t="str">
        <v>luis.aparicio@enel.com</v>
      </c>
      <c r="BA285" s="13" t="str">
        <v>Anny Leal</v>
      </c>
      <c r="BB285" s="13" t="str">
        <v>anny.leal@enel.com</v>
      </c>
      <c r="BC285" s="13">
        <v>2026</v>
      </c>
      <c r="BD285" s="13">
        <v>6</v>
      </c>
      <c r="BE285" s="13">
        <v>46174</v>
      </c>
      <c r="BG285" s="13" t="str">
        <v>TS-CROSS Electrificación de parcelas en el Distrito de Riego Llanos de la Virgen</v>
      </c>
      <c r="BH285" s="13" t="str">
        <v>LCCC12</v>
      </c>
      <c r="BI285" s="13" t="str">
        <v>Por lanzar</v>
      </c>
      <c r="BJ285" s="13" t="str">
        <v>junio</v>
      </c>
      <c r="BK285" s="13" t="str">
        <v>Construcciòn y/ò Mantenimiento de Obras civiles para Centrales Elèctricas y Edificios industriales</v>
      </c>
      <c r="BL285" s="13" t="str">
        <v>GPG</v>
      </c>
      <c r="BM285" s="13">
        <v>0.4</v>
      </c>
      <c r="BN285" s="13" t="str">
        <v>Luis Aparicio</v>
      </c>
      <c r="BO285" s="13" t="str">
        <v>luis.aparicio@enel.com</v>
      </c>
      <c r="BP285" s="13" t="str">
        <v>Anny Leal</v>
      </c>
      <c r="BQ285" s="13" t="str">
        <v>anny.leal@enel.com</v>
      </c>
      <c r="BR285" s="13">
        <v>2026</v>
      </c>
      <c r="BS285" s="13">
        <v>6</v>
      </c>
      <c r="BT285" s="13">
        <v>46174</v>
      </c>
      <c r="BV285" s="13" t="str">
        <v>TS-CROSS Electrificación de parcelas en el Distrito de Riego Llanos de la Virgen</v>
      </c>
      <c r="BW285" s="13" t="str">
        <v>LCCC12</v>
      </c>
      <c r="BX285" s="13" t="str">
        <v>Por lanzar</v>
      </c>
      <c r="BY285" s="13" t="str">
        <v>junio</v>
      </c>
      <c r="BZ285" s="13" t="str">
        <v>Construcciòn y/ò Mantenimiento de Obras civiles para Centrales Elèctricas y Edificios industriales</v>
      </c>
      <c r="CA285" s="13" t="str">
        <v>GPG</v>
      </c>
      <c r="CB285" s="13">
        <v>0.4</v>
      </c>
      <c r="CC285" s="13" t="str">
        <v>Luis Aparicio</v>
      </c>
      <c r="CD285" s="13" t="str">
        <v>luis.aparicio@enel.com</v>
      </c>
      <c r="CE285" s="13" t="str">
        <v>Anny Leal</v>
      </c>
      <c r="CF285" s="13" t="str">
        <v>anny.leal@enel.com</v>
      </c>
      <c r="CG285" s="13">
        <v>2026</v>
      </c>
      <c r="CH285" s="13">
        <v>6</v>
      </c>
      <c r="CI285" s="13">
        <v>46174</v>
      </c>
      <c r="CK285" s="13" t="str">
        <v>TS-CROSS Electrificación de parcelas en el Distrito de Riego Llanos de la Virgen</v>
      </c>
      <c r="CL285" s="13" t="str">
        <v>LCCC12</v>
      </c>
      <c r="CM285" s="13" t="str">
        <v>Por lanzar</v>
      </c>
      <c r="CN285" s="13" t="str">
        <v>junio</v>
      </c>
      <c r="CO285" s="13" t="str">
        <v>Construcciòn y/ò Mantenimiento de Obras civiles para Centrales Elèctricas y Edificios industriales</v>
      </c>
      <c r="CP285" s="13" t="str">
        <v>GPG</v>
      </c>
      <c r="CQ285" s="13">
        <v>0.4</v>
      </c>
      <c r="CR285" s="13" t="str">
        <v>Luis Aparicio</v>
      </c>
      <c r="CS285" s="13" t="str">
        <v>luis.aparicio@enel.com</v>
      </c>
      <c r="CT285" s="13" t="str">
        <v>Anny Leal</v>
      </c>
      <c r="CU285" s="13" t="str">
        <v>anny.leal@enel.com</v>
      </c>
      <c r="CV285" s="13">
        <v>2026</v>
      </c>
      <c r="CW285" s="13">
        <v>6</v>
      </c>
      <c r="CX285" s="13">
        <v>46174</v>
      </c>
      <c r="DC285" s="13" t="str">
        <v>TS-CROSS Electrificación de parcelas en el Distrito de Riego Llanos de la Virgen</v>
      </c>
      <c r="DD285" s="13" t="str">
        <v>LCCC12</v>
      </c>
      <c r="DE285" s="13" t="str">
        <v>Por lanzar</v>
      </c>
      <c r="DF285" s="13" t="str">
        <v>junio</v>
      </c>
      <c r="DG285" s="13" t="str">
        <v>Construcciòn y/ò Mantenimiento de Obras civiles para Centrales Elèctricas y Edificios industriales</v>
      </c>
      <c r="DH285" s="13" t="str">
        <v>GPG</v>
      </c>
      <c r="DI285" s="13">
        <v>0.4</v>
      </c>
      <c r="DJ285" s="13" t="str">
        <v>Luis Aparicio</v>
      </c>
      <c r="DK285" s="13" t="str">
        <v>luis.aparicio@enel.com</v>
      </c>
      <c r="DL285" s="13" t="str">
        <v>Anny Leal</v>
      </c>
      <c r="DM285" s="13" t="str">
        <v>anny.leal@enel.com</v>
      </c>
      <c r="DN285" s="13">
        <v>2026</v>
      </c>
      <c r="DO285" s="13">
        <v>6</v>
      </c>
      <c r="DP285" s="19">
        <v>46174</v>
      </c>
      <c r="DS285" s="13" t="str">
        <v>TS-CROSS ELECTRIFICACION DE PARCELAS EN EL DISTRITO DE RIEGO LLANOS DE LA VIRGEN LCCC12 CONSTRUCCIÒN Y/Ò MANTENIMIENTO DE OBRAS CIVILES PARA CENTRALES ELÈCTRICAS Y EDIFICIOS INDUSTRIALES</v>
      </c>
    </row>
    <row r="286" spans="5:123" ht="28" customHeight="1" x14ac:dyDescent="0.4">
      <c r="E286" s="15" t="str">
        <v>Suministro repuestos de plantas de tratamiento de agua</v>
      </c>
      <c r="F286" s="16" t="str">
        <v>FZMO03</v>
      </c>
      <c r="G286" s="16" t="str">
        <v>Por lanzar</v>
      </c>
      <c r="H286" s="16" t="str">
        <v>mayo</v>
      </c>
      <c r="I286" s="16" t="str">
        <v xml:space="preserve">Maquinaria y equipos para laboratorios químicos </v>
      </c>
      <c r="J286" s="16" t="str">
        <v>GPG</v>
      </c>
      <c r="K286" s="16">
        <v>0.27</v>
      </c>
      <c r="L286" s="16" t="str">
        <v>Luis Aparicio</v>
      </c>
      <c r="M286" s="16" t="str">
        <v>luis.aparicio@enel.com</v>
      </c>
      <c r="N286" s="16" t="str">
        <v>Anny Leal</v>
      </c>
      <c r="O286" s="16" t="str">
        <v>anny.leal@enel.com</v>
      </c>
      <c r="P286" s="16">
        <v>2026</v>
      </c>
      <c r="Q286" s="16">
        <v>5</v>
      </c>
      <c r="R286" s="28" t="b">
        <v>0</v>
      </c>
      <c r="AC286" s="18" t="str">
        <v>Control de crecimiento de macrófitas embalse de Betania.</v>
      </c>
      <c r="AD286" s="13" t="str">
        <v>SPBA01</v>
      </c>
      <c r="AE286" s="13" t="str">
        <v>Por lanzar</v>
      </c>
      <c r="AF286" s="13" t="str">
        <v>enero</v>
      </c>
      <c r="AG286" s="13" t="str">
        <v>Caracterización, diseño, remediación, puesta en seguridad de sitios contaminados</v>
      </c>
      <c r="AH286" s="13" t="str">
        <v>GPG</v>
      </c>
      <c r="AI286" s="13">
        <v>0.92377200000000004</v>
      </c>
      <c r="AJ286" s="13" t="str">
        <v>Luis Aparicio</v>
      </c>
      <c r="AK286" s="13" t="str">
        <v>luis.aparicio@enel.com</v>
      </c>
      <c r="AL286" s="13" t="str">
        <v>Anny Leal</v>
      </c>
      <c r="AM286" s="13" t="str">
        <v>anny.leal@enel.com</v>
      </c>
      <c r="AN286" s="13">
        <v>2026</v>
      </c>
      <c r="AO286" s="13">
        <v>1</v>
      </c>
      <c r="AP286" s="13">
        <v>46023</v>
      </c>
      <c r="AR286" s="18" t="str">
        <v>Control de crecimiento de macrófitas embalse de Betania.</v>
      </c>
      <c r="AS286" s="13" t="str">
        <v>SPBA01</v>
      </c>
      <c r="AT286" s="13" t="str">
        <v>Por lanzar</v>
      </c>
      <c r="AU286" s="13" t="str">
        <v>enero</v>
      </c>
      <c r="AV286" s="13" t="str">
        <v>Caracterización, diseño, remediación, puesta en seguridad de sitios contaminados</v>
      </c>
      <c r="AW286" s="13" t="str">
        <v>GPG</v>
      </c>
      <c r="AX286" s="13">
        <v>0.92377200000000004</v>
      </c>
      <c r="AY286" s="13" t="str">
        <v>Luis Aparicio</v>
      </c>
      <c r="AZ286" s="13" t="str">
        <v>luis.aparicio@enel.com</v>
      </c>
      <c r="BA286" s="13" t="str">
        <v>Anny Leal</v>
      </c>
      <c r="BB286" s="13" t="str">
        <v>anny.leal@enel.com</v>
      </c>
      <c r="BC286" s="13">
        <v>2026</v>
      </c>
      <c r="BD286" s="13">
        <v>1</v>
      </c>
      <c r="BE286" s="13">
        <v>46023</v>
      </c>
      <c r="BG286" s="13" t="str">
        <v>Control de crecimiento de macrófitas embalse de Betania.</v>
      </c>
      <c r="BH286" s="13" t="str">
        <v>SPBA01</v>
      </c>
      <c r="BI286" s="13" t="str">
        <v>Por lanzar</v>
      </c>
      <c r="BJ286" s="13" t="str">
        <v>enero</v>
      </c>
      <c r="BK286" s="13" t="str">
        <v>Caracterización, diseño, remediación, puesta en seguridad de sitios contaminados</v>
      </c>
      <c r="BL286" s="13" t="str">
        <v>GPG</v>
      </c>
      <c r="BM286" s="13">
        <v>0.92377200000000004</v>
      </c>
      <c r="BN286" s="13" t="str">
        <v>Luis Aparicio</v>
      </c>
      <c r="BO286" s="13" t="str">
        <v>luis.aparicio@enel.com</v>
      </c>
      <c r="BP286" s="13" t="str">
        <v>Anny Leal</v>
      </c>
      <c r="BQ286" s="13" t="str">
        <v>anny.leal@enel.com</v>
      </c>
      <c r="BR286" s="13">
        <v>2026</v>
      </c>
      <c r="BS286" s="13">
        <v>1</v>
      </c>
      <c r="BT286" s="13">
        <v>46023</v>
      </c>
      <c r="BV286" s="13" t="str">
        <v>Control de crecimiento de macrófitas embalse de Betania.</v>
      </c>
      <c r="BW286" s="13" t="str">
        <v>SPBA01</v>
      </c>
      <c r="BX286" s="13" t="str">
        <v>Por lanzar</v>
      </c>
      <c r="BY286" s="13" t="str">
        <v>enero</v>
      </c>
      <c r="BZ286" s="13" t="str">
        <v>Caracterización, diseño, remediación, puesta en seguridad de sitios contaminados</v>
      </c>
      <c r="CA286" s="13" t="str">
        <v>GPG</v>
      </c>
      <c r="CB286" s="13">
        <v>0.92377200000000004</v>
      </c>
      <c r="CC286" s="13" t="str">
        <v>Luis Aparicio</v>
      </c>
      <c r="CD286" s="13" t="str">
        <v>luis.aparicio@enel.com</v>
      </c>
      <c r="CE286" s="13" t="str">
        <v>Anny Leal</v>
      </c>
      <c r="CF286" s="13" t="str">
        <v>anny.leal@enel.com</v>
      </c>
      <c r="CG286" s="13">
        <v>2026</v>
      </c>
      <c r="CH286" s="13">
        <v>1</v>
      </c>
      <c r="CI286" s="13">
        <v>46023</v>
      </c>
      <c r="CK286" s="13" t="str">
        <v>Control de crecimiento de macrófitas embalse de Betania.</v>
      </c>
      <c r="CL286" s="13" t="str">
        <v>SPBA01</v>
      </c>
      <c r="CM286" s="13" t="str">
        <v>Por lanzar</v>
      </c>
      <c r="CN286" s="13" t="str">
        <v>enero</v>
      </c>
      <c r="CO286" s="13" t="str">
        <v>Caracterización, diseño, remediación, puesta en seguridad de sitios contaminados</v>
      </c>
      <c r="CP286" s="13" t="str">
        <v>GPG</v>
      </c>
      <c r="CQ286" s="13">
        <v>0.92377200000000004</v>
      </c>
      <c r="CR286" s="13" t="str">
        <v>Luis Aparicio</v>
      </c>
      <c r="CS286" s="13" t="str">
        <v>luis.aparicio@enel.com</v>
      </c>
      <c r="CT286" s="13" t="str">
        <v>Anny Leal</v>
      </c>
      <c r="CU286" s="13" t="str">
        <v>anny.leal@enel.com</v>
      </c>
      <c r="CV286" s="13">
        <v>2026</v>
      </c>
      <c r="CW286" s="13">
        <v>1</v>
      </c>
      <c r="CX286" s="13">
        <v>46023</v>
      </c>
      <c r="DC286" s="13" t="str">
        <v>Control de crecimiento de macrófitas embalse de Betania.</v>
      </c>
      <c r="DD286" s="13" t="str">
        <v>SPBA01</v>
      </c>
      <c r="DE286" s="13" t="str">
        <v>Por lanzar</v>
      </c>
      <c r="DF286" s="13" t="str">
        <v>enero</v>
      </c>
      <c r="DG286" s="13" t="str">
        <v>Caracterización, diseño, remediación, puesta en seguridad de sitios contaminados</v>
      </c>
      <c r="DH286" s="13" t="str">
        <v>GPG</v>
      </c>
      <c r="DI286" s="13">
        <v>0.92377200000000004</v>
      </c>
      <c r="DJ286" s="13" t="str">
        <v>Luis Aparicio</v>
      </c>
      <c r="DK286" s="13" t="str">
        <v>luis.aparicio@enel.com</v>
      </c>
      <c r="DL286" s="13" t="str">
        <v>Anny Leal</v>
      </c>
      <c r="DM286" s="13" t="str">
        <v>anny.leal@enel.com</v>
      </c>
      <c r="DN286" s="13">
        <v>2026</v>
      </c>
      <c r="DO286" s="13">
        <v>1</v>
      </c>
      <c r="DP286" s="19">
        <v>46023</v>
      </c>
      <c r="DS286" s="13" t="str">
        <v>CONTROL DE CRECIMIENTO DE MACROFITAS EMBALSE DE BETANIA. SPBA01 CARACTERIZACION, DISENO, REMEDIACION, PUESTA EN SEGURIDAD DE SITIOS CONTAMINADOS</v>
      </c>
    </row>
    <row r="287" spans="5:123" ht="28" customHeight="1" x14ac:dyDescent="0.4">
      <c r="E287" s="15" t="str">
        <v>Suministro de bombas dosificadoras de quimicos</v>
      </c>
      <c r="F287" s="16" t="str">
        <v>MELM01</v>
      </c>
      <c r="G287" s="16" t="str">
        <v>Por lanzar</v>
      </c>
      <c r="H287" s="16" t="str">
        <v>abril</v>
      </c>
      <c r="I287" s="16" t="str">
        <v xml:space="preserve">Equipos de laboratorio - mantenimiento y reparación </v>
      </c>
      <c r="J287" s="16" t="str">
        <v>GPG</v>
      </c>
      <c r="K287" s="16">
        <v>0.12</v>
      </c>
      <c r="L287" s="16" t="str">
        <v>Luis Aparicio</v>
      </c>
      <c r="M287" s="16" t="str">
        <v>luis.aparicio@enel.com</v>
      </c>
      <c r="N287" s="16" t="str">
        <v>Anny Leal</v>
      </c>
      <c r="O287" s="16" t="str">
        <v>anny.leal@enel.com</v>
      </c>
      <c r="P287" s="16">
        <v>2026</v>
      </c>
      <c r="Q287" s="16">
        <v>4</v>
      </c>
      <c r="R287" s="28" t="b">
        <v>0</v>
      </c>
      <c r="AC287" s="18" t="str">
        <v>Calibracion de equipos de pruebas propios adquieridos por internalizacion de O&amp;M solar para todas las plantas solares x 36 años (No son medidores de energia, ni piranometros)</v>
      </c>
      <c r="AD287" s="13" t="str">
        <v>MSMI03</v>
      </c>
      <c r="AE287" s="13" t="str">
        <v>Por lanzar</v>
      </c>
      <c r="AF287" s="13" t="str">
        <v>marzo</v>
      </c>
      <c r="AG287" s="13" t="str">
        <v xml:space="preserve">Mantenimiento, calibración y reparación de instrumentos de medición </v>
      </c>
      <c r="AH287" s="13" t="str">
        <v>GPG</v>
      </c>
      <c r="AI287" s="13">
        <v>0.45</v>
      </c>
      <c r="AJ287" s="13" t="str">
        <v>Luis Aparicio</v>
      </c>
      <c r="AK287" s="13" t="str">
        <v>luis.aparicio@enel.com</v>
      </c>
      <c r="AL287" s="13" t="str">
        <v>Anny Leal</v>
      </c>
      <c r="AM287" s="13" t="str">
        <v>anny.leal@enel.com</v>
      </c>
      <c r="AN287" s="13">
        <v>2026</v>
      </c>
      <c r="AO287" s="13">
        <v>3</v>
      </c>
      <c r="AP287" s="13">
        <v>46082</v>
      </c>
      <c r="AR287" s="18" t="str">
        <v>Calibracion de equipos de pruebas propios adquieridos por internalizacion de O&amp;M solar para todas las plantas solares x 36 años (No son medidores de energia, ni piranometros)</v>
      </c>
      <c r="AS287" s="13" t="str">
        <v>MSMI03</v>
      </c>
      <c r="AT287" s="13" t="str">
        <v>Por lanzar</v>
      </c>
      <c r="AU287" s="13" t="str">
        <v>marzo</v>
      </c>
      <c r="AV287" s="13" t="str">
        <v xml:space="preserve">Mantenimiento, calibración y reparación de instrumentos de medición </v>
      </c>
      <c r="AW287" s="13" t="str">
        <v>GPG</v>
      </c>
      <c r="AX287" s="13">
        <v>0.45</v>
      </c>
      <c r="AY287" s="13" t="str">
        <v>Luis Aparicio</v>
      </c>
      <c r="AZ287" s="13" t="str">
        <v>luis.aparicio@enel.com</v>
      </c>
      <c r="BA287" s="13" t="str">
        <v>Anny Leal</v>
      </c>
      <c r="BB287" s="13" t="str">
        <v>anny.leal@enel.com</v>
      </c>
      <c r="BC287" s="13">
        <v>2026</v>
      </c>
      <c r="BD287" s="13">
        <v>3</v>
      </c>
      <c r="BE287" s="13">
        <v>46082</v>
      </c>
      <c r="BG287" s="13" t="str">
        <v>Calibracion de equipos de pruebas propios adquieridos por internalizacion de O&amp;M solar para todas las plantas solares x 36 años (No son medidores de energia, ni piranometros)</v>
      </c>
      <c r="BH287" s="13" t="str">
        <v>MSMI03</v>
      </c>
      <c r="BI287" s="13" t="str">
        <v>Por lanzar</v>
      </c>
      <c r="BJ287" s="13" t="str">
        <v>marzo</v>
      </c>
      <c r="BK287" s="13" t="str">
        <v xml:space="preserve">Mantenimiento, calibración y reparación de instrumentos de medición </v>
      </c>
      <c r="BL287" s="13" t="str">
        <v>GPG</v>
      </c>
      <c r="BM287" s="13">
        <v>0.45</v>
      </c>
      <c r="BN287" s="13" t="str">
        <v>Luis Aparicio</v>
      </c>
      <c r="BO287" s="13" t="str">
        <v>luis.aparicio@enel.com</v>
      </c>
      <c r="BP287" s="13" t="str">
        <v>Anny Leal</v>
      </c>
      <c r="BQ287" s="13" t="str">
        <v>anny.leal@enel.com</v>
      </c>
      <c r="BR287" s="13">
        <v>2026</v>
      </c>
      <c r="BS287" s="13">
        <v>3</v>
      </c>
      <c r="BT287" s="13">
        <v>46082</v>
      </c>
      <c r="BV287" s="13" t="str">
        <v>Calibracion de equipos de pruebas propios adquieridos por internalizacion de O&amp;M solar para todas las plantas solares x 36 años (No son medidores de energia, ni piranometros)</v>
      </c>
      <c r="BW287" s="13" t="str">
        <v>MSMI03</v>
      </c>
      <c r="BX287" s="13" t="str">
        <v>Por lanzar</v>
      </c>
      <c r="BY287" s="13" t="str">
        <v>marzo</v>
      </c>
      <c r="BZ287" s="13" t="str">
        <v xml:space="preserve">Mantenimiento, calibración y reparación de instrumentos de medición </v>
      </c>
      <c r="CA287" s="13" t="str">
        <v>GPG</v>
      </c>
      <c r="CB287" s="13">
        <v>0.45</v>
      </c>
      <c r="CC287" s="13" t="str">
        <v>Luis Aparicio</v>
      </c>
      <c r="CD287" s="13" t="str">
        <v>luis.aparicio@enel.com</v>
      </c>
      <c r="CE287" s="13" t="str">
        <v>Anny Leal</v>
      </c>
      <c r="CF287" s="13" t="str">
        <v>anny.leal@enel.com</v>
      </c>
      <c r="CG287" s="13">
        <v>2026</v>
      </c>
      <c r="CH287" s="13">
        <v>3</v>
      </c>
      <c r="CI287" s="13">
        <v>46082</v>
      </c>
      <c r="CK287" s="13" t="str">
        <v>Calibracion de equipos de pruebas propios adquieridos por internalizacion de O&amp;M solar para todas las plantas solares x 36 años (No son medidores de energia, ni piranometros)</v>
      </c>
      <c r="CL287" s="13" t="str">
        <v>MSMI03</v>
      </c>
      <c r="CM287" s="13" t="str">
        <v>Por lanzar</v>
      </c>
      <c r="CN287" s="13" t="str">
        <v>marzo</v>
      </c>
      <c r="CO287" s="13" t="str">
        <v xml:space="preserve">Mantenimiento, calibración y reparación de instrumentos de medición </v>
      </c>
      <c r="CP287" s="13" t="str">
        <v>GPG</v>
      </c>
      <c r="CQ287" s="13">
        <v>0.45</v>
      </c>
      <c r="CR287" s="13" t="str">
        <v>Luis Aparicio</v>
      </c>
      <c r="CS287" s="13" t="str">
        <v>luis.aparicio@enel.com</v>
      </c>
      <c r="CT287" s="13" t="str">
        <v>Anny Leal</v>
      </c>
      <c r="CU287" s="13" t="str">
        <v>anny.leal@enel.com</v>
      </c>
      <c r="CV287" s="13">
        <v>2026</v>
      </c>
      <c r="CW287" s="13">
        <v>3</v>
      </c>
      <c r="CX287" s="13">
        <v>46082</v>
      </c>
      <c r="DC287" s="13" t="str">
        <v>Calibracion de equipos de pruebas propios adquieridos por internalizacion de O&amp;M solar para todas las plantas solares x 36 años (No son medidores de energia, ni piranometros)</v>
      </c>
      <c r="DD287" s="13" t="str">
        <v>MSMI03</v>
      </c>
      <c r="DE287" s="13" t="str">
        <v>Por lanzar</v>
      </c>
      <c r="DF287" s="13" t="str">
        <v>marzo</v>
      </c>
      <c r="DG287" s="13" t="str">
        <v xml:space="preserve">Mantenimiento, calibración y reparación de instrumentos de medición </v>
      </c>
      <c r="DH287" s="13" t="str">
        <v>GPG</v>
      </c>
      <c r="DI287" s="13">
        <v>0.45</v>
      </c>
      <c r="DJ287" s="13" t="str">
        <v>Luis Aparicio</v>
      </c>
      <c r="DK287" s="13" t="str">
        <v>luis.aparicio@enel.com</v>
      </c>
      <c r="DL287" s="13" t="str">
        <v>Anny Leal</v>
      </c>
      <c r="DM287" s="13" t="str">
        <v>anny.leal@enel.com</v>
      </c>
      <c r="DN287" s="13">
        <v>2026</v>
      </c>
      <c r="DO287" s="13">
        <v>3</v>
      </c>
      <c r="DP287" s="19">
        <v>46082</v>
      </c>
      <c r="DS287" s="13" t="str">
        <v>CALIBRACION DE EQUIPOS DE PRUEBAS PROPIOS ADQUIERIDOS POR INTERNALIZACION DE O&amp;M SOLAR PARA TODAS LAS PLANTAS SOLARES X 36 ANOS (NO SON MEDIDORES DE ENERGIA, NI PIRANOMETROS) MSMI03 MANTENIMIENTO, CALIBRACION Y REPARACION DE INSTRUMENTOS DE MEDICION</v>
      </c>
    </row>
    <row r="288" spans="5:123" ht="28" customHeight="1" x14ac:dyDescent="0.4">
      <c r="E288" s="15" t="str">
        <v>Servicio de Guardabosques Casetas Embalse Muña.</v>
      </c>
      <c r="F288" s="16" t="str">
        <v>SLPI03</v>
      </c>
      <c r="G288" s="16" t="str">
        <v>Por lanzar</v>
      </c>
      <c r="H288" s="16" t="str">
        <v>enero</v>
      </c>
      <c r="I288" s="16" t="str">
        <v xml:space="preserve">Mantenimiento de zonas verdes (jardinería, corte de césped, etc.) </v>
      </c>
      <c r="J288" s="16" t="str">
        <v>GPG</v>
      </c>
      <c r="K288" s="16">
        <v>0.52525500000000003</v>
      </c>
      <c r="L288" s="16" t="str">
        <v>Luis Aparicio</v>
      </c>
      <c r="M288" s="16" t="str">
        <v>luis.aparicio@enel.com</v>
      </c>
      <c r="N288" s="16" t="str">
        <v>Anny Leal</v>
      </c>
      <c r="O288" s="16" t="str">
        <v>anny.leal@enel.com</v>
      </c>
      <c r="P288" s="16">
        <v>2026</v>
      </c>
      <c r="Q288" s="16">
        <v>1</v>
      </c>
      <c r="R288" s="28" t="b">
        <v>0</v>
      </c>
      <c r="AC288" s="18" t="str">
        <v>Rescate de peces en embalses El Quimbo y Betania (embalse, aguas abajo y durante mantenimientos).</v>
      </c>
      <c r="AD288" s="13" t="str">
        <v>SPPT35</v>
      </c>
      <c r="AE288" s="13" t="str">
        <v>Por lanzar</v>
      </c>
      <c r="AF288" s="13" t="str">
        <v>febrero</v>
      </c>
      <c r="AG288" s="13" t="str">
        <v xml:space="preserve">Otros servicios profesionales </v>
      </c>
      <c r="AH288" s="13" t="str">
        <v>GPG</v>
      </c>
      <c r="AI288" s="13">
        <v>7.8459000000000001E-2</v>
      </c>
      <c r="AJ288" s="13" t="str">
        <v>Luis Aparicio</v>
      </c>
      <c r="AK288" s="13" t="str">
        <v>luis.aparicio@enel.com</v>
      </c>
      <c r="AL288" s="13" t="str">
        <v>Anny Leal</v>
      </c>
      <c r="AM288" s="13" t="str">
        <v>anny.leal@enel.com</v>
      </c>
      <c r="AN288" s="13">
        <v>2026</v>
      </c>
      <c r="AO288" s="13">
        <v>2</v>
      </c>
      <c r="AP288" s="13">
        <v>46054</v>
      </c>
      <c r="AR288" s="18" t="str">
        <v>Rescate de peces en embalses El Quimbo y Betania (embalse, aguas abajo y durante mantenimientos).</v>
      </c>
      <c r="AS288" s="13" t="str">
        <v>SPPT35</v>
      </c>
      <c r="AT288" s="13" t="str">
        <v>Por lanzar</v>
      </c>
      <c r="AU288" s="13" t="str">
        <v>febrero</v>
      </c>
      <c r="AV288" s="13" t="str">
        <v xml:space="preserve">Otros servicios profesionales </v>
      </c>
      <c r="AW288" s="13" t="str">
        <v>GPG</v>
      </c>
      <c r="AX288" s="13">
        <v>7.8459000000000001E-2</v>
      </c>
      <c r="AY288" s="13" t="str">
        <v>Luis Aparicio</v>
      </c>
      <c r="AZ288" s="13" t="str">
        <v>luis.aparicio@enel.com</v>
      </c>
      <c r="BA288" s="13" t="str">
        <v>Anny Leal</v>
      </c>
      <c r="BB288" s="13" t="str">
        <v>anny.leal@enel.com</v>
      </c>
      <c r="BC288" s="13">
        <v>2026</v>
      </c>
      <c r="BD288" s="13">
        <v>2</v>
      </c>
      <c r="BE288" s="13">
        <v>46054</v>
      </c>
      <c r="BG288" s="13" t="str">
        <v>Rescate de peces en embalses El Quimbo y Betania (embalse, aguas abajo y durante mantenimientos).</v>
      </c>
      <c r="BH288" s="13" t="str">
        <v>SPPT35</v>
      </c>
      <c r="BI288" s="13" t="str">
        <v>Por lanzar</v>
      </c>
      <c r="BJ288" s="13" t="str">
        <v>febrero</v>
      </c>
      <c r="BK288" s="13" t="str">
        <v xml:space="preserve">Otros servicios profesionales </v>
      </c>
      <c r="BL288" s="13" t="str">
        <v>GPG</v>
      </c>
      <c r="BM288" s="13">
        <v>7.8459000000000001E-2</v>
      </c>
      <c r="BN288" s="13" t="str">
        <v>Luis Aparicio</v>
      </c>
      <c r="BO288" s="13" t="str">
        <v>luis.aparicio@enel.com</v>
      </c>
      <c r="BP288" s="13" t="str">
        <v>Anny Leal</v>
      </c>
      <c r="BQ288" s="13" t="str">
        <v>anny.leal@enel.com</v>
      </c>
      <c r="BR288" s="13">
        <v>2026</v>
      </c>
      <c r="BS288" s="13">
        <v>2</v>
      </c>
      <c r="BT288" s="13">
        <v>46054</v>
      </c>
      <c r="BV288" s="13" t="str">
        <v>Rescate de peces en embalses El Quimbo y Betania (embalse, aguas abajo y durante mantenimientos).</v>
      </c>
      <c r="BW288" s="13" t="str">
        <v>SPPT35</v>
      </c>
      <c r="BX288" s="13" t="str">
        <v>Por lanzar</v>
      </c>
      <c r="BY288" s="13" t="str">
        <v>febrero</v>
      </c>
      <c r="BZ288" s="13" t="str">
        <v xml:space="preserve">Otros servicios profesionales </v>
      </c>
      <c r="CA288" s="13" t="str">
        <v>GPG</v>
      </c>
      <c r="CB288" s="13">
        <v>7.8459000000000001E-2</v>
      </c>
      <c r="CC288" s="13" t="str">
        <v>Luis Aparicio</v>
      </c>
      <c r="CD288" s="13" t="str">
        <v>luis.aparicio@enel.com</v>
      </c>
      <c r="CE288" s="13" t="str">
        <v>Anny Leal</v>
      </c>
      <c r="CF288" s="13" t="str">
        <v>anny.leal@enel.com</v>
      </c>
      <c r="CG288" s="13">
        <v>2026</v>
      </c>
      <c r="CH288" s="13">
        <v>2</v>
      </c>
      <c r="CI288" s="13">
        <v>46054</v>
      </c>
      <c r="CK288" s="13" t="str">
        <v>Rescate de peces en embalses El Quimbo y Betania (embalse, aguas abajo y durante mantenimientos).</v>
      </c>
      <c r="CL288" s="13" t="str">
        <v>SPPT35</v>
      </c>
      <c r="CM288" s="13" t="str">
        <v>Por lanzar</v>
      </c>
      <c r="CN288" s="13" t="str">
        <v>febrero</v>
      </c>
      <c r="CO288" s="13" t="str">
        <v xml:space="preserve">Otros servicios profesionales </v>
      </c>
      <c r="CP288" s="13" t="str">
        <v>GPG</v>
      </c>
      <c r="CQ288" s="13">
        <v>7.8459000000000001E-2</v>
      </c>
      <c r="CR288" s="13" t="str">
        <v>Luis Aparicio</v>
      </c>
      <c r="CS288" s="13" t="str">
        <v>luis.aparicio@enel.com</v>
      </c>
      <c r="CT288" s="13" t="str">
        <v>Anny Leal</v>
      </c>
      <c r="CU288" s="13" t="str">
        <v>anny.leal@enel.com</v>
      </c>
      <c r="CV288" s="13">
        <v>2026</v>
      </c>
      <c r="CW288" s="13">
        <v>2</v>
      </c>
      <c r="CX288" s="13">
        <v>46054</v>
      </c>
      <c r="DC288" s="13" t="str">
        <v>Rescate de peces en embalses El Quimbo y Betania (embalse, aguas abajo y durante mantenimientos).</v>
      </c>
      <c r="DD288" s="13" t="str">
        <v>SPPT35</v>
      </c>
      <c r="DE288" s="13" t="str">
        <v>Por lanzar</v>
      </c>
      <c r="DF288" s="13" t="str">
        <v>febrero</v>
      </c>
      <c r="DG288" s="13" t="str">
        <v xml:space="preserve">Otros servicios profesionales </v>
      </c>
      <c r="DH288" s="13" t="str">
        <v>GPG</v>
      </c>
      <c r="DI288" s="13">
        <v>7.8459000000000001E-2</v>
      </c>
      <c r="DJ288" s="13" t="str">
        <v>Luis Aparicio</v>
      </c>
      <c r="DK288" s="13" t="str">
        <v>luis.aparicio@enel.com</v>
      </c>
      <c r="DL288" s="13" t="str">
        <v>Anny Leal</v>
      </c>
      <c r="DM288" s="13" t="str">
        <v>anny.leal@enel.com</v>
      </c>
      <c r="DN288" s="13">
        <v>2026</v>
      </c>
      <c r="DO288" s="13">
        <v>2</v>
      </c>
      <c r="DP288" s="19">
        <v>46054</v>
      </c>
      <c r="DS288" s="13" t="str">
        <v>RESCATE DE PECES EN EMBALSES EL QUIMBO Y BETANIA (EMBALSE, AGUAS ABAJO Y DURANTE MANTENIMIENTOS). SPPT35 OTROS SERVICIOS PROFESIONALES</v>
      </c>
    </row>
    <row r="289" spans="5:123" ht="28" customHeight="1" x14ac:dyDescent="0.4">
      <c r="E289" s="15" t="str">
        <v>Mantenimiento del embalse El Quimbo.</v>
      </c>
      <c r="F289" s="16" t="str">
        <v>SPBA01</v>
      </c>
      <c r="G289" s="16" t="str">
        <v>Por lanzar</v>
      </c>
      <c r="H289" s="16" t="str">
        <v>enero</v>
      </c>
      <c r="I289" s="16" t="str">
        <v>Caracterización, diseño, remediación, puesta en seguridad de sitios contaminados</v>
      </c>
      <c r="J289" s="16" t="str">
        <v>GPG</v>
      </c>
      <c r="K289" s="16">
        <v>1.834867</v>
      </c>
      <c r="L289" s="16" t="str">
        <v>Luis Aparicio</v>
      </c>
      <c r="M289" s="16" t="str">
        <v>luis.aparicio@enel.com</v>
      </c>
      <c r="N289" s="16" t="str">
        <v>Anny Leal</v>
      </c>
      <c r="O289" s="16" t="str">
        <v>anny.leal@enel.com</v>
      </c>
      <c r="P289" s="16">
        <v>2026</v>
      </c>
      <c r="Q289" s="16">
        <v>1</v>
      </c>
      <c r="R289" s="28" t="b">
        <v>0</v>
      </c>
      <c r="AC289" s="18" t="str">
        <v>INSPECCIONES TERMOGRAFICAS UNICAMENTE STRING BOX / STRING INVERTER PLANTAS SOLARES COL_ PARA TODAS LAS PLANTAS DE COLOMBIA x 12 meses</v>
      </c>
      <c r="AD289" s="13" t="str">
        <v>SPPT06</v>
      </c>
      <c r="AE289" s="13" t="str">
        <v>Por lanzar</v>
      </c>
      <c r="AF289" s="13" t="str">
        <v>mayo</v>
      </c>
      <c r="AG289" s="13" t="str">
        <v xml:space="preserve">Ensayos no destructivos, pruebas y ensayos </v>
      </c>
      <c r="AH289" s="13" t="str">
        <v>GPG</v>
      </c>
      <c r="AI289" s="13">
        <v>0.36</v>
      </c>
      <c r="AJ289" s="13" t="str">
        <v>Luis Aparicio</v>
      </c>
      <c r="AK289" s="13" t="str">
        <v>luis.aparicio@enel.com</v>
      </c>
      <c r="AL289" s="13" t="str">
        <v>Anny Leal</v>
      </c>
      <c r="AM289" s="13" t="str">
        <v>anny.leal@enel.com</v>
      </c>
      <c r="AN289" s="13">
        <v>2026</v>
      </c>
      <c r="AO289" s="13">
        <v>5</v>
      </c>
      <c r="AP289" s="13">
        <v>46143</v>
      </c>
      <c r="AR289" s="18" t="str">
        <v>INSPECCIONES TERMOGRAFICAS UNICAMENTE STRING BOX / STRING INVERTER PLANTAS SOLARES COL_ PARA TODAS LAS PLANTAS DE COLOMBIA x 12 meses</v>
      </c>
      <c r="AS289" s="13" t="str">
        <v>SPPT06</v>
      </c>
      <c r="AT289" s="13" t="str">
        <v>Por lanzar</v>
      </c>
      <c r="AU289" s="13" t="str">
        <v>mayo</v>
      </c>
      <c r="AV289" s="13" t="str">
        <v xml:space="preserve">Ensayos no destructivos, pruebas y ensayos </v>
      </c>
      <c r="AW289" s="13" t="str">
        <v>GPG</v>
      </c>
      <c r="AX289" s="13">
        <v>0.36</v>
      </c>
      <c r="AY289" s="13" t="str">
        <v>Luis Aparicio</v>
      </c>
      <c r="AZ289" s="13" t="str">
        <v>luis.aparicio@enel.com</v>
      </c>
      <c r="BA289" s="13" t="str">
        <v>Anny Leal</v>
      </c>
      <c r="BB289" s="13" t="str">
        <v>anny.leal@enel.com</v>
      </c>
      <c r="BC289" s="13">
        <v>2026</v>
      </c>
      <c r="BD289" s="13">
        <v>5</v>
      </c>
      <c r="BE289" s="13">
        <v>46143</v>
      </c>
      <c r="BG289" s="13" t="str">
        <v>INSPECCIONES TERMOGRAFICAS UNICAMENTE STRING BOX / STRING INVERTER PLANTAS SOLARES COL_ PARA TODAS LAS PLANTAS DE COLOMBIA x 12 meses</v>
      </c>
      <c r="BH289" s="13" t="str">
        <v>SPPT06</v>
      </c>
      <c r="BI289" s="13" t="str">
        <v>Por lanzar</v>
      </c>
      <c r="BJ289" s="13" t="str">
        <v>mayo</v>
      </c>
      <c r="BK289" s="13" t="str">
        <v xml:space="preserve">Ensayos no destructivos, pruebas y ensayos </v>
      </c>
      <c r="BL289" s="13" t="str">
        <v>GPG</v>
      </c>
      <c r="BM289" s="13">
        <v>0.36</v>
      </c>
      <c r="BN289" s="13" t="str">
        <v>Luis Aparicio</v>
      </c>
      <c r="BO289" s="13" t="str">
        <v>luis.aparicio@enel.com</v>
      </c>
      <c r="BP289" s="13" t="str">
        <v>Anny Leal</v>
      </c>
      <c r="BQ289" s="13" t="str">
        <v>anny.leal@enel.com</v>
      </c>
      <c r="BR289" s="13">
        <v>2026</v>
      </c>
      <c r="BS289" s="13">
        <v>5</v>
      </c>
      <c r="BT289" s="13">
        <v>46143</v>
      </c>
      <c r="BV289" s="13" t="str">
        <v>INSPECCIONES TERMOGRAFICAS UNICAMENTE STRING BOX / STRING INVERTER PLANTAS SOLARES COL_ PARA TODAS LAS PLANTAS DE COLOMBIA x 12 meses</v>
      </c>
      <c r="BW289" s="13" t="str">
        <v>SPPT06</v>
      </c>
      <c r="BX289" s="13" t="str">
        <v>Por lanzar</v>
      </c>
      <c r="BY289" s="13" t="str">
        <v>mayo</v>
      </c>
      <c r="BZ289" s="13" t="str">
        <v xml:space="preserve">Ensayos no destructivos, pruebas y ensayos </v>
      </c>
      <c r="CA289" s="13" t="str">
        <v>GPG</v>
      </c>
      <c r="CB289" s="13">
        <v>0.36</v>
      </c>
      <c r="CC289" s="13" t="str">
        <v>Luis Aparicio</v>
      </c>
      <c r="CD289" s="13" t="str">
        <v>luis.aparicio@enel.com</v>
      </c>
      <c r="CE289" s="13" t="str">
        <v>Anny Leal</v>
      </c>
      <c r="CF289" s="13" t="str">
        <v>anny.leal@enel.com</v>
      </c>
      <c r="CG289" s="13">
        <v>2026</v>
      </c>
      <c r="CH289" s="13">
        <v>5</v>
      </c>
      <c r="CI289" s="13">
        <v>46143</v>
      </c>
      <c r="CK289" s="13" t="str">
        <v>INSPECCIONES TERMOGRAFICAS UNICAMENTE STRING BOX / STRING INVERTER PLANTAS SOLARES COL_ PARA TODAS LAS PLANTAS DE COLOMBIA x 12 meses</v>
      </c>
      <c r="CL289" s="13" t="str">
        <v>SPPT06</v>
      </c>
      <c r="CM289" s="13" t="str">
        <v>Por lanzar</v>
      </c>
      <c r="CN289" s="13" t="str">
        <v>mayo</v>
      </c>
      <c r="CO289" s="13" t="str">
        <v xml:space="preserve">Ensayos no destructivos, pruebas y ensayos </v>
      </c>
      <c r="CP289" s="13" t="str">
        <v>GPG</v>
      </c>
      <c r="CQ289" s="13">
        <v>0.36</v>
      </c>
      <c r="CR289" s="13" t="str">
        <v>Luis Aparicio</v>
      </c>
      <c r="CS289" s="13" t="str">
        <v>luis.aparicio@enel.com</v>
      </c>
      <c r="CT289" s="13" t="str">
        <v>Anny Leal</v>
      </c>
      <c r="CU289" s="13" t="str">
        <v>anny.leal@enel.com</v>
      </c>
      <c r="CV289" s="13">
        <v>2026</v>
      </c>
      <c r="CW289" s="13">
        <v>5</v>
      </c>
      <c r="CX289" s="13">
        <v>46143</v>
      </c>
      <c r="DC289" s="13" t="str">
        <v>INSPECCIONES TERMOGRAFICAS UNICAMENTE STRING BOX / STRING INVERTER PLANTAS SOLARES COL_ PARA TODAS LAS PLANTAS DE COLOMBIA x 12 meses</v>
      </c>
      <c r="DD289" s="13" t="str">
        <v>SPPT06</v>
      </c>
      <c r="DE289" s="13" t="str">
        <v>Por lanzar</v>
      </c>
      <c r="DF289" s="13" t="str">
        <v>mayo</v>
      </c>
      <c r="DG289" s="13" t="str">
        <v xml:space="preserve">Ensayos no destructivos, pruebas y ensayos </v>
      </c>
      <c r="DH289" s="13" t="str">
        <v>GPG</v>
      </c>
      <c r="DI289" s="13">
        <v>0.36</v>
      </c>
      <c r="DJ289" s="13" t="str">
        <v>Luis Aparicio</v>
      </c>
      <c r="DK289" s="13" t="str">
        <v>luis.aparicio@enel.com</v>
      </c>
      <c r="DL289" s="13" t="str">
        <v>Anny Leal</v>
      </c>
      <c r="DM289" s="13" t="str">
        <v>anny.leal@enel.com</v>
      </c>
      <c r="DN289" s="13">
        <v>2026</v>
      </c>
      <c r="DO289" s="13">
        <v>5</v>
      </c>
      <c r="DP289" s="19">
        <v>46143</v>
      </c>
      <c r="DS289" s="13" t="str">
        <v>INSPECCIONES TERMOGRAFICAS UNICAMENTE STRING BOX / STRING INVERTER PLANTAS SOLARES COL_ PARA TODAS LAS PLANTAS DE COLOMBIA X 12 MESES SPPT06 ENSAYOS NO DESTRUCTIVOS, PRUEBAS Y ENSAYOS</v>
      </c>
    </row>
    <row r="290" spans="5:123" ht="28" customHeight="1" x14ac:dyDescent="0.4">
      <c r="E290" s="15" t="str">
        <v>Suministro e instalaciòn de cámaras termograficas para el montoreo de temperatura de los equipos de patio para todas las plantas solares de Colombia</v>
      </c>
      <c r="F290" s="16" t="str">
        <v>LEII11</v>
      </c>
      <c r="G290" s="16" t="str">
        <v>Por lanzar</v>
      </c>
      <c r="H290" s="16" t="str">
        <v>junio</v>
      </c>
      <c r="I290" s="16" t="str">
        <v xml:space="preserve"> Inspecciones y explotación de equipos de medida</v>
      </c>
      <c r="J290" s="16" t="str">
        <v>GPG</v>
      </c>
      <c r="K290" s="16">
        <v>0.39</v>
      </c>
      <c r="L290" s="16" t="str">
        <v>Luis Aparicio</v>
      </c>
      <c r="M290" s="16" t="str">
        <v>luis.aparicio@enel.com</v>
      </c>
      <c r="N290" s="16" t="str">
        <v>Anny Leal</v>
      </c>
      <c r="O290" s="16" t="str">
        <v>anny.leal@enel.com</v>
      </c>
      <c r="P290" s="16">
        <v>2026</v>
      </c>
      <c r="Q290" s="16">
        <v>6</v>
      </c>
      <c r="R290" s="28" t="b">
        <v>0</v>
      </c>
      <c r="AC290" s="18" t="str">
        <v>Ejecución labores de arqueología Tramo II Vía perimetral, puertos, Distrito.</v>
      </c>
      <c r="AD290" s="13" t="str">
        <v>SPBA01</v>
      </c>
      <c r="AE290" s="13" t="str">
        <v>Por lanzar</v>
      </c>
      <c r="AF290" s="13" t="str">
        <v>abril</v>
      </c>
      <c r="AG290" s="13" t="str">
        <v>Caracterización, diseño, remediación, puesta en seguridad de sitios contaminados</v>
      </c>
      <c r="AH290" s="13" t="str">
        <v>GPG</v>
      </c>
      <c r="AI290" s="13">
        <v>0.45919300000000002</v>
      </c>
      <c r="AJ290" s="13" t="str">
        <v>Luis Aparicio</v>
      </c>
      <c r="AK290" s="13" t="str">
        <v>luis.aparicio@enel.com</v>
      </c>
      <c r="AL290" s="13" t="str">
        <v>Anny Leal</v>
      </c>
      <c r="AM290" s="13" t="str">
        <v>anny.leal@enel.com</v>
      </c>
      <c r="AN290" s="13">
        <v>2026</v>
      </c>
      <c r="AO290" s="13">
        <v>4</v>
      </c>
      <c r="AP290" s="13">
        <v>46113</v>
      </c>
      <c r="AR290" s="18" t="str">
        <v>Ejecución labores de arqueología Tramo II Vía perimetral, puertos, Distrito.</v>
      </c>
      <c r="AS290" s="13" t="str">
        <v>SPBA01</v>
      </c>
      <c r="AT290" s="13" t="str">
        <v>Por lanzar</v>
      </c>
      <c r="AU290" s="13" t="str">
        <v>abril</v>
      </c>
      <c r="AV290" s="13" t="str">
        <v>Caracterización, diseño, remediación, puesta en seguridad de sitios contaminados</v>
      </c>
      <c r="AW290" s="13" t="str">
        <v>GPG</v>
      </c>
      <c r="AX290" s="13">
        <v>0.45919300000000002</v>
      </c>
      <c r="AY290" s="13" t="str">
        <v>Luis Aparicio</v>
      </c>
      <c r="AZ290" s="13" t="str">
        <v>luis.aparicio@enel.com</v>
      </c>
      <c r="BA290" s="13" t="str">
        <v>Anny Leal</v>
      </c>
      <c r="BB290" s="13" t="str">
        <v>anny.leal@enel.com</v>
      </c>
      <c r="BC290" s="13">
        <v>2026</v>
      </c>
      <c r="BD290" s="13">
        <v>4</v>
      </c>
      <c r="BE290" s="13">
        <v>46113</v>
      </c>
      <c r="BG290" s="13" t="str">
        <v>Ejecución labores de arqueología Tramo II Vía perimetral, puertos, Distrito.</v>
      </c>
      <c r="BH290" s="13" t="str">
        <v>SPBA01</v>
      </c>
      <c r="BI290" s="13" t="str">
        <v>Por lanzar</v>
      </c>
      <c r="BJ290" s="13" t="str">
        <v>abril</v>
      </c>
      <c r="BK290" s="13" t="str">
        <v>Caracterización, diseño, remediación, puesta en seguridad de sitios contaminados</v>
      </c>
      <c r="BL290" s="13" t="str">
        <v>GPG</v>
      </c>
      <c r="BM290" s="13">
        <v>0.45919300000000002</v>
      </c>
      <c r="BN290" s="13" t="str">
        <v>Luis Aparicio</v>
      </c>
      <c r="BO290" s="13" t="str">
        <v>luis.aparicio@enel.com</v>
      </c>
      <c r="BP290" s="13" t="str">
        <v>Anny Leal</v>
      </c>
      <c r="BQ290" s="13" t="str">
        <v>anny.leal@enel.com</v>
      </c>
      <c r="BR290" s="13">
        <v>2026</v>
      </c>
      <c r="BS290" s="13">
        <v>4</v>
      </c>
      <c r="BT290" s="13">
        <v>46113</v>
      </c>
      <c r="BV290" s="13" t="str">
        <v>Ejecución labores de arqueología Tramo II Vía perimetral, puertos, Distrito.</v>
      </c>
      <c r="BW290" s="13" t="str">
        <v>SPBA01</v>
      </c>
      <c r="BX290" s="13" t="str">
        <v>Por lanzar</v>
      </c>
      <c r="BY290" s="13" t="str">
        <v>abril</v>
      </c>
      <c r="BZ290" s="13" t="str">
        <v>Caracterización, diseño, remediación, puesta en seguridad de sitios contaminados</v>
      </c>
      <c r="CA290" s="13" t="str">
        <v>GPG</v>
      </c>
      <c r="CB290" s="13">
        <v>0.45919300000000002</v>
      </c>
      <c r="CC290" s="13" t="str">
        <v>Luis Aparicio</v>
      </c>
      <c r="CD290" s="13" t="str">
        <v>luis.aparicio@enel.com</v>
      </c>
      <c r="CE290" s="13" t="str">
        <v>Anny Leal</v>
      </c>
      <c r="CF290" s="13" t="str">
        <v>anny.leal@enel.com</v>
      </c>
      <c r="CG290" s="13">
        <v>2026</v>
      </c>
      <c r="CH290" s="13">
        <v>4</v>
      </c>
      <c r="CI290" s="13">
        <v>46113</v>
      </c>
      <c r="CK290" s="13" t="str">
        <v>Ejecución labores de arqueología Tramo II Vía perimetral, puertos, Distrito.</v>
      </c>
      <c r="CL290" s="13" t="str">
        <v>SPBA01</v>
      </c>
      <c r="CM290" s="13" t="str">
        <v>Por lanzar</v>
      </c>
      <c r="CN290" s="13" t="str">
        <v>abril</v>
      </c>
      <c r="CO290" s="13" t="str">
        <v>Caracterización, diseño, remediación, puesta en seguridad de sitios contaminados</v>
      </c>
      <c r="CP290" s="13" t="str">
        <v>GPG</v>
      </c>
      <c r="CQ290" s="13">
        <v>0.45919300000000002</v>
      </c>
      <c r="CR290" s="13" t="str">
        <v>Luis Aparicio</v>
      </c>
      <c r="CS290" s="13" t="str">
        <v>luis.aparicio@enel.com</v>
      </c>
      <c r="CT290" s="13" t="str">
        <v>Anny Leal</v>
      </c>
      <c r="CU290" s="13" t="str">
        <v>anny.leal@enel.com</v>
      </c>
      <c r="CV290" s="13">
        <v>2026</v>
      </c>
      <c r="CW290" s="13">
        <v>4</v>
      </c>
      <c r="CX290" s="13">
        <v>46113</v>
      </c>
      <c r="DC290" s="13" t="str">
        <v>Ejecución labores de arqueología Tramo II Vía perimetral, puertos, Distrito.</v>
      </c>
      <c r="DD290" s="13" t="str">
        <v>SPBA01</v>
      </c>
      <c r="DE290" s="13" t="str">
        <v>Por lanzar</v>
      </c>
      <c r="DF290" s="13" t="str">
        <v>abril</v>
      </c>
      <c r="DG290" s="13" t="str">
        <v>Caracterización, diseño, remediación, puesta en seguridad de sitios contaminados</v>
      </c>
      <c r="DH290" s="13" t="str">
        <v>GPG</v>
      </c>
      <c r="DI290" s="13">
        <v>0.45919300000000002</v>
      </c>
      <c r="DJ290" s="13" t="str">
        <v>Luis Aparicio</v>
      </c>
      <c r="DK290" s="13" t="str">
        <v>luis.aparicio@enel.com</v>
      </c>
      <c r="DL290" s="13" t="str">
        <v>Anny Leal</v>
      </c>
      <c r="DM290" s="13" t="str">
        <v>anny.leal@enel.com</v>
      </c>
      <c r="DN290" s="13">
        <v>2026</v>
      </c>
      <c r="DO290" s="13">
        <v>4</v>
      </c>
      <c r="DP290" s="19">
        <v>46113</v>
      </c>
      <c r="DS290" s="13" t="str">
        <v>EJECUCION LABORES DE ARQUEOLOGIA TRAMO II VIA PERIMETRAL, PUERTOS, DISTRITO. SPBA01 CARACTERIZACION, DISENO, REMEDIACION, PUESTA EN SEGURIDAD DE SITIOS CONTAMINADOS</v>
      </c>
    </row>
    <row r="291" spans="5:123" ht="28" customHeight="1" x14ac:dyDescent="0.4">
      <c r="E291" s="15" t="str">
        <v>TS-CROSS Electrificación de parcelas en el Distrito de Riego Llanos de la Virgen</v>
      </c>
      <c r="F291" s="16" t="str">
        <v>LCCC12</v>
      </c>
      <c r="G291" s="16" t="str">
        <v>Por lanzar</v>
      </c>
      <c r="H291" s="16" t="str">
        <v>junio</v>
      </c>
      <c r="I291" s="16" t="str">
        <v>Construcciòn y/ò Mantenimiento de Obras civiles para Centrales Elèctricas y Edificios industriales</v>
      </c>
      <c r="J291" s="16" t="str">
        <v>GPG</v>
      </c>
      <c r="K291" s="16">
        <v>0.4</v>
      </c>
      <c r="L291" s="16" t="str">
        <v>Luis Aparicio</v>
      </c>
      <c r="M291" s="16" t="str">
        <v>luis.aparicio@enel.com</v>
      </c>
      <c r="N291" s="16" t="str">
        <v>Anny Leal</v>
      </c>
      <c r="O291" s="16" t="str">
        <v>anny.leal@enel.com</v>
      </c>
      <c r="P291" s="16">
        <v>2026</v>
      </c>
      <c r="Q291" s="16">
        <v>6</v>
      </c>
      <c r="R291" s="28" t="b">
        <v>0</v>
      </c>
      <c r="AC291" s="18" t="str">
        <v>Manejo y monitoreo de fauna silvestre, feral y doméstica Centrales Betania y Quimbo.</v>
      </c>
      <c r="AD291" s="13" t="str">
        <v>SPPT22</v>
      </c>
      <c r="AE291" s="13" t="str">
        <v>Por lanzar</v>
      </c>
      <c r="AF291" s="13" t="str">
        <v>febrero</v>
      </c>
      <c r="AG291" s="13" t="str">
        <v xml:space="preserve">Servicio Monitoreo ambiental. </v>
      </c>
      <c r="AH291" s="13" t="str">
        <v>GPG</v>
      </c>
      <c r="AI291" s="13">
        <v>0.70861200000000002</v>
      </c>
      <c r="AJ291" s="13" t="str">
        <v>Luis Aparicio</v>
      </c>
      <c r="AK291" s="13" t="str">
        <v>luis.aparicio@enel.com</v>
      </c>
      <c r="AL291" s="13" t="str">
        <v>Anny Leal</v>
      </c>
      <c r="AM291" s="13" t="str">
        <v>anny.leal@enel.com</v>
      </c>
      <c r="AN291" s="13">
        <v>2026</v>
      </c>
      <c r="AO291" s="13">
        <v>2</v>
      </c>
      <c r="AP291" s="13">
        <v>46054</v>
      </c>
      <c r="AR291" s="18" t="str">
        <v>Manejo y monitoreo de fauna silvestre, feral y doméstica Centrales Betania y Quimbo.</v>
      </c>
      <c r="AS291" s="13" t="str">
        <v>SPPT22</v>
      </c>
      <c r="AT291" s="13" t="str">
        <v>Por lanzar</v>
      </c>
      <c r="AU291" s="13" t="str">
        <v>febrero</v>
      </c>
      <c r="AV291" s="13" t="str">
        <v xml:space="preserve">Servicio Monitoreo ambiental. </v>
      </c>
      <c r="AW291" s="13" t="str">
        <v>GPG</v>
      </c>
      <c r="AX291" s="13">
        <v>0.70861200000000002</v>
      </c>
      <c r="AY291" s="13" t="str">
        <v>Luis Aparicio</v>
      </c>
      <c r="AZ291" s="13" t="str">
        <v>luis.aparicio@enel.com</v>
      </c>
      <c r="BA291" s="13" t="str">
        <v>Anny Leal</v>
      </c>
      <c r="BB291" s="13" t="str">
        <v>anny.leal@enel.com</v>
      </c>
      <c r="BC291" s="13">
        <v>2026</v>
      </c>
      <c r="BD291" s="13">
        <v>2</v>
      </c>
      <c r="BE291" s="13">
        <v>46054</v>
      </c>
      <c r="BG291" s="13" t="str">
        <v>Manejo y monitoreo de fauna silvestre, feral y doméstica Centrales Betania y Quimbo.</v>
      </c>
      <c r="BH291" s="13" t="str">
        <v>SPPT22</v>
      </c>
      <c r="BI291" s="13" t="str">
        <v>Por lanzar</v>
      </c>
      <c r="BJ291" s="13" t="str">
        <v>febrero</v>
      </c>
      <c r="BK291" s="13" t="str">
        <v xml:space="preserve">Servicio Monitoreo ambiental. </v>
      </c>
      <c r="BL291" s="13" t="str">
        <v>GPG</v>
      </c>
      <c r="BM291" s="13">
        <v>0.70861200000000002</v>
      </c>
      <c r="BN291" s="13" t="str">
        <v>Luis Aparicio</v>
      </c>
      <c r="BO291" s="13" t="str">
        <v>luis.aparicio@enel.com</v>
      </c>
      <c r="BP291" s="13" t="str">
        <v>Anny Leal</v>
      </c>
      <c r="BQ291" s="13" t="str">
        <v>anny.leal@enel.com</v>
      </c>
      <c r="BR291" s="13">
        <v>2026</v>
      </c>
      <c r="BS291" s="13">
        <v>2</v>
      </c>
      <c r="BT291" s="13">
        <v>46054</v>
      </c>
      <c r="BV291" s="13" t="str">
        <v>Manejo y monitoreo de fauna silvestre, feral y doméstica Centrales Betania y Quimbo.</v>
      </c>
      <c r="BW291" s="13" t="str">
        <v>SPPT22</v>
      </c>
      <c r="BX291" s="13" t="str">
        <v>Por lanzar</v>
      </c>
      <c r="BY291" s="13" t="str">
        <v>febrero</v>
      </c>
      <c r="BZ291" s="13" t="str">
        <v xml:space="preserve">Servicio Monitoreo ambiental. </v>
      </c>
      <c r="CA291" s="13" t="str">
        <v>GPG</v>
      </c>
      <c r="CB291" s="13">
        <v>0.70861200000000002</v>
      </c>
      <c r="CC291" s="13" t="str">
        <v>Luis Aparicio</v>
      </c>
      <c r="CD291" s="13" t="str">
        <v>luis.aparicio@enel.com</v>
      </c>
      <c r="CE291" s="13" t="str">
        <v>Anny Leal</v>
      </c>
      <c r="CF291" s="13" t="str">
        <v>anny.leal@enel.com</v>
      </c>
      <c r="CG291" s="13">
        <v>2026</v>
      </c>
      <c r="CH291" s="13">
        <v>2</v>
      </c>
      <c r="CI291" s="13">
        <v>46054</v>
      </c>
      <c r="CK291" s="13" t="str">
        <v>Manejo y monitoreo de fauna silvestre, feral y doméstica Centrales Betania y Quimbo.</v>
      </c>
      <c r="CL291" s="13" t="str">
        <v>SPPT22</v>
      </c>
      <c r="CM291" s="13" t="str">
        <v>Por lanzar</v>
      </c>
      <c r="CN291" s="13" t="str">
        <v>febrero</v>
      </c>
      <c r="CO291" s="13" t="str">
        <v xml:space="preserve">Servicio Monitoreo ambiental. </v>
      </c>
      <c r="CP291" s="13" t="str">
        <v>GPG</v>
      </c>
      <c r="CQ291" s="13">
        <v>0.70861200000000002</v>
      </c>
      <c r="CR291" s="13" t="str">
        <v>Luis Aparicio</v>
      </c>
      <c r="CS291" s="13" t="str">
        <v>luis.aparicio@enel.com</v>
      </c>
      <c r="CT291" s="13" t="str">
        <v>Anny Leal</v>
      </c>
      <c r="CU291" s="13" t="str">
        <v>anny.leal@enel.com</v>
      </c>
      <c r="CV291" s="13">
        <v>2026</v>
      </c>
      <c r="CW291" s="13">
        <v>2</v>
      </c>
      <c r="CX291" s="13">
        <v>46054</v>
      </c>
      <c r="DC291" s="13" t="str">
        <v>Manejo y monitoreo de fauna silvestre, feral y doméstica Centrales Betania y Quimbo.</v>
      </c>
      <c r="DD291" s="13" t="str">
        <v>SPPT22</v>
      </c>
      <c r="DE291" s="13" t="str">
        <v>Por lanzar</v>
      </c>
      <c r="DF291" s="13" t="str">
        <v>febrero</v>
      </c>
      <c r="DG291" s="13" t="str">
        <v xml:space="preserve">Servicio Monitoreo ambiental. </v>
      </c>
      <c r="DH291" s="13" t="str">
        <v>GPG</v>
      </c>
      <c r="DI291" s="13">
        <v>0.70861200000000002</v>
      </c>
      <c r="DJ291" s="13" t="str">
        <v>Luis Aparicio</v>
      </c>
      <c r="DK291" s="13" t="str">
        <v>luis.aparicio@enel.com</v>
      </c>
      <c r="DL291" s="13" t="str">
        <v>Anny Leal</v>
      </c>
      <c r="DM291" s="13" t="str">
        <v>anny.leal@enel.com</v>
      </c>
      <c r="DN291" s="13">
        <v>2026</v>
      </c>
      <c r="DO291" s="13">
        <v>2</v>
      </c>
      <c r="DP291" s="19">
        <v>46054</v>
      </c>
      <c r="DS291" s="13" t="str">
        <v>MANEJO Y MONITOREO DE FAUNA SILVESTRE, FERAL Y DOMESTICA CENTRALES BETANIA Y QUIMBO. SPPT22 SERVICIO MONITOREO AMBIENTAL.</v>
      </c>
    </row>
    <row r="292" spans="5:123" ht="28" customHeight="1" x14ac:dyDescent="0.4">
      <c r="E292" s="15" t="str">
        <v>Control de crecimiento de macrófitas embalse de Betania.</v>
      </c>
      <c r="F292" s="16" t="str">
        <v>SPBA01</v>
      </c>
      <c r="G292" s="16" t="str">
        <v>Por lanzar</v>
      </c>
      <c r="H292" s="16" t="str">
        <v>enero</v>
      </c>
      <c r="I292" s="16" t="str">
        <v>Caracterización, diseño, remediación, puesta en seguridad de sitios contaminados</v>
      </c>
      <c r="J292" s="16" t="str">
        <v>GPG</v>
      </c>
      <c r="K292" s="16">
        <v>0.92377200000000004</v>
      </c>
      <c r="L292" s="16" t="str">
        <v>Luis Aparicio</v>
      </c>
      <c r="M292" s="16" t="str">
        <v>luis.aparicio@enel.com</v>
      </c>
      <c r="N292" s="16" t="str">
        <v>Anny Leal</v>
      </c>
      <c r="O292" s="16" t="str">
        <v>anny.leal@enel.com</v>
      </c>
      <c r="P292" s="16">
        <v>2026</v>
      </c>
      <c r="Q292" s="16">
        <v>1</v>
      </c>
      <c r="R292" s="28" t="b">
        <v>0</v>
      </c>
      <c r="AC292" s="18" t="str">
        <v>Actualización Plan de Manejo Ambiental y Plan de Seguimiento y Monitoreo de las Centrales Quimbo y Betania.</v>
      </c>
      <c r="AD292" s="13" t="str">
        <v>SPPT22</v>
      </c>
      <c r="AE292" s="13" t="str">
        <v>Por lanzar</v>
      </c>
      <c r="AF292" s="13" t="str">
        <v>marzo</v>
      </c>
      <c r="AG292" s="13" t="str">
        <v xml:space="preserve">Servicio Monitoreo ambiental. </v>
      </c>
      <c r="AH292" s="13" t="str">
        <v>GPG</v>
      </c>
      <c r="AI292" s="13">
        <v>9.9956000000000003E-2</v>
      </c>
      <c r="AJ292" s="13" t="str">
        <v>Luis Aparicio</v>
      </c>
      <c r="AK292" s="13" t="str">
        <v>luis.aparicio@enel.com</v>
      </c>
      <c r="AL292" s="13" t="str">
        <v>Anny Leal</v>
      </c>
      <c r="AM292" s="13" t="str">
        <v>anny.leal@enel.com</v>
      </c>
      <c r="AN292" s="13">
        <v>2026</v>
      </c>
      <c r="AO292" s="13">
        <v>3</v>
      </c>
      <c r="AP292" s="13">
        <v>46082</v>
      </c>
      <c r="AR292" s="18" t="str">
        <v>Actualización Plan de Manejo Ambiental y Plan de Seguimiento y Monitoreo de las Centrales Quimbo y Betania.</v>
      </c>
      <c r="AS292" s="13" t="str">
        <v>SPPT22</v>
      </c>
      <c r="AT292" s="13" t="str">
        <v>Por lanzar</v>
      </c>
      <c r="AU292" s="13" t="str">
        <v>marzo</v>
      </c>
      <c r="AV292" s="13" t="str">
        <v xml:space="preserve">Servicio Monitoreo ambiental. </v>
      </c>
      <c r="AW292" s="13" t="str">
        <v>GPG</v>
      </c>
      <c r="AX292" s="13">
        <v>9.9956000000000003E-2</v>
      </c>
      <c r="AY292" s="13" t="str">
        <v>Luis Aparicio</v>
      </c>
      <c r="AZ292" s="13" t="str">
        <v>luis.aparicio@enel.com</v>
      </c>
      <c r="BA292" s="13" t="str">
        <v>Anny Leal</v>
      </c>
      <c r="BB292" s="13" t="str">
        <v>anny.leal@enel.com</v>
      </c>
      <c r="BC292" s="13">
        <v>2026</v>
      </c>
      <c r="BD292" s="13">
        <v>3</v>
      </c>
      <c r="BE292" s="13">
        <v>46082</v>
      </c>
      <c r="BG292" s="13" t="str">
        <v>Actualización Plan de Manejo Ambiental y Plan de Seguimiento y Monitoreo de las Centrales Quimbo y Betania.</v>
      </c>
      <c r="BH292" s="13" t="str">
        <v>SPPT22</v>
      </c>
      <c r="BI292" s="13" t="str">
        <v>Por lanzar</v>
      </c>
      <c r="BJ292" s="13" t="str">
        <v>marzo</v>
      </c>
      <c r="BK292" s="13" t="str">
        <v xml:space="preserve">Servicio Monitoreo ambiental. </v>
      </c>
      <c r="BL292" s="13" t="str">
        <v>GPG</v>
      </c>
      <c r="BM292" s="13">
        <v>9.9956000000000003E-2</v>
      </c>
      <c r="BN292" s="13" t="str">
        <v>Luis Aparicio</v>
      </c>
      <c r="BO292" s="13" t="str">
        <v>luis.aparicio@enel.com</v>
      </c>
      <c r="BP292" s="13" t="str">
        <v>Anny Leal</v>
      </c>
      <c r="BQ292" s="13" t="str">
        <v>anny.leal@enel.com</v>
      </c>
      <c r="BR292" s="13">
        <v>2026</v>
      </c>
      <c r="BS292" s="13">
        <v>3</v>
      </c>
      <c r="BT292" s="13">
        <v>46082</v>
      </c>
      <c r="BV292" s="13" t="str">
        <v>Actualización Plan de Manejo Ambiental y Plan de Seguimiento y Monitoreo de las Centrales Quimbo y Betania.</v>
      </c>
      <c r="BW292" s="13" t="str">
        <v>SPPT22</v>
      </c>
      <c r="BX292" s="13" t="str">
        <v>Por lanzar</v>
      </c>
      <c r="BY292" s="13" t="str">
        <v>marzo</v>
      </c>
      <c r="BZ292" s="13" t="str">
        <v xml:space="preserve">Servicio Monitoreo ambiental. </v>
      </c>
      <c r="CA292" s="13" t="str">
        <v>GPG</v>
      </c>
      <c r="CB292" s="13">
        <v>9.9956000000000003E-2</v>
      </c>
      <c r="CC292" s="13" t="str">
        <v>Luis Aparicio</v>
      </c>
      <c r="CD292" s="13" t="str">
        <v>luis.aparicio@enel.com</v>
      </c>
      <c r="CE292" s="13" t="str">
        <v>Anny Leal</v>
      </c>
      <c r="CF292" s="13" t="str">
        <v>anny.leal@enel.com</v>
      </c>
      <c r="CG292" s="13">
        <v>2026</v>
      </c>
      <c r="CH292" s="13">
        <v>3</v>
      </c>
      <c r="CI292" s="13">
        <v>46082</v>
      </c>
      <c r="CK292" s="13" t="str">
        <v>Actualización Plan de Manejo Ambiental y Plan de Seguimiento y Monitoreo de las Centrales Quimbo y Betania.</v>
      </c>
      <c r="CL292" s="13" t="str">
        <v>SPPT22</v>
      </c>
      <c r="CM292" s="13" t="str">
        <v>Por lanzar</v>
      </c>
      <c r="CN292" s="13" t="str">
        <v>marzo</v>
      </c>
      <c r="CO292" s="13" t="str">
        <v xml:space="preserve">Servicio Monitoreo ambiental. </v>
      </c>
      <c r="CP292" s="13" t="str">
        <v>GPG</v>
      </c>
      <c r="CQ292" s="13">
        <v>9.9956000000000003E-2</v>
      </c>
      <c r="CR292" s="13" t="str">
        <v>Luis Aparicio</v>
      </c>
      <c r="CS292" s="13" t="str">
        <v>luis.aparicio@enel.com</v>
      </c>
      <c r="CT292" s="13" t="str">
        <v>Anny Leal</v>
      </c>
      <c r="CU292" s="13" t="str">
        <v>anny.leal@enel.com</v>
      </c>
      <c r="CV292" s="13">
        <v>2026</v>
      </c>
      <c r="CW292" s="13">
        <v>3</v>
      </c>
      <c r="CX292" s="13">
        <v>46082</v>
      </c>
      <c r="DC292" s="13" t="str">
        <v>Actualización Plan de Manejo Ambiental y Plan de Seguimiento y Monitoreo de las Centrales Quimbo y Betania.</v>
      </c>
      <c r="DD292" s="13" t="str">
        <v>SPPT22</v>
      </c>
      <c r="DE292" s="13" t="str">
        <v>Por lanzar</v>
      </c>
      <c r="DF292" s="13" t="str">
        <v>marzo</v>
      </c>
      <c r="DG292" s="13" t="str">
        <v xml:space="preserve">Servicio Monitoreo ambiental. </v>
      </c>
      <c r="DH292" s="13" t="str">
        <v>GPG</v>
      </c>
      <c r="DI292" s="13">
        <v>9.9956000000000003E-2</v>
      </c>
      <c r="DJ292" s="13" t="str">
        <v>Luis Aparicio</v>
      </c>
      <c r="DK292" s="13" t="str">
        <v>luis.aparicio@enel.com</v>
      </c>
      <c r="DL292" s="13" t="str">
        <v>Anny Leal</v>
      </c>
      <c r="DM292" s="13" t="str">
        <v>anny.leal@enel.com</v>
      </c>
      <c r="DN292" s="13">
        <v>2026</v>
      </c>
      <c r="DO292" s="13">
        <v>3</v>
      </c>
      <c r="DP292" s="19">
        <v>46082</v>
      </c>
      <c r="DS292" s="13" t="str">
        <v>ACTUALIZACION PLAN DE MANEJO AMBIENTAL Y PLAN DE SEGUIMIENTO Y MONITOREO DE LAS CENTRALES QUIMBO Y BETANIA. SPPT22 SERVICIO MONITOREO AMBIENTAL.</v>
      </c>
    </row>
    <row r="293" spans="5:123" ht="28" customHeight="1" x14ac:dyDescent="0.4">
      <c r="E293" s="15" t="str">
        <v>Calibracion de equipos de pruebas propios adquieridos por internalizacion de O&amp;M solar para todas las plantas solares x 36 años (No son medidores de energia, ni piranometros)</v>
      </c>
      <c r="F293" s="16" t="str">
        <v>MSMI03</v>
      </c>
      <c r="G293" s="16" t="str">
        <v>Por lanzar</v>
      </c>
      <c r="H293" s="16" t="str">
        <v>marzo</v>
      </c>
      <c r="I293" s="16" t="str">
        <v xml:space="preserve">Mantenimiento, calibración y reparación de instrumentos de medición </v>
      </c>
      <c r="J293" s="16" t="str">
        <v>GPG</v>
      </c>
      <c r="K293" s="16">
        <v>0.45</v>
      </c>
      <c r="L293" s="16" t="str">
        <v>Luis Aparicio</v>
      </c>
      <c r="M293" s="16" t="str">
        <v>luis.aparicio@enel.com</v>
      </c>
      <c r="N293" s="16" t="str">
        <v>Anny Leal</v>
      </c>
      <c r="O293" s="16" t="str">
        <v>anny.leal@enel.com</v>
      </c>
      <c r="P293" s="16">
        <v>2026</v>
      </c>
      <c r="Q293" s="16">
        <v>3</v>
      </c>
      <c r="R293" s="28" t="b">
        <v>0</v>
      </c>
      <c r="AC293" s="18" t="str">
        <v>Calibracion de medidores y mantenimiento de fronteras comerciales para todas las plantas de colombia x 3 +2 años _ Sinergia</v>
      </c>
      <c r="AD293" s="13" t="str">
        <v>MSMI03</v>
      </c>
      <c r="AE293" s="13" t="str">
        <v>Por lanzar</v>
      </c>
      <c r="AF293" s="13" t="str">
        <v>mayo</v>
      </c>
      <c r="AG293" s="13" t="str">
        <v xml:space="preserve">Mantenimiento, calibración y reparación de instrumentos de medición </v>
      </c>
      <c r="AH293" s="13" t="str">
        <v>GPG</v>
      </c>
      <c r="AI293" s="13">
        <v>0.52</v>
      </c>
      <c r="AJ293" s="13" t="str">
        <v>Luis Aparicio</v>
      </c>
      <c r="AK293" s="13" t="str">
        <v>luis.aparicio@enel.com</v>
      </c>
      <c r="AL293" s="13" t="str">
        <v>Anny Leal</v>
      </c>
      <c r="AM293" s="13" t="str">
        <v>anny.leal@enel.com</v>
      </c>
      <c r="AN293" s="13">
        <v>2026</v>
      </c>
      <c r="AO293" s="13">
        <v>5</v>
      </c>
      <c r="AP293" s="13">
        <v>46143</v>
      </c>
      <c r="AR293" s="18" t="str">
        <v>Calibracion de medidores y mantenimiento de fronteras comerciales para todas las plantas de colombia x 3 +2 años _ Sinergia</v>
      </c>
      <c r="AS293" s="13" t="str">
        <v>MSMI03</v>
      </c>
      <c r="AT293" s="13" t="str">
        <v>Por lanzar</v>
      </c>
      <c r="AU293" s="13" t="str">
        <v>mayo</v>
      </c>
      <c r="AV293" s="13" t="str">
        <v xml:space="preserve">Mantenimiento, calibración y reparación de instrumentos de medición </v>
      </c>
      <c r="AW293" s="13" t="str">
        <v>GPG</v>
      </c>
      <c r="AX293" s="13">
        <v>0.52</v>
      </c>
      <c r="AY293" s="13" t="str">
        <v>Luis Aparicio</v>
      </c>
      <c r="AZ293" s="13" t="str">
        <v>luis.aparicio@enel.com</v>
      </c>
      <c r="BA293" s="13" t="str">
        <v>Anny Leal</v>
      </c>
      <c r="BB293" s="13" t="str">
        <v>anny.leal@enel.com</v>
      </c>
      <c r="BC293" s="13">
        <v>2026</v>
      </c>
      <c r="BD293" s="13">
        <v>5</v>
      </c>
      <c r="BE293" s="13">
        <v>46143</v>
      </c>
      <c r="BG293" s="13" t="str">
        <v>Calibracion de medidores y mantenimiento de fronteras comerciales para todas las plantas de colombia x 3 +2 años _ Sinergia</v>
      </c>
      <c r="BH293" s="13" t="str">
        <v>MSMI03</v>
      </c>
      <c r="BI293" s="13" t="str">
        <v>Por lanzar</v>
      </c>
      <c r="BJ293" s="13" t="str">
        <v>mayo</v>
      </c>
      <c r="BK293" s="13" t="str">
        <v xml:space="preserve">Mantenimiento, calibración y reparación de instrumentos de medición </v>
      </c>
      <c r="BL293" s="13" t="str">
        <v>GPG</v>
      </c>
      <c r="BM293" s="13">
        <v>0.52</v>
      </c>
      <c r="BN293" s="13" t="str">
        <v>Luis Aparicio</v>
      </c>
      <c r="BO293" s="13" t="str">
        <v>luis.aparicio@enel.com</v>
      </c>
      <c r="BP293" s="13" t="str">
        <v>Anny Leal</v>
      </c>
      <c r="BQ293" s="13" t="str">
        <v>anny.leal@enel.com</v>
      </c>
      <c r="BR293" s="13">
        <v>2026</v>
      </c>
      <c r="BS293" s="13">
        <v>5</v>
      </c>
      <c r="BT293" s="13">
        <v>46143</v>
      </c>
      <c r="BV293" s="13" t="str">
        <v>Calibracion de medidores y mantenimiento de fronteras comerciales para todas las plantas de colombia x 3 +2 años _ Sinergia</v>
      </c>
      <c r="BW293" s="13" t="str">
        <v>MSMI03</v>
      </c>
      <c r="BX293" s="13" t="str">
        <v>Por lanzar</v>
      </c>
      <c r="BY293" s="13" t="str">
        <v>mayo</v>
      </c>
      <c r="BZ293" s="13" t="str">
        <v xml:space="preserve">Mantenimiento, calibración y reparación de instrumentos de medición </v>
      </c>
      <c r="CA293" s="13" t="str">
        <v>GPG</v>
      </c>
      <c r="CB293" s="13">
        <v>0.52</v>
      </c>
      <c r="CC293" s="13" t="str">
        <v>Luis Aparicio</v>
      </c>
      <c r="CD293" s="13" t="str">
        <v>luis.aparicio@enel.com</v>
      </c>
      <c r="CE293" s="13" t="str">
        <v>Anny Leal</v>
      </c>
      <c r="CF293" s="13" t="str">
        <v>anny.leal@enel.com</v>
      </c>
      <c r="CG293" s="13">
        <v>2026</v>
      </c>
      <c r="CH293" s="13">
        <v>5</v>
      </c>
      <c r="CI293" s="13">
        <v>46143</v>
      </c>
      <c r="CK293" s="13" t="str">
        <v>Calibracion de medidores y mantenimiento de fronteras comerciales para todas las plantas de colombia x 3 +2 años _ Sinergia</v>
      </c>
      <c r="CL293" s="13" t="str">
        <v>MSMI03</v>
      </c>
      <c r="CM293" s="13" t="str">
        <v>Por lanzar</v>
      </c>
      <c r="CN293" s="13" t="str">
        <v>mayo</v>
      </c>
      <c r="CO293" s="13" t="str">
        <v xml:space="preserve">Mantenimiento, calibración y reparación de instrumentos de medición </v>
      </c>
      <c r="CP293" s="13" t="str">
        <v>GPG</v>
      </c>
      <c r="CQ293" s="13">
        <v>0.52</v>
      </c>
      <c r="CR293" s="13" t="str">
        <v>Luis Aparicio</v>
      </c>
      <c r="CS293" s="13" t="str">
        <v>luis.aparicio@enel.com</v>
      </c>
      <c r="CT293" s="13" t="str">
        <v>Anny Leal</v>
      </c>
      <c r="CU293" s="13" t="str">
        <v>anny.leal@enel.com</v>
      </c>
      <c r="CV293" s="13">
        <v>2026</v>
      </c>
      <c r="CW293" s="13">
        <v>5</v>
      </c>
      <c r="CX293" s="13">
        <v>46143</v>
      </c>
      <c r="DC293" s="13" t="str">
        <v>Calibracion de medidores y mantenimiento de fronteras comerciales para todas las plantas de colombia x 3 +2 años _ Sinergia</v>
      </c>
      <c r="DD293" s="13" t="str">
        <v>MSMI03</v>
      </c>
      <c r="DE293" s="13" t="str">
        <v>Por lanzar</v>
      </c>
      <c r="DF293" s="13" t="str">
        <v>mayo</v>
      </c>
      <c r="DG293" s="13" t="str">
        <v xml:space="preserve">Mantenimiento, calibración y reparación de instrumentos de medición </v>
      </c>
      <c r="DH293" s="13" t="str">
        <v>GPG</v>
      </c>
      <c r="DI293" s="13">
        <v>0.52</v>
      </c>
      <c r="DJ293" s="13" t="str">
        <v>Luis Aparicio</v>
      </c>
      <c r="DK293" s="13" t="str">
        <v>luis.aparicio@enel.com</v>
      </c>
      <c r="DL293" s="13" t="str">
        <v>Anny Leal</v>
      </c>
      <c r="DM293" s="13" t="str">
        <v>anny.leal@enel.com</v>
      </c>
      <c r="DN293" s="13">
        <v>2026</v>
      </c>
      <c r="DO293" s="13">
        <v>5</v>
      </c>
      <c r="DP293" s="19">
        <v>46143</v>
      </c>
      <c r="DS293" s="13" t="str">
        <v>CALIBRACION DE MEDIDORES Y MANTENIMIENTO DE FRONTERAS COMERCIALES PARA TODAS LAS PLANTAS DE COLOMBIA X 3 +2 ANOS _ SINERGIA MSMI03 MANTENIMIENTO, CALIBRACION Y REPARACION DE INSTRUMENTOS DE MEDICION</v>
      </c>
    </row>
    <row r="294" spans="5:123" ht="28" customHeight="1" x14ac:dyDescent="0.4">
      <c r="E294" s="15" t="str">
        <v>Rescate de peces en embalses El Quimbo y Betania (embalse, aguas abajo y durante mantenimientos).</v>
      </c>
      <c r="F294" s="16" t="str">
        <v>SPPT35</v>
      </c>
      <c r="G294" s="16" t="str">
        <v>Por lanzar</v>
      </c>
      <c r="H294" s="16" t="str">
        <v>febrero</v>
      </c>
      <c r="I294" s="16" t="str">
        <v xml:space="preserve">Otros servicios profesionales </v>
      </c>
      <c r="J294" s="16" t="str">
        <v>GPG</v>
      </c>
      <c r="K294" s="16">
        <v>7.8459000000000001E-2</v>
      </c>
      <c r="L294" s="16" t="str">
        <v>Luis Aparicio</v>
      </c>
      <c r="M294" s="16" t="str">
        <v>luis.aparicio@enel.com</v>
      </c>
      <c r="N294" s="16" t="str">
        <v>Anny Leal</v>
      </c>
      <c r="O294" s="16" t="str">
        <v>anny.leal@enel.com</v>
      </c>
      <c r="P294" s="16">
        <v>2026</v>
      </c>
      <c r="Q294" s="16">
        <v>2</v>
      </c>
      <c r="R294" s="28" t="b">
        <v>0</v>
      </c>
      <c r="AC294" s="18" t="str">
        <v>DISEÑO, INSTALACIÓN Y MANTENIMIENTO DE ESTACIONES AUTOMÁTICAS Y ESTRUCTURAS ANEXAS PUNTOS MGE1 Y MGE4 RÍO MAGDALENA.</v>
      </c>
      <c r="AD294" s="13" t="str">
        <v>MSMI04</v>
      </c>
      <c r="AE294" s="13" t="str">
        <v>Por lanzar</v>
      </c>
      <c r="AF294" s="13" t="str">
        <v>septiembre</v>
      </c>
      <c r="AG294" s="13" t="str">
        <v xml:space="preserve">Mantenimiento de equipos medioambientales. </v>
      </c>
      <c r="AH294" s="13" t="str">
        <v>GPG</v>
      </c>
      <c r="AI294" s="13">
        <v>2.2505000000000002</v>
      </c>
      <c r="AJ294" s="13" t="str">
        <v>Luis Aparicio</v>
      </c>
      <c r="AK294" s="13" t="str">
        <v>luis.aparicio@enel.com</v>
      </c>
      <c r="AL294" s="13" t="str">
        <v>Anny Leal</v>
      </c>
      <c r="AM294" s="13" t="str">
        <v>anny.leal@enel.com</v>
      </c>
      <c r="AN294" s="13">
        <v>2026</v>
      </c>
      <c r="AO294" s="13">
        <v>9</v>
      </c>
      <c r="AP294" s="13">
        <v>46266</v>
      </c>
      <c r="AR294" s="18" t="str">
        <v>DISEÑO, INSTALACIÓN Y MANTENIMIENTO DE ESTACIONES AUTOMÁTICAS Y ESTRUCTURAS ANEXAS PUNTOS MGE1 Y MGE4 RÍO MAGDALENA.</v>
      </c>
      <c r="AS294" s="13" t="str">
        <v>MSMI04</v>
      </c>
      <c r="AT294" s="13" t="str">
        <v>Por lanzar</v>
      </c>
      <c r="AU294" s="13" t="str">
        <v>septiembre</v>
      </c>
      <c r="AV294" s="13" t="str">
        <v xml:space="preserve">Mantenimiento de equipos medioambientales. </v>
      </c>
      <c r="AW294" s="13" t="str">
        <v>GPG</v>
      </c>
      <c r="AX294" s="13">
        <v>2.2505000000000002</v>
      </c>
      <c r="AY294" s="13" t="str">
        <v>Luis Aparicio</v>
      </c>
      <c r="AZ294" s="13" t="str">
        <v>luis.aparicio@enel.com</v>
      </c>
      <c r="BA294" s="13" t="str">
        <v>Anny Leal</v>
      </c>
      <c r="BB294" s="13" t="str">
        <v>anny.leal@enel.com</v>
      </c>
      <c r="BC294" s="13">
        <v>2026</v>
      </c>
      <c r="BD294" s="13">
        <v>9</v>
      </c>
      <c r="BE294" s="13">
        <v>46266</v>
      </c>
      <c r="BG294" s="13" t="str">
        <v>DISEÑO, INSTALACIÓN Y MANTENIMIENTO DE ESTACIONES AUTOMÁTICAS Y ESTRUCTURAS ANEXAS PUNTOS MGE1 Y MGE4 RÍO MAGDALENA.</v>
      </c>
      <c r="BH294" s="13" t="str">
        <v>MSMI04</v>
      </c>
      <c r="BI294" s="13" t="str">
        <v>Por lanzar</v>
      </c>
      <c r="BJ294" s="13" t="str">
        <v>septiembre</v>
      </c>
      <c r="BK294" s="13" t="str">
        <v xml:space="preserve">Mantenimiento de equipos medioambientales. </v>
      </c>
      <c r="BL294" s="13" t="str">
        <v>GPG</v>
      </c>
      <c r="BM294" s="13">
        <v>2.2505000000000002</v>
      </c>
      <c r="BN294" s="13" t="str">
        <v>Luis Aparicio</v>
      </c>
      <c r="BO294" s="13" t="str">
        <v>luis.aparicio@enel.com</v>
      </c>
      <c r="BP294" s="13" t="str">
        <v>Anny Leal</v>
      </c>
      <c r="BQ294" s="13" t="str">
        <v>anny.leal@enel.com</v>
      </c>
      <c r="BR294" s="13">
        <v>2026</v>
      </c>
      <c r="BS294" s="13">
        <v>9</v>
      </c>
      <c r="BT294" s="13">
        <v>46266</v>
      </c>
      <c r="BV294" s="13" t="str">
        <v>DISEÑO, INSTALACIÓN Y MANTENIMIENTO DE ESTACIONES AUTOMÁTICAS Y ESTRUCTURAS ANEXAS PUNTOS MGE1 Y MGE4 RÍO MAGDALENA.</v>
      </c>
      <c r="BW294" s="13" t="str">
        <v>MSMI04</v>
      </c>
      <c r="BX294" s="13" t="str">
        <v>Por lanzar</v>
      </c>
      <c r="BY294" s="13" t="str">
        <v>septiembre</v>
      </c>
      <c r="BZ294" s="13" t="str">
        <v xml:space="preserve">Mantenimiento de equipos medioambientales. </v>
      </c>
      <c r="CA294" s="13" t="str">
        <v>GPG</v>
      </c>
      <c r="CB294" s="13">
        <v>2.2505000000000002</v>
      </c>
      <c r="CC294" s="13" t="str">
        <v>Luis Aparicio</v>
      </c>
      <c r="CD294" s="13" t="str">
        <v>luis.aparicio@enel.com</v>
      </c>
      <c r="CE294" s="13" t="str">
        <v>Anny Leal</v>
      </c>
      <c r="CF294" s="13" t="str">
        <v>anny.leal@enel.com</v>
      </c>
      <c r="CG294" s="13">
        <v>2026</v>
      </c>
      <c r="CH294" s="13">
        <v>9</v>
      </c>
      <c r="CI294" s="13">
        <v>46266</v>
      </c>
      <c r="CK294" s="13" t="str">
        <v>DISEÑO, INSTALACIÓN Y MANTENIMIENTO DE ESTACIONES AUTOMÁTICAS Y ESTRUCTURAS ANEXAS PUNTOS MGE1 Y MGE4 RÍO MAGDALENA.</v>
      </c>
      <c r="CL294" s="13" t="str">
        <v>MSMI04</v>
      </c>
      <c r="CM294" s="13" t="str">
        <v>Por lanzar</v>
      </c>
      <c r="CN294" s="13" t="str">
        <v>septiembre</v>
      </c>
      <c r="CO294" s="13" t="str">
        <v xml:space="preserve">Mantenimiento de equipos medioambientales. </v>
      </c>
      <c r="CP294" s="13" t="str">
        <v>GPG</v>
      </c>
      <c r="CQ294" s="13">
        <v>2.2505000000000002</v>
      </c>
      <c r="CR294" s="13" t="str">
        <v>Luis Aparicio</v>
      </c>
      <c r="CS294" s="13" t="str">
        <v>luis.aparicio@enel.com</v>
      </c>
      <c r="CT294" s="13" t="str">
        <v>Anny Leal</v>
      </c>
      <c r="CU294" s="13" t="str">
        <v>anny.leal@enel.com</v>
      </c>
      <c r="CV294" s="13">
        <v>2026</v>
      </c>
      <c r="CW294" s="13">
        <v>9</v>
      </c>
      <c r="CX294" s="13">
        <v>46266</v>
      </c>
      <c r="DC294" s="13" t="str">
        <v>DISEÑO, INSTALACIÓN Y MANTENIMIENTO DE ESTACIONES AUTOMÁTICAS Y ESTRUCTURAS ANEXAS PUNTOS MGE1 Y MGE4 RÍO MAGDALENA.</v>
      </c>
      <c r="DD294" s="13" t="str">
        <v>MSMI04</v>
      </c>
      <c r="DE294" s="13" t="str">
        <v>Por lanzar</v>
      </c>
      <c r="DF294" s="13" t="str">
        <v>septiembre</v>
      </c>
      <c r="DG294" s="13" t="str">
        <v xml:space="preserve">Mantenimiento de equipos medioambientales. </v>
      </c>
      <c r="DH294" s="13" t="str">
        <v>GPG</v>
      </c>
      <c r="DI294" s="13">
        <v>2.2505000000000002</v>
      </c>
      <c r="DJ294" s="13" t="str">
        <v>Luis Aparicio</v>
      </c>
      <c r="DK294" s="13" t="str">
        <v>luis.aparicio@enel.com</v>
      </c>
      <c r="DL294" s="13" t="str">
        <v>Anny Leal</v>
      </c>
      <c r="DM294" s="13" t="str">
        <v>anny.leal@enel.com</v>
      </c>
      <c r="DN294" s="13">
        <v>2026</v>
      </c>
      <c r="DO294" s="13">
        <v>9</v>
      </c>
      <c r="DP294" s="19">
        <v>46266</v>
      </c>
      <c r="DS294" s="13" t="str">
        <v>DISENO, INSTALACION Y MANTENIMIENTO DE ESTACIONES AUTOMATICAS Y ESTRUCTURAS ANEXAS PUNTOS MGE1 Y MGE4 RIO MAGDALENA. MSMI04 MANTENIMIENTO DE EQUIPOS MEDIOAMBIENTALES.</v>
      </c>
    </row>
    <row r="295" spans="5:123" ht="28" customHeight="1" x14ac:dyDescent="0.4">
      <c r="E295" s="15" t="str">
        <v>INSPECCIONES TERMOGRAFICAS UNICAMENTE STRING BOX / STRING INVERTER PLANTAS SOLARES COL_ PARA TODAS LAS PLANTAS DE COLOMBIA x 12 meses</v>
      </c>
      <c r="F295" s="16" t="str">
        <v>SPPT06</v>
      </c>
      <c r="G295" s="16" t="str">
        <v>Por lanzar</v>
      </c>
      <c r="H295" s="16" t="str">
        <v>mayo</v>
      </c>
      <c r="I295" s="16" t="str">
        <v xml:space="preserve">Ensayos no destructivos, pruebas y ensayos </v>
      </c>
      <c r="J295" s="16" t="str">
        <v>GPG</v>
      </c>
      <c r="K295" s="16">
        <v>0.36</v>
      </c>
      <c r="L295" s="16" t="str">
        <v>Luis Aparicio</v>
      </c>
      <c r="M295" s="16" t="str">
        <v>luis.aparicio@enel.com</v>
      </c>
      <c r="N295" s="16" t="str">
        <v>Anny Leal</v>
      </c>
      <c r="O295" s="16" t="str">
        <v>anny.leal@enel.com</v>
      </c>
      <c r="P295" s="16">
        <v>2026</v>
      </c>
      <c r="Q295" s="16">
        <v>5</v>
      </c>
      <c r="R295" s="28" t="b">
        <v>0</v>
      </c>
      <c r="AC295" s="18" t="str">
        <v>Construcción de barrera cortaviento en patios de carbón a fin de disminuir el tránsito de partículas del mineral hacia zonas circundantes.</v>
      </c>
      <c r="AD295" s="13" t="str">
        <v>LCCC12</v>
      </c>
      <c r="AE295" s="13" t="str">
        <v>Por lanzar</v>
      </c>
      <c r="AF295" s="13" t="str">
        <v>mayo</v>
      </c>
      <c r="AG295" s="13" t="str">
        <v>Construcciòn y/ò Mantenimiento de Obras civiles para Centrales Elèctricas y Edificios industriales</v>
      </c>
      <c r="AH295" s="13" t="str">
        <v>GPG</v>
      </c>
      <c r="AI295" s="13">
        <v>0.6</v>
      </c>
      <c r="AJ295" s="13" t="str">
        <v>Luis Aparicio</v>
      </c>
      <c r="AK295" s="13" t="str">
        <v>luis.aparicio@enel.com</v>
      </c>
      <c r="AL295" s="13" t="str">
        <v>Anny Leal</v>
      </c>
      <c r="AM295" s="13" t="str">
        <v>anny.leal@enel.com</v>
      </c>
      <c r="AN295" s="13">
        <v>2026</v>
      </c>
      <c r="AO295" s="13">
        <v>5</v>
      </c>
      <c r="AP295" s="13">
        <v>46143</v>
      </c>
      <c r="AR295" s="18" t="str">
        <v>Construcción de barrera cortaviento en patios de carbón a fin de disminuir el tránsito de partículas del mineral hacia zonas circundantes.</v>
      </c>
      <c r="AS295" s="13" t="str">
        <v>LCCC12</v>
      </c>
      <c r="AT295" s="13" t="str">
        <v>Por lanzar</v>
      </c>
      <c r="AU295" s="13" t="str">
        <v>mayo</v>
      </c>
      <c r="AV295" s="13" t="str">
        <v>Construcciòn y/ò Mantenimiento de Obras civiles para Centrales Elèctricas y Edificios industriales</v>
      </c>
      <c r="AW295" s="13" t="str">
        <v>GPG</v>
      </c>
      <c r="AX295" s="13">
        <v>0.6</v>
      </c>
      <c r="AY295" s="13" t="str">
        <v>Luis Aparicio</v>
      </c>
      <c r="AZ295" s="13" t="str">
        <v>luis.aparicio@enel.com</v>
      </c>
      <c r="BA295" s="13" t="str">
        <v>Anny Leal</v>
      </c>
      <c r="BB295" s="13" t="str">
        <v>anny.leal@enel.com</v>
      </c>
      <c r="BC295" s="13">
        <v>2026</v>
      </c>
      <c r="BD295" s="13">
        <v>5</v>
      </c>
      <c r="BE295" s="13">
        <v>46143</v>
      </c>
      <c r="BG295" s="13" t="str">
        <v>Construcción de barrera cortaviento en patios de carbón a fin de disminuir el tránsito de partículas del mineral hacia zonas circundantes.</v>
      </c>
      <c r="BH295" s="13" t="str">
        <v>LCCC12</v>
      </c>
      <c r="BI295" s="13" t="str">
        <v>Por lanzar</v>
      </c>
      <c r="BJ295" s="13" t="str">
        <v>mayo</v>
      </c>
      <c r="BK295" s="13" t="str">
        <v>Construcciòn y/ò Mantenimiento de Obras civiles para Centrales Elèctricas y Edificios industriales</v>
      </c>
      <c r="BL295" s="13" t="str">
        <v>GPG</v>
      </c>
      <c r="BM295" s="13">
        <v>0.6</v>
      </c>
      <c r="BN295" s="13" t="str">
        <v>Luis Aparicio</v>
      </c>
      <c r="BO295" s="13" t="str">
        <v>luis.aparicio@enel.com</v>
      </c>
      <c r="BP295" s="13" t="str">
        <v>Anny Leal</v>
      </c>
      <c r="BQ295" s="13" t="str">
        <v>anny.leal@enel.com</v>
      </c>
      <c r="BR295" s="13">
        <v>2026</v>
      </c>
      <c r="BS295" s="13">
        <v>5</v>
      </c>
      <c r="BT295" s="13">
        <v>46143</v>
      </c>
      <c r="BV295" s="13" t="str">
        <v>Construcción de barrera cortaviento en patios de carbón a fin de disminuir el tránsito de partículas del mineral hacia zonas circundantes.</v>
      </c>
      <c r="BW295" s="13" t="str">
        <v>LCCC12</v>
      </c>
      <c r="BX295" s="13" t="str">
        <v>Por lanzar</v>
      </c>
      <c r="BY295" s="13" t="str">
        <v>mayo</v>
      </c>
      <c r="BZ295" s="13" t="str">
        <v>Construcciòn y/ò Mantenimiento de Obras civiles para Centrales Elèctricas y Edificios industriales</v>
      </c>
      <c r="CA295" s="13" t="str">
        <v>GPG</v>
      </c>
      <c r="CB295" s="13">
        <v>0.6</v>
      </c>
      <c r="CC295" s="13" t="str">
        <v>Luis Aparicio</v>
      </c>
      <c r="CD295" s="13" t="str">
        <v>luis.aparicio@enel.com</v>
      </c>
      <c r="CE295" s="13" t="str">
        <v>Anny Leal</v>
      </c>
      <c r="CF295" s="13" t="str">
        <v>anny.leal@enel.com</v>
      </c>
      <c r="CG295" s="13">
        <v>2026</v>
      </c>
      <c r="CH295" s="13">
        <v>5</v>
      </c>
      <c r="CI295" s="13">
        <v>46143</v>
      </c>
      <c r="CK295" s="13" t="str">
        <v>Construcción de barrera cortaviento en patios de carbón a fin de disminuir el tránsito de partículas del mineral hacia zonas circundantes.</v>
      </c>
      <c r="CL295" s="13" t="str">
        <v>LCCC12</v>
      </c>
      <c r="CM295" s="13" t="str">
        <v>Por lanzar</v>
      </c>
      <c r="CN295" s="13" t="str">
        <v>mayo</v>
      </c>
      <c r="CO295" s="13" t="str">
        <v>Construcciòn y/ò Mantenimiento de Obras civiles para Centrales Elèctricas y Edificios industriales</v>
      </c>
      <c r="CP295" s="13" t="str">
        <v>GPG</v>
      </c>
      <c r="CQ295" s="13">
        <v>0.6</v>
      </c>
      <c r="CR295" s="13" t="str">
        <v>Luis Aparicio</v>
      </c>
      <c r="CS295" s="13" t="str">
        <v>luis.aparicio@enel.com</v>
      </c>
      <c r="CT295" s="13" t="str">
        <v>Anny Leal</v>
      </c>
      <c r="CU295" s="13" t="str">
        <v>anny.leal@enel.com</v>
      </c>
      <c r="CV295" s="13">
        <v>2026</v>
      </c>
      <c r="CW295" s="13">
        <v>5</v>
      </c>
      <c r="CX295" s="13">
        <v>46143</v>
      </c>
      <c r="DC295" s="13" t="str">
        <v>Construcción de barrera cortaviento en patios de carbón a fin de disminuir el tránsito de partículas del mineral hacia zonas circundantes.</v>
      </c>
      <c r="DD295" s="13" t="str">
        <v>LCCC12</v>
      </c>
      <c r="DE295" s="13" t="str">
        <v>Por lanzar</v>
      </c>
      <c r="DF295" s="13" t="str">
        <v>mayo</v>
      </c>
      <c r="DG295" s="13" t="str">
        <v>Construcciòn y/ò Mantenimiento de Obras civiles para Centrales Elèctricas y Edificios industriales</v>
      </c>
      <c r="DH295" s="13" t="str">
        <v>GPG</v>
      </c>
      <c r="DI295" s="13">
        <v>0.6</v>
      </c>
      <c r="DJ295" s="13" t="str">
        <v>Luis Aparicio</v>
      </c>
      <c r="DK295" s="13" t="str">
        <v>luis.aparicio@enel.com</v>
      </c>
      <c r="DL295" s="13" t="str">
        <v>Anny Leal</v>
      </c>
      <c r="DM295" s="13" t="str">
        <v>anny.leal@enel.com</v>
      </c>
      <c r="DN295" s="13">
        <v>2026</v>
      </c>
      <c r="DO295" s="13">
        <v>5</v>
      </c>
      <c r="DP295" s="19">
        <v>46143</v>
      </c>
      <c r="DS295" s="13" t="str">
        <v>CONSTRUCCION DE BARRERA CORTAVIENTO EN PATIOS DE CARBON A FIN DE DISMINUIR EL TRANSITO DE PARTICULAS DEL MINERAL HACIA ZONAS CIRCUNDANTES. LCCC12 CONSTRUCCIÒN Y/Ò MANTENIMIENTO DE OBRAS CIVILES PARA CENTRALES ELÈCTRICAS Y EDIFICIOS INDUSTRIALES</v>
      </c>
    </row>
    <row r="296" spans="5:123" ht="28" customHeight="1" x14ac:dyDescent="0.4">
      <c r="E296" s="15" t="str">
        <v>Ejecución labores de arqueología Tramo II Vía perimetral, puertos, Distrito.</v>
      </c>
      <c r="F296" s="16" t="str">
        <v>SPBA01</v>
      </c>
      <c r="G296" s="16" t="str">
        <v>Por lanzar</v>
      </c>
      <c r="H296" s="16" t="str">
        <v>abril</v>
      </c>
      <c r="I296" s="16" t="str">
        <v>Caracterización, diseño, remediación, puesta en seguridad de sitios contaminados</v>
      </c>
      <c r="J296" s="16" t="str">
        <v>GPG</v>
      </c>
      <c r="K296" s="16">
        <v>0.45919300000000002</v>
      </c>
      <c r="L296" s="16" t="str">
        <v>Luis Aparicio</v>
      </c>
      <c r="M296" s="16" t="str">
        <v>luis.aparicio@enel.com</v>
      </c>
      <c r="N296" s="16" t="str">
        <v>Anny Leal</v>
      </c>
      <c r="O296" s="16" t="str">
        <v>anny.leal@enel.com</v>
      </c>
      <c r="P296" s="16">
        <v>2026</v>
      </c>
      <c r="Q296" s="16">
        <v>4</v>
      </c>
      <c r="R296" s="28" t="b">
        <v>0</v>
      </c>
      <c r="AC296" s="18" t="str">
        <v>Estudios electricos: Estudios de protecciones, calidad de energia, coordinacion de aislamiento y modelamiento para todas las plantas solares x3 años +2 opc_ Sinergia</v>
      </c>
      <c r="AD296" s="13" t="str">
        <v>SPPT35</v>
      </c>
      <c r="AE296" s="13" t="str">
        <v>Por lanzar</v>
      </c>
      <c r="AF296" s="13" t="str">
        <v>marzo</v>
      </c>
      <c r="AG296" s="13" t="str">
        <v xml:space="preserve">Otros servicios profesionales </v>
      </c>
      <c r="AH296" s="13" t="str">
        <v>GPG</v>
      </c>
      <c r="AI296" s="13">
        <v>0.5</v>
      </c>
      <c r="AJ296" s="13" t="str">
        <v>Luis Aparicio</v>
      </c>
      <c r="AK296" s="13" t="str">
        <v>luis.aparicio@enel.com</v>
      </c>
      <c r="AL296" s="13" t="str">
        <v>Anny Leal</v>
      </c>
      <c r="AM296" s="13" t="str">
        <v>anny.leal@enel.com</v>
      </c>
      <c r="AN296" s="13">
        <v>2026</v>
      </c>
      <c r="AO296" s="13">
        <v>3</v>
      </c>
      <c r="AP296" s="13">
        <v>46082</v>
      </c>
      <c r="AR296" s="18" t="str">
        <v>Estudios electricos: Estudios de protecciones, calidad de energia, coordinacion de aislamiento y modelamiento para todas las plantas solares x3 años +2 opc_ Sinergia</v>
      </c>
      <c r="AS296" s="13" t="str">
        <v>SPPT35</v>
      </c>
      <c r="AT296" s="13" t="str">
        <v>Por lanzar</v>
      </c>
      <c r="AU296" s="13" t="str">
        <v>marzo</v>
      </c>
      <c r="AV296" s="13" t="str">
        <v xml:space="preserve">Otros servicios profesionales </v>
      </c>
      <c r="AW296" s="13" t="str">
        <v>GPG</v>
      </c>
      <c r="AX296" s="13">
        <v>0.5</v>
      </c>
      <c r="AY296" s="13" t="str">
        <v>Luis Aparicio</v>
      </c>
      <c r="AZ296" s="13" t="str">
        <v>luis.aparicio@enel.com</v>
      </c>
      <c r="BA296" s="13" t="str">
        <v>Anny Leal</v>
      </c>
      <c r="BB296" s="13" t="str">
        <v>anny.leal@enel.com</v>
      </c>
      <c r="BC296" s="13">
        <v>2026</v>
      </c>
      <c r="BD296" s="13">
        <v>3</v>
      </c>
      <c r="BE296" s="13">
        <v>46082</v>
      </c>
      <c r="BG296" s="13" t="str">
        <v>Estudios electricos: Estudios de protecciones, calidad de energia, coordinacion de aislamiento y modelamiento para todas las plantas solares x3 años +2 opc_ Sinergia</v>
      </c>
      <c r="BH296" s="13" t="str">
        <v>SPPT35</v>
      </c>
      <c r="BI296" s="13" t="str">
        <v>Por lanzar</v>
      </c>
      <c r="BJ296" s="13" t="str">
        <v>marzo</v>
      </c>
      <c r="BK296" s="13" t="str">
        <v xml:space="preserve">Otros servicios profesionales </v>
      </c>
      <c r="BL296" s="13" t="str">
        <v>GPG</v>
      </c>
      <c r="BM296" s="13">
        <v>0.5</v>
      </c>
      <c r="BN296" s="13" t="str">
        <v>Luis Aparicio</v>
      </c>
      <c r="BO296" s="13" t="str">
        <v>luis.aparicio@enel.com</v>
      </c>
      <c r="BP296" s="13" t="str">
        <v>Anny Leal</v>
      </c>
      <c r="BQ296" s="13" t="str">
        <v>anny.leal@enel.com</v>
      </c>
      <c r="BR296" s="13">
        <v>2026</v>
      </c>
      <c r="BS296" s="13">
        <v>3</v>
      </c>
      <c r="BT296" s="13">
        <v>46082</v>
      </c>
      <c r="BV296" s="13" t="str">
        <v>Estudios electricos: Estudios de protecciones, calidad de energia, coordinacion de aislamiento y modelamiento para todas las plantas solares x3 años +2 opc_ Sinergia</v>
      </c>
      <c r="BW296" s="13" t="str">
        <v>SPPT35</v>
      </c>
      <c r="BX296" s="13" t="str">
        <v>Por lanzar</v>
      </c>
      <c r="BY296" s="13" t="str">
        <v>marzo</v>
      </c>
      <c r="BZ296" s="13" t="str">
        <v xml:space="preserve">Otros servicios profesionales </v>
      </c>
      <c r="CA296" s="13" t="str">
        <v>GPG</v>
      </c>
      <c r="CB296" s="13">
        <v>0.5</v>
      </c>
      <c r="CC296" s="13" t="str">
        <v>Luis Aparicio</v>
      </c>
      <c r="CD296" s="13" t="str">
        <v>luis.aparicio@enel.com</v>
      </c>
      <c r="CE296" s="13" t="str">
        <v>Anny Leal</v>
      </c>
      <c r="CF296" s="13" t="str">
        <v>anny.leal@enel.com</v>
      </c>
      <c r="CG296" s="13">
        <v>2026</v>
      </c>
      <c r="CH296" s="13">
        <v>3</v>
      </c>
      <c r="CI296" s="13">
        <v>46082</v>
      </c>
      <c r="CK296" s="13" t="str">
        <v>Estudios electricos: Estudios de protecciones, calidad de energia, coordinacion de aislamiento y modelamiento para todas las plantas solares x3 años +2 opc_ Sinergia</v>
      </c>
      <c r="CL296" s="13" t="str">
        <v>SPPT35</v>
      </c>
      <c r="CM296" s="13" t="str">
        <v>Por lanzar</v>
      </c>
      <c r="CN296" s="13" t="str">
        <v>marzo</v>
      </c>
      <c r="CO296" s="13" t="str">
        <v xml:space="preserve">Otros servicios profesionales </v>
      </c>
      <c r="CP296" s="13" t="str">
        <v>GPG</v>
      </c>
      <c r="CQ296" s="13">
        <v>0.5</v>
      </c>
      <c r="CR296" s="13" t="str">
        <v>Luis Aparicio</v>
      </c>
      <c r="CS296" s="13" t="str">
        <v>luis.aparicio@enel.com</v>
      </c>
      <c r="CT296" s="13" t="str">
        <v>Anny Leal</v>
      </c>
      <c r="CU296" s="13" t="str">
        <v>anny.leal@enel.com</v>
      </c>
      <c r="CV296" s="13">
        <v>2026</v>
      </c>
      <c r="CW296" s="13">
        <v>3</v>
      </c>
      <c r="CX296" s="13">
        <v>46082</v>
      </c>
      <c r="DC296" s="13" t="str">
        <v>Estudios electricos: Estudios de protecciones, calidad de energia, coordinacion de aislamiento y modelamiento para todas las plantas solares x3 años +2 opc_ Sinergia</v>
      </c>
      <c r="DD296" s="13" t="str">
        <v>SPPT35</v>
      </c>
      <c r="DE296" s="13" t="str">
        <v>Por lanzar</v>
      </c>
      <c r="DF296" s="13" t="str">
        <v>marzo</v>
      </c>
      <c r="DG296" s="13" t="str">
        <v xml:space="preserve">Otros servicios profesionales </v>
      </c>
      <c r="DH296" s="13" t="str">
        <v>GPG</v>
      </c>
      <c r="DI296" s="13">
        <v>0.5</v>
      </c>
      <c r="DJ296" s="13" t="str">
        <v>Luis Aparicio</v>
      </c>
      <c r="DK296" s="13" t="str">
        <v>luis.aparicio@enel.com</v>
      </c>
      <c r="DL296" s="13" t="str">
        <v>Anny Leal</v>
      </c>
      <c r="DM296" s="13" t="str">
        <v>anny.leal@enel.com</v>
      </c>
      <c r="DN296" s="13">
        <v>2026</v>
      </c>
      <c r="DO296" s="13">
        <v>3</v>
      </c>
      <c r="DP296" s="19">
        <v>46082</v>
      </c>
      <c r="DS296" s="13" t="str">
        <v>ESTUDIOS ELECTRICOS: ESTUDIOS DE PROTECCIONES, CALIDAD DE ENERGIA, COORDINACION DE AISLAMIENTO Y MODELAMIENTO PARA TODAS LAS PLANTAS SOLARES X3 ANOS +2 OPC_ SINERGIA SPPT35 OTROS SERVICIOS PROFESIONALES</v>
      </c>
    </row>
    <row r="297" spans="5:123" ht="28" customHeight="1" x14ac:dyDescent="0.4">
      <c r="E297" s="15" t="str">
        <v>Manejo y monitoreo de fauna silvestre, feral y doméstica Centrales Betania y Quimbo.</v>
      </c>
      <c r="F297" s="16" t="str">
        <v>SPPT22</v>
      </c>
      <c r="G297" s="16" t="str">
        <v>Por lanzar</v>
      </c>
      <c r="H297" s="16" t="str">
        <v>febrero</v>
      </c>
      <c r="I297" s="16" t="str">
        <v xml:space="preserve">Servicio Monitoreo ambiental. </v>
      </c>
      <c r="J297" s="16" t="str">
        <v>GPG</v>
      </c>
      <c r="K297" s="16">
        <v>0.70861200000000002</v>
      </c>
      <c r="L297" s="16" t="str">
        <v>Luis Aparicio</v>
      </c>
      <c r="M297" s="16" t="str">
        <v>luis.aparicio@enel.com</v>
      </c>
      <c r="N297" s="16" t="str">
        <v>Anny Leal</v>
      </c>
      <c r="O297" s="16" t="str">
        <v>anny.leal@enel.com</v>
      </c>
      <c r="P297" s="16">
        <v>2026</v>
      </c>
      <c r="Q297" s="16">
        <v>2</v>
      </c>
      <c r="R297" s="28" t="b">
        <v>0</v>
      </c>
      <c r="AC297" s="18" t="str">
        <v>Suministro e instalación de sistemas automáticos contra incendio en 86 módulos inversores en PFV La Loma x 12 meses</v>
      </c>
      <c r="AD297" s="13" t="str">
        <v>FZAN02</v>
      </c>
      <c r="AE297" s="13" t="str">
        <v>Por lanzar</v>
      </c>
      <c r="AF297" s="13" t="str">
        <v>marzo</v>
      </c>
      <c r="AG297" s="13" t="str">
        <v xml:space="preserve">Sistemas contraincendios(detección y  extinción) </v>
      </c>
      <c r="AH297" s="13" t="str">
        <v>GPG</v>
      </c>
      <c r="AI297" s="13">
        <v>0.25</v>
      </c>
      <c r="AJ297" s="13" t="str">
        <v>Luis Aparicio</v>
      </c>
      <c r="AK297" s="13" t="str">
        <v>luis.aparicio@enel.com</v>
      </c>
      <c r="AL297" s="13" t="str">
        <v>Anny Leal</v>
      </c>
      <c r="AM297" s="13" t="str">
        <v>anny.leal@enel.com</v>
      </c>
      <c r="AN297" s="13">
        <v>2026</v>
      </c>
      <c r="AO297" s="13">
        <v>3</v>
      </c>
      <c r="AP297" s="13">
        <v>46082</v>
      </c>
      <c r="AR297" s="18" t="str">
        <v>Suministro e instalación de sistemas automáticos contra incendio en 86 módulos inversores en PFV La Loma x 12 meses</v>
      </c>
      <c r="AS297" s="13" t="str">
        <v>FZAN02</v>
      </c>
      <c r="AT297" s="13" t="str">
        <v>Por lanzar</v>
      </c>
      <c r="AU297" s="13" t="str">
        <v>marzo</v>
      </c>
      <c r="AV297" s="13" t="str">
        <v xml:space="preserve">Sistemas contraincendios(detección y  extinción) </v>
      </c>
      <c r="AW297" s="13" t="str">
        <v>GPG</v>
      </c>
      <c r="AX297" s="13">
        <v>0.25</v>
      </c>
      <c r="AY297" s="13" t="str">
        <v>Luis Aparicio</v>
      </c>
      <c r="AZ297" s="13" t="str">
        <v>luis.aparicio@enel.com</v>
      </c>
      <c r="BA297" s="13" t="str">
        <v>Anny Leal</v>
      </c>
      <c r="BB297" s="13" t="str">
        <v>anny.leal@enel.com</v>
      </c>
      <c r="BC297" s="13">
        <v>2026</v>
      </c>
      <c r="BD297" s="13">
        <v>3</v>
      </c>
      <c r="BE297" s="13">
        <v>46082</v>
      </c>
      <c r="BG297" s="13" t="str">
        <v>Suministro e instalación de sistemas automáticos contra incendio en 86 módulos inversores en PFV La Loma x 12 meses</v>
      </c>
      <c r="BH297" s="13" t="str">
        <v>FZAN02</v>
      </c>
      <c r="BI297" s="13" t="str">
        <v>Por lanzar</v>
      </c>
      <c r="BJ297" s="13" t="str">
        <v>marzo</v>
      </c>
      <c r="BK297" s="13" t="str">
        <v xml:space="preserve">Sistemas contraincendios(detección y  extinción) </v>
      </c>
      <c r="BL297" s="13" t="str">
        <v>GPG</v>
      </c>
      <c r="BM297" s="13">
        <v>0.25</v>
      </c>
      <c r="BN297" s="13" t="str">
        <v>Luis Aparicio</v>
      </c>
      <c r="BO297" s="13" t="str">
        <v>luis.aparicio@enel.com</v>
      </c>
      <c r="BP297" s="13" t="str">
        <v>Anny Leal</v>
      </c>
      <c r="BQ297" s="13" t="str">
        <v>anny.leal@enel.com</v>
      </c>
      <c r="BR297" s="13">
        <v>2026</v>
      </c>
      <c r="BS297" s="13">
        <v>3</v>
      </c>
      <c r="BT297" s="13">
        <v>46082</v>
      </c>
      <c r="BV297" s="13" t="str">
        <v>Suministro e instalación de sistemas automáticos contra incendio en 86 módulos inversores en PFV La Loma x 12 meses</v>
      </c>
      <c r="BW297" s="13" t="str">
        <v>FZAN02</v>
      </c>
      <c r="BX297" s="13" t="str">
        <v>Por lanzar</v>
      </c>
      <c r="BY297" s="13" t="str">
        <v>marzo</v>
      </c>
      <c r="BZ297" s="13" t="str">
        <v xml:space="preserve">Sistemas contraincendios(detección y  extinción) </v>
      </c>
      <c r="CA297" s="13" t="str">
        <v>GPG</v>
      </c>
      <c r="CB297" s="13">
        <v>0.25</v>
      </c>
      <c r="CC297" s="13" t="str">
        <v>Luis Aparicio</v>
      </c>
      <c r="CD297" s="13" t="str">
        <v>luis.aparicio@enel.com</v>
      </c>
      <c r="CE297" s="13" t="str">
        <v>Anny Leal</v>
      </c>
      <c r="CF297" s="13" t="str">
        <v>anny.leal@enel.com</v>
      </c>
      <c r="CG297" s="13">
        <v>2026</v>
      </c>
      <c r="CH297" s="13">
        <v>3</v>
      </c>
      <c r="CI297" s="13">
        <v>46082</v>
      </c>
      <c r="CK297" s="13" t="str">
        <v>Suministro e instalación de sistemas automáticos contra incendio en 86 módulos inversores en PFV La Loma x 12 meses</v>
      </c>
      <c r="CL297" s="13" t="str">
        <v>FZAN02</v>
      </c>
      <c r="CM297" s="13" t="str">
        <v>Por lanzar</v>
      </c>
      <c r="CN297" s="13" t="str">
        <v>marzo</v>
      </c>
      <c r="CO297" s="13" t="str">
        <v xml:space="preserve">Sistemas contraincendios(detección y  extinción) </v>
      </c>
      <c r="CP297" s="13" t="str">
        <v>GPG</v>
      </c>
      <c r="CQ297" s="13">
        <v>0.25</v>
      </c>
      <c r="CR297" s="13" t="str">
        <v>Luis Aparicio</v>
      </c>
      <c r="CS297" s="13" t="str">
        <v>luis.aparicio@enel.com</v>
      </c>
      <c r="CT297" s="13" t="str">
        <v>Anny Leal</v>
      </c>
      <c r="CU297" s="13" t="str">
        <v>anny.leal@enel.com</v>
      </c>
      <c r="CV297" s="13">
        <v>2026</v>
      </c>
      <c r="CW297" s="13">
        <v>3</v>
      </c>
      <c r="CX297" s="13">
        <v>46082</v>
      </c>
      <c r="DC297" s="13" t="str">
        <v>Suministro e instalación de sistemas automáticos contra incendio en 86 módulos inversores en PFV La Loma x 12 meses</v>
      </c>
      <c r="DD297" s="13" t="str">
        <v>FZAN02</v>
      </c>
      <c r="DE297" s="13" t="str">
        <v>Por lanzar</v>
      </c>
      <c r="DF297" s="13" t="str">
        <v>marzo</v>
      </c>
      <c r="DG297" s="13" t="str">
        <v xml:space="preserve">Sistemas contraincendios(detección y  extinción) </v>
      </c>
      <c r="DH297" s="13" t="str">
        <v>GPG</v>
      </c>
      <c r="DI297" s="13">
        <v>0.25</v>
      </c>
      <c r="DJ297" s="13" t="str">
        <v>Luis Aparicio</v>
      </c>
      <c r="DK297" s="13" t="str">
        <v>luis.aparicio@enel.com</v>
      </c>
      <c r="DL297" s="13" t="str">
        <v>Anny Leal</v>
      </c>
      <c r="DM297" s="13" t="str">
        <v>anny.leal@enel.com</v>
      </c>
      <c r="DN297" s="13">
        <v>2026</v>
      </c>
      <c r="DO297" s="13">
        <v>3</v>
      </c>
      <c r="DP297" s="19">
        <v>46082</v>
      </c>
      <c r="DS297" s="13" t="str">
        <v>SUMINISTRO E INSTALACION DE SISTEMAS AUTOMATICOS CONTRA INCENDIO EN 86 MODULOS INVERSORES EN PFV LA LOMA X 12 MESES FZAN02 SISTEMAS CONTRAINCENDIOS(DETECCION Y EXTINCION)</v>
      </c>
    </row>
    <row r="298" spans="5:123" ht="28" customHeight="1" x14ac:dyDescent="0.4">
      <c r="E298" s="15" t="str">
        <v>Actualización Plan de Manejo Ambiental y Plan de Seguimiento y Monitoreo de las Centrales Quimbo y Betania.</v>
      </c>
      <c r="F298" s="16" t="str">
        <v>SPPT22</v>
      </c>
      <c r="G298" s="16" t="str">
        <v>Por lanzar</v>
      </c>
      <c r="H298" s="16" t="str">
        <v>marzo</v>
      </c>
      <c r="I298" s="16" t="str">
        <v xml:space="preserve">Servicio Monitoreo ambiental. </v>
      </c>
      <c r="J298" s="16" t="str">
        <v>GPG</v>
      </c>
      <c r="K298" s="16">
        <v>9.9956000000000003E-2</v>
      </c>
      <c r="L298" s="16" t="str">
        <v>Luis Aparicio</v>
      </c>
      <c r="M298" s="16" t="str">
        <v>luis.aparicio@enel.com</v>
      </c>
      <c r="N298" s="16" t="str">
        <v>Anny Leal</v>
      </c>
      <c r="O298" s="16" t="str">
        <v>anny.leal@enel.com</v>
      </c>
      <c r="P298" s="16">
        <v>2026</v>
      </c>
      <c r="Q298" s="16">
        <v>3</v>
      </c>
      <c r="R298" s="28" t="b">
        <v>0</v>
      </c>
      <c r="AC298" s="18" t="str">
        <v>Implementacion sistema de extincion de incendios en a CU PV EL PASO x 36 meses</v>
      </c>
      <c r="AD298" s="13" t="str">
        <v>MCIT02</v>
      </c>
      <c r="AE298" s="13" t="str">
        <v>Por lanzar</v>
      </c>
      <c r="AF298" s="13" t="str">
        <v>febrero</v>
      </c>
      <c r="AG298" s="13" t="str">
        <v xml:space="preserve">Sistemas de protección contra incendios y extintores - Mantenimiento </v>
      </c>
      <c r="AH298" s="13" t="str">
        <v>GPG</v>
      </c>
      <c r="AI298" s="13">
        <v>0.25</v>
      </c>
      <c r="AJ298" s="13" t="str">
        <v>Luis Aparicio</v>
      </c>
      <c r="AK298" s="13" t="str">
        <v>luis.aparicio@enel.com</v>
      </c>
      <c r="AL298" s="13" t="str">
        <v>Anny Leal</v>
      </c>
      <c r="AM298" s="13" t="str">
        <v>anny.leal@enel.com</v>
      </c>
      <c r="AN298" s="13">
        <v>2026</v>
      </c>
      <c r="AO298" s="13">
        <v>2</v>
      </c>
      <c r="AP298" s="13">
        <v>46054</v>
      </c>
      <c r="AR298" s="18" t="str">
        <v>Implementacion sistema de extincion de incendios en a CU PV EL PASO x 36 meses</v>
      </c>
      <c r="AS298" s="13" t="str">
        <v>MCIT02</v>
      </c>
      <c r="AT298" s="13" t="str">
        <v>Por lanzar</v>
      </c>
      <c r="AU298" s="13" t="str">
        <v>febrero</v>
      </c>
      <c r="AV298" s="13" t="str">
        <v xml:space="preserve">Sistemas de protección contra incendios y extintores - Mantenimiento </v>
      </c>
      <c r="AW298" s="13" t="str">
        <v>GPG</v>
      </c>
      <c r="AX298" s="13">
        <v>0.25</v>
      </c>
      <c r="AY298" s="13" t="str">
        <v>Luis Aparicio</v>
      </c>
      <c r="AZ298" s="13" t="str">
        <v>luis.aparicio@enel.com</v>
      </c>
      <c r="BA298" s="13" t="str">
        <v>Anny Leal</v>
      </c>
      <c r="BB298" s="13" t="str">
        <v>anny.leal@enel.com</v>
      </c>
      <c r="BC298" s="13">
        <v>2026</v>
      </c>
      <c r="BD298" s="13">
        <v>2</v>
      </c>
      <c r="BE298" s="13">
        <v>46054</v>
      </c>
      <c r="BG298" s="13" t="str">
        <v>Implementacion sistema de extincion de incendios en a CU PV EL PASO x 36 meses</v>
      </c>
      <c r="BH298" s="13" t="str">
        <v>MCIT02</v>
      </c>
      <c r="BI298" s="13" t="str">
        <v>Por lanzar</v>
      </c>
      <c r="BJ298" s="13" t="str">
        <v>febrero</v>
      </c>
      <c r="BK298" s="13" t="str">
        <v xml:space="preserve">Sistemas de protección contra incendios y extintores - Mantenimiento </v>
      </c>
      <c r="BL298" s="13" t="str">
        <v>GPG</v>
      </c>
      <c r="BM298" s="13">
        <v>0.25</v>
      </c>
      <c r="BN298" s="13" t="str">
        <v>Luis Aparicio</v>
      </c>
      <c r="BO298" s="13" t="str">
        <v>luis.aparicio@enel.com</v>
      </c>
      <c r="BP298" s="13" t="str">
        <v>Anny Leal</v>
      </c>
      <c r="BQ298" s="13" t="str">
        <v>anny.leal@enel.com</v>
      </c>
      <c r="BR298" s="13">
        <v>2026</v>
      </c>
      <c r="BS298" s="13">
        <v>2</v>
      </c>
      <c r="BT298" s="13">
        <v>46054</v>
      </c>
      <c r="BV298" s="13" t="str">
        <v>Implementacion sistema de extincion de incendios en a CU PV EL PASO x 36 meses</v>
      </c>
      <c r="BW298" s="13" t="str">
        <v>MCIT02</v>
      </c>
      <c r="BX298" s="13" t="str">
        <v>Por lanzar</v>
      </c>
      <c r="BY298" s="13" t="str">
        <v>febrero</v>
      </c>
      <c r="BZ298" s="13" t="str">
        <v xml:space="preserve">Sistemas de protección contra incendios y extintores - Mantenimiento </v>
      </c>
      <c r="CA298" s="13" t="str">
        <v>GPG</v>
      </c>
      <c r="CB298" s="13">
        <v>0.25</v>
      </c>
      <c r="CC298" s="13" t="str">
        <v>Luis Aparicio</v>
      </c>
      <c r="CD298" s="13" t="str">
        <v>luis.aparicio@enel.com</v>
      </c>
      <c r="CE298" s="13" t="str">
        <v>Anny Leal</v>
      </c>
      <c r="CF298" s="13" t="str">
        <v>anny.leal@enel.com</v>
      </c>
      <c r="CG298" s="13">
        <v>2026</v>
      </c>
      <c r="CH298" s="13">
        <v>2</v>
      </c>
      <c r="CI298" s="13">
        <v>46054</v>
      </c>
      <c r="CK298" s="13" t="str">
        <v>Implementacion sistema de extincion de incendios en a CU PV EL PASO x 36 meses</v>
      </c>
      <c r="CL298" s="13" t="str">
        <v>MCIT02</v>
      </c>
      <c r="CM298" s="13" t="str">
        <v>Por lanzar</v>
      </c>
      <c r="CN298" s="13" t="str">
        <v>febrero</v>
      </c>
      <c r="CO298" s="13" t="str">
        <v xml:space="preserve">Sistemas de protección contra incendios y extintores - Mantenimiento </v>
      </c>
      <c r="CP298" s="13" t="str">
        <v>GPG</v>
      </c>
      <c r="CQ298" s="13">
        <v>0.25</v>
      </c>
      <c r="CR298" s="13" t="str">
        <v>Luis Aparicio</v>
      </c>
      <c r="CS298" s="13" t="str">
        <v>luis.aparicio@enel.com</v>
      </c>
      <c r="CT298" s="13" t="str">
        <v>Anny Leal</v>
      </c>
      <c r="CU298" s="13" t="str">
        <v>anny.leal@enel.com</v>
      </c>
      <c r="CV298" s="13">
        <v>2026</v>
      </c>
      <c r="CW298" s="13">
        <v>2</v>
      </c>
      <c r="CX298" s="13">
        <v>46054</v>
      </c>
      <c r="DC298" s="13" t="str">
        <v>Implementacion sistema de extincion de incendios en a CU PV EL PASO x 36 meses</v>
      </c>
      <c r="DD298" s="13" t="str">
        <v>MCIT02</v>
      </c>
      <c r="DE298" s="13" t="str">
        <v>Por lanzar</v>
      </c>
      <c r="DF298" s="13" t="str">
        <v>febrero</v>
      </c>
      <c r="DG298" s="13" t="str">
        <v xml:space="preserve">Sistemas de protección contra incendios y extintores - Mantenimiento </v>
      </c>
      <c r="DH298" s="13" t="str">
        <v>GPG</v>
      </c>
      <c r="DI298" s="13">
        <v>0.25</v>
      </c>
      <c r="DJ298" s="13" t="str">
        <v>Luis Aparicio</v>
      </c>
      <c r="DK298" s="13" t="str">
        <v>luis.aparicio@enel.com</v>
      </c>
      <c r="DL298" s="13" t="str">
        <v>Anny Leal</v>
      </c>
      <c r="DM298" s="13" t="str">
        <v>anny.leal@enel.com</v>
      </c>
      <c r="DN298" s="13">
        <v>2026</v>
      </c>
      <c r="DO298" s="13">
        <v>2</v>
      </c>
      <c r="DP298" s="19">
        <v>46054</v>
      </c>
      <c r="DS298" s="13" t="str">
        <v>IMPLEMENTACION SISTEMA DE EXTINCION DE INCENDIOS EN A CU PV EL PASO X 36 MESES MCIT02 SISTEMAS DE PROTECCION CONTRA INCENDIOS Y EXTINTORES - MANTENIMIENTO</v>
      </c>
    </row>
    <row r="299" spans="5:123" ht="28" customHeight="1" x14ac:dyDescent="0.4">
      <c r="E299" s="15" t="str">
        <v>Calibracion de medidores y mantenimiento de fronteras comerciales para todas las plantas de colombia x 3 +2 años _ Sinergia</v>
      </c>
      <c r="F299" s="16" t="str">
        <v>MSMI03</v>
      </c>
      <c r="G299" s="16" t="str">
        <v>Por lanzar</v>
      </c>
      <c r="H299" s="16" t="str">
        <v>mayo</v>
      </c>
      <c r="I299" s="16" t="str">
        <v xml:space="preserve">Mantenimiento, calibración y reparación de instrumentos de medición </v>
      </c>
      <c r="J299" s="16" t="str">
        <v>GPG</v>
      </c>
      <c r="K299" s="16">
        <v>0.52</v>
      </c>
      <c r="L299" s="16" t="str">
        <v>Luis Aparicio</v>
      </c>
      <c r="M299" s="16" t="str">
        <v>luis.aparicio@enel.com</v>
      </c>
      <c r="N299" s="16" t="str">
        <v>Anny Leal</v>
      </c>
      <c r="O299" s="16" t="str">
        <v>anny.leal@enel.com</v>
      </c>
      <c r="P299" s="16">
        <v>2026</v>
      </c>
      <c r="Q299" s="16">
        <v>5</v>
      </c>
      <c r="R299" s="28" t="b">
        <v>0</v>
      </c>
      <c r="AC299" s="18" t="str">
        <v>Suministro de Productos Quimicos: Incluye Alcohol Isopropilici, Limpiador de Contactos, Espuma de poliuretano Sika Boom , Lubricantes, desengrasantes entre otros para todas las plantas solares _ Sinergia</v>
      </c>
      <c r="AD299" s="13" t="str">
        <v>FHPC09</v>
      </c>
      <c r="AE299" s="13" t="str">
        <v>Por lanzar</v>
      </c>
      <c r="AF299" s="13" t="str">
        <v>agosto</v>
      </c>
      <c r="AG299" s="13" t="str">
        <v xml:space="preserve">Productos y reactivos para laboratorios químicos </v>
      </c>
      <c r="AH299" s="13" t="str">
        <v>GPG</v>
      </c>
      <c r="AI299" s="13">
        <v>0.09</v>
      </c>
      <c r="AJ299" s="13" t="str">
        <v>Luis Aparicio</v>
      </c>
      <c r="AK299" s="13" t="str">
        <v>luis.aparicio@enel.com</v>
      </c>
      <c r="AL299" s="13" t="str">
        <v>Anny Leal</v>
      </c>
      <c r="AM299" s="13" t="str">
        <v>anny.leal@enel.com</v>
      </c>
      <c r="AN299" s="13">
        <v>2026</v>
      </c>
      <c r="AO299" s="13">
        <v>8</v>
      </c>
      <c r="AP299" s="13">
        <v>46235</v>
      </c>
      <c r="AR299" s="18" t="str">
        <v>Suministro de Productos Quimicos: Incluye Alcohol Isopropilici, Limpiador de Contactos, Espuma de poliuretano Sika Boom , Lubricantes, desengrasantes entre otros para todas las plantas solares _ Sinergia</v>
      </c>
      <c r="AS299" s="13" t="str">
        <v>FHPC09</v>
      </c>
      <c r="AT299" s="13" t="str">
        <v>Por lanzar</v>
      </c>
      <c r="AU299" s="13" t="str">
        <v>agosto</v>
      </c>
      <c r="AV299" s="13" t="str">
        <v xml:space="preserve">Productos y reactivos para laboratorios químicos </v>
      </c>
      <c r="AW299" s="13" t="str">
        <v>GPG</v>
      </c>
      <c r="AX299" s="13">
        <v>0.09</v>
      </c>
      <c r="AY299" s="13" t="str">
        <v>Luis Aparicio</v>
      </c>
      <c r="AZ299" s="13" t="str">
        <v>luis.aparicio@enel.com</v>
      </c>
      <c r="BA299" s="13" t="str">
        <v>Anny Leal</v>
      </c>
      <c r="BB299" s="13" t="str">
        <v>anny.leal@enel.com</v>
      </c>
      <c r="BC299" s="13">
        <v>2026</v>
      </c>
      <c r="BD299" s="13">
        <v>8</v>
      </c>
      <c r="BE299" s="13">
        <v>46235</v>
      </c>
      <c r="BG299" s="13" t="str">
        <v>Suministro de Productos Quimicos: Incluye Alcohol Isopropilici, Limpiador de Contactos, Espuma de poliuretano Sika Boom , Lubricantes, desengrasantes entre otros para todas las plantas solares _ Sinergia</v>
      </c>
      <c r="BH299" s="13" t="str">
        <v>FHPC09</v>
      </c>
      <c r="BI299" s="13" t="str">
        <v>Por lanzar</v>
      </c>
      <c r="BJ299" s="13" t="str">
        <v>agosto</v>
      </c>
      <c r="BK299" s="13" t="str">
        <v xml:space="preserve">Productos y reactivos para laboratorios químicos </v>
      </c>
      <c r="BL299" s="13" t="str">
        <v>GPG</v>
      </c>
      <c r="BM299" s="13">
        <v>0.09</v>
      </c>
      <c r="BN299" s="13" t="str">
        <v>Luis Aparicio</v>
      </c>
      <c r="BO299" s="13" t="str">
        <v>luis.aparicio@enel.com</v>
      </c>
      <c r="BP299" s="13" t="str">
        <v>Anny Leal</v>
      </c>
      <c r="BQ299" s="13" t="str">
        <v>anny.leal@enel.com</v>
      </c>
      <c r="BR299" s="13">
        <v>2026</v>
      </c>
      <c r="BS299" s="13">
        <v>8</v>
      </c>
      <c r="BT299" s="13">
        <v>46235</v>
      </c>
      <c r="BV299" s="13" t="str">
        <v>Suministro de Productos Quimicos: Incluye Alcohol Isopropilici, Limpiador de Contactos, Espuma de poliuretano Sika Boom , Lubricantes, desengrasantes entre otros para todas las plantas solares _ Sinergia</v>
      </c>
      <c r="BW299" s="13" t="str">
        <v>FHPC09</v>
      </c>
      <c r="BX299" s="13" t="str">
        <v>Por lanzar</v>
      </c>
      <c r="BY299" s="13" t="str">
        <v>agosto</v>
      </c>
      <c r="BZ299" s="13" t="str">
        <v xml:space="preserve">Productos y reactivos para laboratorios químicos </v>
      </c>
      <c r="CA299" s="13" t="str">
        <v>GPG</v>
      </c>
      <c r="CB299" s="13">
        <v>0.09</v>
      </c>
      <c r="CC299" s="13" t="str">
        <v>Luis Aparicio</v>
      </c>
      <c r="CD299" s="13" t="str">
        <v>luis.aparicio@enel.com</v>
      </c>
      <c r="CE299" s="13" t="str">
        <v>Anny Leal</v>
      </c>
      <c r="CF299" s="13" t="str">
        <v>anny.leal@enel.com</v>
      </c>
      <c r="CG299" s="13">
        <v>2026</v>
      </c>
      <c r="CH299" s="13">
        <v>8</v>
      </c>
      <c r="CI299" s="13">
        <v>46235</v>
      </c>
      <c r="CK299" s="13" t="str">
        <v>Suministro de Productos Quimicos: Incluye Alcohol Isopropilici, Limpiador de Contactos, Espuma de poliuretano Sika Boom , Lubricantes, desengrasantes entre otros para todas las plantas solares _ Sinergia</v>
      </c>
      <c r="CL299" s="13" t="str">
        <v>FHPC09</v>
      </c>
      <c r="CM299" s="13" t="str">
        <v>Por lanzar</v>
      </c>
      <c r="CN299" s="13" t="str">
        <v>agosto</v>
      </c>
      <c r="CO299" s="13" t="str">
        <v xml:space="preserve">Productos y reactivos para laboratorios químicos </v>
      </c>
      <c r="CP299" s="13" t="str">
        <v>GPG</v>
      </c>
      <c r="CQ299" s="13">
        <v>0.09</v>
      </c>
      <c r="CR299" s="13" t="str">
        <v>Luis Aparicio</v>
      </c>
      <c r="CS299" s="13" t="str">
        <v>luis.aparicio@enel.com</v>
      </c>
      <c r="CT299" s="13" t="str">
        <v>Anny Leal</v>
      </c>
      <c r="CU299" s="13" t="str">
        <v>anny.leal@enel.com</v>
      </c>
      <c r="CV299" s="13">
        <v>2026</v>
      </c>
      <c r="CW299" s="13">
        <v>8</v>
      </c>
      <c r="CX299" s="13">
        <v>46235</v>
      </c>
      <c r="DC299" s="13" t="str">
        <v>Suministro de Productos Quimicos: Incluye Alcohol Isopropilici, Limpiador de Contactos, Espuma de poliuretano Sika Boom , Lubricantes, desengrasantes entre otros para todas las plantas solares _ Sinergia</v>
      </c>
      <c r="DD299" s="13" t="str">
        <v>FHPC09</v>
      </c>
      <c r="DE299" s="13" t="str">
        <v>Por lanzar</v>
      </c>
      <c r="DF299" s="13" t="str">
        <v>agosto</v>
      </c>
      <c r="DG299" s="13" t="str">
        <v xml:space="preserve">Productos y reactivos para laboratorios químicos </v>
      </c>
      <c r="DH299" s="13" t="str">
        <v>GPG</v>
      </c>
      <c r="DI299" s="13">
        <v>0.09</v>
      </c>
      <c r="DJ299" s="13" t="str">
        <v>Luis Aparicio</v>
      </c>
      <c r="DK299" s="13" t="str">
        <v>luis.aparicio@enel.com</v>
      </c>
      <c r="DL299" s="13" t="str">
        <v>Anny Leal</v>
      </c>
      <c r="DM299" s="13" t="str">
        <v>anny.leal@enel.com</v>
      </c>
      <c r="DN299" s="13">
        <v>2026</v>
      </c>
      <c r="DO299" s="13">
        <v>8</v>
      </c>
      <c r="DP299" s="19">
        <v>46235</v>
      </c>
      <c r="DS299" s="13" t="str">
        <v>SUMINISTRO DE PRODUCTOS QUIMICOS: INCLUYE ALCOHOL ISOPROPILICI, LIMPIADOR DE CONTACTOS, ESPUMA DE POLIURETANO SIKA BOOM , LUBRICANTES, DESENGRASANTES ENTRE OTROS PARA TODAS LAS PLANTAS SOLARES _ SINERGIA FHPC09 PRODUCTOS Y REACTIVOS PARA LABORATORIOS QUIMICOS</v>
      </c>
    </row>
    <row r="300" spans="5:123" ht="28" customHeight="1" x14ac:dyDescent="0.4">
      <c r="E300" s="15" t="str">
        <v>DISEÑO, INSTALACIÓN Y MANTENIMIENTO DE ESTACIONES AUTOMÁTICAS Y ESTRUCTURAS ANEXAS PUNTOS MGE1 Y MGE4 RÍO MAGDALENA.</v>
      </c>
      <c r="F300" s="16" t="str">
        <v>MSMI04</v>
      </c>
      <c r="G300" s="16" t="str">
        <v>Por lanzar</v>
      </c>
      <c r="H300" s="16" t="str">
        <v>septiembre</v>
      </c>
      <c r="I300" s="16" t="str">
        <v xml:space="preserve">Mantenimiento de equipos medioambientales. </v>
      </c>
      <c r="J300" s="16" t="str">
        <v>GPG</v>
      </c>
      <c r="K300" s="16">
        <v>2.2505000000000002</v>
      </c>
      <c r="L300" s="16" t="str">
        <v>Luis Aparicio</v>
      </c>
      <c r="M300" s="16" t="str">
        <v>luis.aparicio@enel.com</v>
      </c>
      <c r="N300" s="16" t="str">
        <v>Anny Leal</v>
      </c>
      <c r="O300" s="16" t="str">
        <v>anny.leal@enel.com</v>
      </c>
      <c r="P300" s="16">
        <v>2026</v>
      </c>
      <c r="Q300" s="16">
        <v>9</v>
      </c>
      <c r="R300" s="28" t="b">
        <v>0</v>
      </c>
      <c r="AC300" s="18" t="str">
        <v>SUMINISTRO DE ACEITES LUBRICANTES PETROBRAS - CHEVRON PARA LAS CENTRALES BETANIA-QUIMBO</v>
      </c>
      <c r="AD300" s="13" t="str">
        <v>FCLU01</v>
      </c>
      <c r="AE300" s="13" t="str">
        <v>Por lanzar</v>
      </c>
      <c r="AF300" s="13" t="str">
        <v>junio</v>
      </c>
      <c r="AG300" s="13" t="str">
        <v xml:space="preserve">Aceites aislantes - Aceites y grasas lubricantes </v>
      </c>
      <c r="AH300" s="13" t="str">
        <v>GPG</v>
      </c>
      <c r="AI300" s="13">
        <v>0.2</v>
      </c>
      <c r="AJ300" s="13" t="str">
        <v>Luis Aparicio</v>
      </c>
      <c r="AK300" s="13" t="str">
        <v>luis.aparicio@enel.com</v>
      </c>
      <c r="AL300" s="13" t="str">
        <v>Anny Leal</v>
      </c>
      <c r="AM300" s="13" t="str">
        <v>anny.leal@enel.com</v>
      </c>
      <c r="AN300" s="13">
        <v>2026</v>
      </c>
      <c r="AO300" s="13">
        <v>6</v>
      </c>
      <c r="AP300" s="13">
        <v>46174</v>
      </c>
      <c r="AR300" s="18" t="str">
        <v>SUMINISTRO DE ACEITES LUBRICANTES PETROBRAS - CHEVRON PARA LAS CENTRALES BETANIA-QUIMBO</v>
      </c>
      <c r="AS300" s="13" t="str">
        <v>FCLU01</v>
      </c>
      <c r="AT300" s="13" t="str">
        <v>Por lanzar</v>
      </c>
      <c r="AU300" s="13" t="str">
        <v>junio</v>
      </c>
      <c r="AV300" s="13" t="str">
        <v xml:space="preserve">Aceites aislantes - Aceites y grasas lubricantes </v>
      </c>
      <c r="AW300" s="13" t="str">
        <v>GPG</v>
      </c>
      <c r="AX300" s="13">
        <v>0.2</v>
      </c>
      <c r="AY300" s="13" t="str">
        <v>Luis Aparicio</v>
      </c>
      <c r="AZ300" s="13" t="str">
        <v>luis.aparicio@enel.com</v>
      </c>
      <c r="BA300" s="13" t="str">
        <v>Anny Leal</v>
      </c>
      <c r="BB300" s="13" t="str">
        <v>anny.leal@enel.com</v>
      </c>
      <c r="BC300" s="13">
        <v>2026</v>
      </c>
      <c r="BD300" s="13">
        <v>6</v>
      </c>
      <c r="BE300" s="13">
        <v>46174</v>
      </c>
      <c r="BG300" s="13" t="str">
        <v>SUMINISTRO DE ACEITES LUBRICANTES PETROBRAS - CHEVRON PARA LAS CENTRALES BETANIA-QUIMBO</v>
      </c>
      <c r="BH300" s="13" t="str">
        <v>FCLU01</v>
      </c>
      <c r="BI300" s="13" t="str">
        <v>Por lanzar</v>
      </c>
      <c r="BJ300" s="13" t="str">
        <v>junio</v>
      </c>
      <c r="BK300" s="13" t="str">
        <v xml:space="preserve">Aceites aislantes - Aceites y grasas lubricantes </v>
      </c>
      <c r="BL300" s="13" t="str">
        <v>GPG</v>
      </c>
      <c r="BM300" s="13">
        <v>0.2</v>
      </c>
      <c r="BN300" s="13" t="str">
        <v>Luis Aparicio</v>
      </c>
      <c r="BO300" s="13" t="str">
        <v>luis.aparicio@enel.com</v>
      </c>
      <c r="BP300" s="13" t="str">
        <v>Anny Leal</v>
      </c>
      <c r="BQ300" s="13" t="str">
        <v>anny.leal@enel.com</v>
      </c>
      <c r="BR300" s="13">
        <v>2026</v>
      </c>
      <c r="BS300" s="13">
        <v>6</v>
      </c>
      <c r="BT300" s="13">
        <v>46174</v>
      </c>
      <c r="BV300" s="13" t="str">
        <v>SUMINISTRO DE ACEITES LUBRICANTES PETROBRAS - CHEVRON PARA LAS CENTRALES BETANIA-QUIMBO</v>
      </c>
      <c r="BW300" s="13" t="str">
        <v>FCLU01</v>
      </c>
      <c r="BX300" s="13" t="str">
        <v>Por lanzar</v>
      </c>
      <c r="BY300" s="13" t="str">
        <v>junio</v>
      </c>
      <c r="BZ300" s="13" t="str">
        <v xml:space="preserve">Aceites aislantes - Aceites y grasas lubricantes </v>
      </c>
      <c r="CA300" s="13" t="str">
        <v>GPG</v>
      </c>
      <c r="CB300" s="13">
        <v>0.2</v>
      </c>
      <c r="CC300" s="13" t="str">
        <v>Luis Aparicio</v>
      </c>
      <c r="CD300" s="13" t="str">
        <v>luis.aparicio@enel.com</v>
      </c>
      <c r="CE300" s="13" t="str">
        <v>Anny Leal</v>
      </c>
      <c r="CF300" s="13" t="str">
        <v>anny.leal@enel.com</v>
      </c>
      <c r="CG300" s="13">
        <v>2026</v>
      </c>
      <c r="CH300" s="13">
        <v>6</v>
      </c>
      <c r="CI300" s="13">
        <v>46174</v>
      </c>
      <c r="CK300" s="13" t="str">
        <v>SUMINISTRO DE ACEITES LUBRICANTES PETROBRAS - CHEVRON PARA LAS CENTRALES BETANIA-QUIMBO</v>
      </c>
      <c r="CL300" s="13" t="str">
        <v>FCLU01</v>
      </c>
      <c r="CM300" s="13" t="str">
        <v>Por lanzar</v>
      </c>
      <c r="CN300" s="13" t="str">
        <v>junio</v>
      </c>
      <c r="CO300" s="13" t="str">
        <v xml:space="preserve">Aceites aislantes - Aceites y grasas lubricantes </v>
      </c>
      <c r="CP300" s="13" t="str">
        <v>GPG</v>
      </c>
      <c r="CQ300" s="13">
        <v>0.2</v>
      </c>
      <c r="CR300" s="13" t="str">
        <v>Luis Aparicio</v>
      </c>
      <c r="CS300" s="13" t="str">
        <v>luis.aparicio@enel.com</v>
      </c>
      <c r="CT300" s="13" t="str">
        <v>Anny Leal</v>
      </c>
      <c r="CU300" s="13" t="str">
        <v>anny.leal@enel.com</v>
      </c>
      <c r="CV300" s="13">
        <v>2026</v>
      </c>
      <c r="CW300" s="13">
        <v>6</v>
      </c>
      <c r="CX300" s="13">
        <v>46174</v>
      </c>
      <c r="DC300" s="13" t="str">
        <v>SUMINISTRO DE ACEITES LUBRICANTES PETROBRAS - CHEVRON PARA LAS CENTRALES BETANIA-QUIMBO</v>
      </c>
      <c r="DD300" s="13" t="str">
        <v>FCLU01</v>
      </c>
      <c r="DE300" s="13" t="str">
        <v>Por lanzar</v>
      </c>
      <c r="DF300" s="13" t="str">
        <v>junio</v>
      </c>
      <c r="DG300" s="13" t="str">
        <v xml:space="preserve">Aceites aislantes - Aceites y grasas lubricantes </v>
      </c>
      <c r="DH300" s="13" t="str">
        <v>GPG</v>
      </c>
      <c r="DI300" s="13">
        <v>0.2</v>
      </c>
      <c r="DJ300" s="13" t="str">
        <v>Luis Aparicio</v>
      </c>
      <c r="DK300" s="13" t="str">
        <v>luis.aparicio@enel.com</v>
      </c>
      <c r="DL300" s="13" t="str">
        <v>Anny Leal</v>
      </c>
      <c r="DM300" s="13" t="str">
        <v>anny.leal@enel.com</v>
      </c>
      <c r="DN300" s="13">
        <v>2026</v>
      </c>
      <c r="DO300" s="13">
        <v>6</v>
      </c>
      <c r="DP300" s="19">
        <v>46174</v>
      </c>
      <c r="DS300" s="13" t="str">
        <v>SUMINISTRO DE ACEITES LUBRICANTES PETROBRAS - CHEVRON PARA LAS CENTRALES BETANIA-QUIMBO FCLU01 ACEITES AISLANTES - ACEITES Y GRASAS LUBRICANTES</v>
      </c>
    </row>
    <row r="301" spans="5:123" ht="28" customHeight="1" x14ac:dyDescent="0.4">
      <c r="E301" s="15" t="str">
        <v>Construcción de barrera cortaviento en patios de carbón a fin de disminuir el tránsito de partículas del mineral hacia zonas circundantes.</v>
      </c>
      <c r="F301" s="16" t="str">
        <v>LCCC12</v>
      </c>
      <c r="G301" s="16" t="str">
        <v>Por lanzar</v>
      </c>
      <c r="H301" s="16" t="str">
        <v>mayo</v>
      </c>
      <c r="I301" s="16" t="str">
        <v>Construcciòn y/ò Mantenimiento de Obras civiles para Centrales Elèctricas y Edificios industriales</v>
      </c>
      <c r="J301" s="16" t="str">
        <v>GPG</v>
      </c>
      <c r="K301" s="16">
        <v>0.6</v>
      </c>
      <c r="L301" s="16" t="str">
        <v>Luis Aparicio</v>
      </c>
      <c r="M301" s="16" t="str">
        <v>luis.aparicio@enel.com</v>
      </c>
      <c r="N301" s="16" t="str">
        <v>Anny Leal</v>
      </c>
      <c r="O301" s="16" t="str">
        <v>anny.leal@enel.com</v>
      </c>
      <c r="P301" s="16">
        <v>2026</v>
      </c>
      <c r="Q301" s="16">
        <v>5</v>
      </c>
      <c r="R301" s="28" t="b">
        <v>0</v>
      </c>
      <c r="AC301" s="18" t="str">
        <v>SUMINISTRO REPUESTOS FILTROS AUTOLIMPIANTES SISTEMA REFRIGERACION QUIMBO</v>
      </c>
      <c r="AD301" s="13" t="str">
        <v>FMGE06</v>
      </c>
      <c r="AE301" s="13" t="str">
        <v>Por lanzar</v>
      </c>
      <c r="AF301" s="13" t="str">
        <v>abril</v>
      </c>
      <c r="AG301" s="13" t="str">
        <v xml:space="preserve">Filtros para líquidos </v>
      </c>
      <c r="AH301" s="13" t="str">
        <v>GPG</v>
      </c>
      <c r="AI301" s="13">
        <v>0.1</v>
      </c>
      <c r="AJ301" s="13" t="str">
        <v>Luis Aparicio</v>
      </c>
      <c r="AK301" s="13" t="str">
        <v>luis.aparicio@enel.com</v>
      </c>
      <c r="AL301" s="13" t="str">
        <v>Anny Leal</v>
      </c>
      <c r="AM301" s="13" t="str">
        <v>anny.leal@enel.com</v>
      </c>
      <c r="AN301" s="13">
        <v>2026</v>
      </c>
      <c r="AO301" s="13">
        <v>4</v>
      </c>
      <c r="AP301" s="13">
        <v>46113</v>
      </c>
      <c r="AR301" s="18" t="str">
        <v>SUMINISTRO REPUESTOS FILTROS AUTOLIMPIANTES SISTEMA REFRIGERACION QUIMBO</v>
      </c>
      <c r="AS301" s="13" t="str">
        <v>FMGE06</v>
      </c>
      <c r="AT301" s="13" t="str">
        <v>Por lanzar</v>
      </c>
      <c r="AU301" s="13" t="str">
        <v>abril</v>
      </c>
      <c r="AV301" s="13" t="str">
        <v xml:space="preserve">Filtros para líquidos </v>
      </c>
      <c r="AW301" s="13" t="str">
        <v>GPG</v>
      </c>
      <c r="AX301" s="13">
        <v>0.1</v>
      </c>
      <c r="AY301" s="13" t="str">
        <v>Luis Aparicio</v>
      </c>
      <c r="AZ301" s="13" t="str">
        <v>luis.aparicio@enel.com</v>
      </c>
      <c r="BA301" s="13" t="str">
        <v>Anny Leal</v>
      </c>
      <c r="BB301" s="13" t="str">
        <v>anny.leal@enel.com</v>
      </c>
      <c r="BC301" s="13">
        <v>2026</v>
      </c>
      <c r="BD301" s="13">
        <v>4</v>
      </c>
      <c r="BE301" s="13">
        <v>46113</v>
      </c>
      <c r="BG301" s="13" t="str">
        <v>SUMINISTRO REPUESTOS FILTROS AUTOLIMPIANTES SISTEMA REFRIGERACION QUIMBO</v>
      </c>
      <c r="BH301" s="13" t="str">
        <v>FMGE06</v>
      </c>
      <c r="BI301" s="13" t="str">
        <v>Por lanzar</v>
      </c>
      <c r="BJ301" s="13" t="str">
        <v>abril</v>
      </c>
      <c r="BK301" s="13" t="str">
        <v xml:space="preserve">Filtros para líquidos </v>
      </c>
      <c r="BL301" s="13" t="str">
        <v>GPG</v>
      </c>
      <c r="BM301" s="13">
        <v>0.1</v>
      </c>
      <c r="BN301" s="13" t="str">
        <v>Luis Aparicio</v>
      </c>
      <c r="BO301" s="13" t="str">
        <v>luis.aparicio@enel.com</v>
      </c>
      <c r="BP301" s="13" t="str">
        <v>Anny Leal</v>
      </c>
      <c r="BQ301" s="13" t="str">
        <v>anny.leal@enel.com</v>
      </c>
      <c r="BR301" s="13">
        <v>2026</v>
      </c>
      <c r="BS301" s="13">
        <v>4</v>
      </c>
      <c r="BT301" s="13">
        <v>46113</v>
      </c>
      <c r="BV301" s="13" t="str">
        <v>SUMINISTRO REPUESTOS FILTROS AUTOLIMPIANTES SISTEMA REFRIGERACION QUIMBO</v>
      </c>
      <c r="BW301" s="13" t="str">
        <v>FMGE06</v>
      </c>
      <c r="BX301" s="13" t="str">
        <v>Por lanzar</v>
      </c>
      <c r="BY301" s="13" t="str">
        <v>abril</v>
      </c>
      <c r="BZ301" s="13" t="str">
        <v xml:space="preserve">Filtros para líquidos </v>
      </c>
      <c r="CA301" s="13" t="str">
        <v>GPG</v>
      </c>
      <c r="CB301" s="13">
        <v>0.1</v>
      </c>
      <c r="CC301" s="13" t="str">
        <v>Luis Aparicio</v>
      </c>
      <c r="CD301" s="13" t="str">
        <v>luis.aparicio@enel.com</v>
      </c>
      <c r="CE301" s="13" t="str">
        <v>Anny Leal</v>
      </c>
      <c r="CF301" s="13" t="str">
        <v>anny.leal@enel.com</v>
      </c>
      <c r="CG301" s="13">
        <v>2026</v>
      </c>
      <c r="CH301" s="13">
        <v>4</v>
      </c>
      <c r="CI301" s="13">
        <v>46113</v>
      </c>
      <c r="CK301" s="13" t="str">
        <v>SUMINISTRO REPUESTOS FILTROS AUTOLIMPIANTES SISTEMA REFRIGERACION QUIMBO</v>
      </c>
      <c r="CL301" s="13" t="str">
        <v>FMGE06</v>
      </c>
      <c r="CM301" s="13" t="str">
        <v>Por lanzar</v>
      </c>
      <c r="CN301" s="13" t="str">
        <v>abril</v>
      </c>
      <c r="CO301" s="13" t="str">
        <v xml:space="preserve">Filtros para líquidos </v>
      </c>
      <c r="CP301" s="13" t="str">
        <v>GPG</v>
      </c>
      <c r="CQ301" s="13">
        <v>0.1</v>
      </c>
      <c r="CR301" s="13" t="str">
        <v>Luis Aparicio</v>
      </c>
      <c r="CS301" s="13" t="str">
        <v>luis.aparicio@enel.com</v>
      </c>
      <c r="CT301" s="13" t="str">
        <v>Anny Leal</v>
      </c>
      <c r="CU301" s="13" t="str">
        <v>anny.leal@enel.com</v>
      </c>
      <c r="CV301" s="13">
        <v>2026</v>
      </c>
      <c r="CW301" s="13">
        <v>4</v>
      </c>
      <c r="CX301" s="13">
        <v>46113</v>
      </c>
      <c r="DC301" s="13" t="str">
        <v>SUMINISTRO REPUESTOS FILTROS AUTOLIMPIANTES SISTEMA REFRIGERACION QUIMBO</v>
      </c>
      <c r="DD301" s="13" t="str">
        <v>FMGE06</v>
      </c>
      <c r="DE301" s="13" t="str">
        <v>Por lanzar</v>
      </c>
      <c r="DF301" s="13" t="str">
        <v>abril</v>
      </c>
      <c r="DG301" s="13" t="str">
        <v xml:space="preserve">Filtros para líquidos </v>
      </c>
      <c r="DH301" s="13" t="str">
        <v>GPG</v>
      </c>
      <c r="DI301" s="13">
        <v>0.1</v>
      </c>
      <c r="DJ301" s="13" t="str">
        <v>Luis Aparicio</v>
      </c>
      <c r="DK301" s="13" t="str">
        <v>luis.aparicio@enel.com</v>
      </c>
      <c r="DL301" s="13" t="str">
        <v>Anny Leal</v>
      </c>
      <c r="DM301" s="13" t="str">
        <v>anny.leal@enel.com</v>
      </c>
      <c r="DN301" s="13">
        <v>2026</v>
      </c>
      <c r="DO301" s="13">
        <v>4</v>
      </c>
      <c r="DP301" s="19">
        <v>46113</v>
      </c>
      <c r="DS301" s="13" t="str">
        <v>SUMINISTRO REPUESTOS FILTROS AUTOLIMPIANTES SISTEMA REFRIGERACION QUIMBO FMGE06 FILTROS PARA LIQUIDOS</v>
      </c>
    </row>
    <row r="302" spans="5:123" ht="28" customHeight="1" x14ac:dyDescent="0.4">
      <c r="E302" s="15" t="str">
        <v>Estudios electricos: Estudios de protecciones, calidad de energia, coordinacion de aislamiento y modelamiento para todas las plantas solares x3 años +2 opc_ Sinergia</v>
      </c>
      <c r="F302" s="16" t="str">
        <v>SPPT35</v>
      </c>
      <c r="G302" s="16" t="str">
        <v>Por lanzar</v>
      </c>
      <c r="H302" s="16" t="str">
        <v>marzo</v>
      </c>
      <c r="I302" s="16" t="str">
        <v xml:space="preserve">Otros servicios profesionales </v>
      </c>
      <c r="J302" s="16" t="str">
        <v>GPG</v>
      </c>
      <c r="K302" s="16">
        <v>0.5</v>
      </c>
      <c r="L302" s="16" t="str">
        <v>Luis Aparicio</v>
      </c>
      <c r="M302" s="16" t="str">
        <v>luis.aparicio@enel.com</v>
      </c>
      <c r="N302" s="16" t="str">
        <v>Anny Leal</v>
      </c>
      <c r="O302" s="16" t="str">
        <v>anny.leal@enel.com</v>
      </c>
      <c r="P302" s="16">
        <v>2026</v>
      </c>
      <c r="Q302" s="16">
        <v>3</v>
      </c>
      <c r="R302" s="28" t="b">
        <v>0</v>
      </c>
      <c r="AC302" s="18" t="str">
        <v>MODERNIZACIÓN SISTEMA DE FRENADO - (zapatas - gatos) BETANIA Y QUIMBO</v>
      </c>
      <c r="AD302" s="13" t="str">
        <v>MMIM06</v>
      </c>
      <c r="AE302" s="13" t="str">
        <v>Por lanzar</v>
      </c>
      <c r="AF302" s="13" t="str">
        <v>mayo</v>
      </c>
      <c r="AG302" s="13" t="str">
        <v>Mantenimiento mecanico en centrales hidroeléctricas</v>
      </c>
      <c r="AH302" s="13" t="str">
        <v>GPG</v>
      </c>
      <c r="AI302" s="13">
        <v>7.0000000000000007E-2</v>
      </c>
      <c r="AJ302" s="13" t="str">
        <v>Luis Aparicio</v>
      </c>
      <c r="AK302" s="13" t="str">
        <v>luis.aparicio@enel.com</v>
      </c>
      <c r="AL302" s="13" t="str">
        <v>Anny Leal</v>
      </c>
      <c r="AM302" s="13" t="str">
        <v>anny.leal@enel.com</v>
      </c>
      <c r="AN302" s="13">
        <v>2026</v>
      </c>
      <c r="AO302" s="13">
        <v>5</v>
      </c>
      <c r="AP302" s="13">
        <v>46143</v>
      </c>
      <c r="AR302" s="18" t="str">
        <v>MODERNIZACIÓN SISTEMA DE FRENADO - (zapatas - gatos) BETANIA Y QUIMBO</v>
      </c>
      <c r="AS302" s="13" t="str">
        <v>MMIM06</v>
      </c>
      <c r="AT302" s="13" t="str">
        <v>Por lanzar</v>
      </c>
      <c r="AU302" s="13" t="str">
        <v>mayo</v>
      </c>
      <c r="AV302" s="13" t="str">
        <v>Mantenimiento mecanico en centrales hidroeléctricas</v>
      </c>
      <c r="AW302" s="13" t="str">
        <v>GPG</v>
      </c>
      <c r="AX302" s="13">
        <v>7.0000000000000007E-2</v>
      </c>
      <c r="AY302" s="13" t="str">
        <v>Luis Aparicio</v>
      </c>
      <c r="AZ302" s="13" t="str">
        <v>luis.aparicio@enel.com</v>
      </c>
      <c r="BA302" s="13" t="str">
        <v>Anny Leal</v>
      </c>
      <c r="BB302" s="13" t="str">
        <v>anny.leal@enel.com</v>
      </c>
      <c r="BC302" s="13">
        <v>2026</v>
      </c>
      <c r="BD302" s="13">
        <v>5</v>
      </c>
      <c r="BE302" s="13">
        <v>46143</v>
      </c>
      <c r="BG302" s="13" t="str">
        <v>MODERNIZACIÓN SISTEMA DE FRENADO - (zapatas - gatos) BETANIA Y QUIMBO</v>
      </c>
      <c r="BH302" s="13" t="str">
        <v>MMIM06</v>
      </c>
      <c r="BI302" s="13" t="str">
        <v>Por lanzar</v>
      </c>
      <c r="BJ302" s="13" t="str">
        <v>mayo</v>
      </c>
      <c r="BK302" s="13" t="str">
        <v>Mantenimiento mecanico en centrales hidroeléctricas</v>
      </c>
      <c r="BL302" s="13" t="str">
        <v>GPG</v>
      </c>
      <c r="BM302" s="13">
        <v>7.0000000000000007E-2</v>
      </c>
      <c r="BN302" s="13" t="str">
        <v>Luis Aparicio</v>
      </c>
      <c r="BO302" s="13" t="str">
        <v>luis.aparicio@enel.com</v>
      </c>
      <c r="BP302" s="13" t="str">
        <v>Anny Leal</v>
      </c>
      <c r="BQ302" s="13" t="str">
        <v>anny.leal@enel.com</v>
      </c>
      <c r="BR302" s="13">
        <v>2026</v>
      </c>
      <c r="BS302" s="13">
        <v>5</v>
      </c>
      <c r="BT302" s="13">
        <v>46143</v>
      </c>
      <c r="BV302" s="13" t="str">
        <v>MODERNIZACIÓN SISTEMA DE FRENADO - (zapatas - gatos) BETANIA Y QUIMBO</v>
      </c>
      <c r="BW302" s="13" t="str">
        <v>MMIM06</v>
      </c>
      <c r="BX302" s="13" t="str">
        <v>Por lanzar</v>
      </c>
      <c r="BY302" s="13" t="str">
        <v>mayo</v>
      </c>
      <c r="BZ302" s="13" t="str">
        <v>Mantenimiento mecanico en centrales hidroeléctricas</v>
      </c>
      <c r="CA302" s="13" t="str">
        <v>GPG</v>
      </c>
      <c r="CB302" s="13">
        <v>7.0000000000000007E-2</v>
      </c>
      <c r="CC302" s="13" t="str">
        <v>Luis Aparicio</v>
      </c>
      <c r="CD302" s="13" t="str">
        <v>luis.aparicio@enel.com</v>
      </c>
      <c r="CE302" s="13" t="str">
        <v>Anny Leal</v>
      </c>
      <c r="CF302" s="13" t="str">
        <v>anny.leal@enel.com</v>
      </c>
      <c r="CG302" s="13">
        <v>2026</v>
      </c>
      <c r="CH302" s="13">
        <v>5</v>
      </c>
      <c r="CI302" s="13">
        <v>46143</v>
      </c>
      <c r="CK302" s="13" t="str">
        <v>MODERNIZACIÓN SISTEMA DE FRENADO - (zapatas - gatos) BETANIA Y QUIMBO</v>
      </c>
      <c r="CL302" s="13" t="str">
        <v>MMIM06</v>
      </c>
      <c r="CM302" s="13" t="str">
        <v>Por lanzar</v>
      </c>
      <c r="CN302" s="13" t="str">
        <v>mayo</v>
      </c>
      <c r="CO302" s="13" t="str">
        <v>Mantenimiento mecanico en centrales hidroeléctricas</v>
      </c>
      <c r="CP302" s="13" t="str">
        <v>GPG</v>
      </c>
      <c r="CQ302" s="13">
        <v>7.0000000000000007E-2</v>
      </c>
      <c r="CR302" s="13" t="str">
        <v>Luis Aparicio</v>
      </c>
      <c r="CS302" s="13" t="str">
        <v>luis.aparicio@enel.com</v>
      </c>
      <c r="CT302" s="13" t="str">
        <v>Anny Leal</v>
      </c>
      <c r="CU302" s="13" t="str">
        <v>anny.leal@enel.com</v>
      </c>
      <c r="CV302" s="13">
        <v>2026</v>
      </c>
      <c r="CW302" s="13">
        <v>5</v>
      </c>
      <c r="CX302" s="13">
        <v>46143</v>
      </c>
      <c r="DC302" s="13" t="str">
        <v>MODERNIZACIÓN SISTEMA DE FRENADO - (zapatas - gatos) BETANIA Y QUIMBO</v>
      </c>
      <c r="DD302" s="13" t="str">
        <v>MMIM06</v>
      </c>
      <c r="DE302" s="13" t="str">
        <v>Por lanzar</v>
      </c>
      <c r="DF302" s="13" t="str">
        <v>mayo</v>
      </c>
      <c r="DG302" s="13" t="str">
        <v>Mantenimiento mecanico en centrales hidroeléctricas</v>
      </c>
      <c r="DH302" s="13" t="str">
        <v>GPG</v>
      </c>
      <c r="DI302" s="13">
        <v>7.0000000000000007E-2</v>
      </c>
      <c r="DJ302" s="13" t="str">
        <v>Luis Aparicio</v>
      </c>
      <c r="DK302" s="13" t="str">
        <v>luis.aparicio@enel.com</v>
      </c>
      <c r="DL302" s="13" t="str">
        <v>Anny Leal</v>
      </c>
      <c r="DM302" s="13" t="str">
        <v>anny.leal@enel.com</v>
      </c>
      <c r="DN302" s="13">
        <v>2026</v>
      </c>
      <c r="DO302" s="13">
        <v>5</v>
      </c>
      <c r="DP302" s="19">
        <v>46143</v>
      </c>
      <c r="DS302" s="13" t="str">
        <v>MODERNIZACION SISTEMA DE FRENADO - (ZAPATAS - GATOS) BETANIA Y QUIMBO MMIM06 MANTENIMIENTO MECANICO EN CENTRALES HIDROELECTRICAS</v>
      </c>
    </row>
    <row r="303" spans="5:123" ht="28" customHeight="1" x14ac:dyDescent="0.4">
      <c r="E303" s="15" t="str">
        <v>Suministro e instalación de sistemas automáticos contra incendio en 86 módulos inversores en PFV La Loma x 12 meses</v>
      </c>
      <c r="F303" s="16" t="str">
        <v>FZAN02</v>
      </c>
      <c r="G303" s="16" t="str">
        <v>Por lanzar</v>
      </c>
      <c r="H303" s="16" t="str">
        <v>marzo</v>
      </c>
      <c r="I303" s="16" t="str">
        <v xml:space="preserve">Sistemas contraincendios(detección y  extinción) </v>
      </c>
      <c r="J303" s="16" t="str">
        <v>GPG</v>
      </c>
      <c r="K303" s="16">
        <v>0.25</v>
      </c>
      <c r="L303" s="16" t="str">
        <v>Luis Aparicio</v>
      </c>
      <c r="M303" s="16" t="str">
        <v>luis.aparicio@enel.com</v>
      </c>
      <c r="N303" s="16" t="str">
        <v>Anny Leal</v>
      </c>
      <c r="O303" s="16" t="str">
        <v>anny.leal@enel.com</v>
      </c>
      <c r="P303" s="16">
        <v>2026</v>
      </c>
      <c r="Q303" s="16">
        <v>3</v>
      </c>
      <c r="R303" s="28" t="b">
        <v>0</v>
      </c>
      <c r="AC303" s="18" t="str">
        <v>Mantenimiento de rodetes Central BQ</v>
      </c>
      <c r="AD303" s="13" t="str">
        <v>MMIM13</v>
      </c>
      <c r="AE303" s="13" t="str">
        <v>Por lanzar</v>
      </c>
      <c r="AF303" s="13" t="str">
        <v>marzo</v>
      </c>
      <c r="AG303" s="13" t="str">
        <v xml:space="preserve">Mantenimiento de turbinas hidráulicas </v>
      </c>
      <c r="AH303" s="13" t="str">
        <v>GPG</v>
      </c>
      <c r="AI303" s="13">
        <v>1.056</v>
      </c>
      <c r="AJ303" s="13" t="str">
        <v>Luis Aparicio</v>
      </c>
      <c r="AK303" s="13" t="str">
        <v>luis.aparicio@enel.com</v>
      </c>
      <c r="AL303" s="13" t="str">
        <v>Anny Leal</v>
      </c>
      <c r="AM303" s="13" t="str">
        <v>anny.leal@enel.com</v>
      </c>
      <c r="AN303" s="13">
        <v>2026</v>
      </c>
      <c r="AO303" s="13">
        <v>3</v>
      </c>
      <c r="AP303" s="13">
        <v>46082</v>
      </c>
      <c r="AR303" s="18" t="str">
        <v>Mantenimiento de rodetes Central BQ</v>
      </c>
      <c r="AS303" s="13" t="str">
        <v>MMIM13</v>
      </c>
      <c r="AT303" s="13" t="str">
        <v>Por lanzar</v>
      </c>
      <c r="AU303" s="13" t="str">
        <v>marzo</v>
      </c>
      <c r="AV303" s="13" t="str">
        <v xml:space="preserve">Mantenimiento de turbinas hidráulicas </v>
      </c>
      <c r="AW303" s="13" t="str">
        <v>GPG</v>
      </c>
      <c r="AX303" s="13">
        <v>1.056</v>
      </c>
      <c r="AY303" s="13" t="str">
        <v>Luis Aparicio</v>
      </c>
      <c r="AZ303" s="13" t="str">
        <v>luis.aparicio@enel.com</v>
      </c>
      <c r="BA303" s="13" t="str">
        <v>Anny Leal</v>
      </c>
      <c r="BB303" s="13" t="str">
        <v>anny.leal@enel.com</v>
      </c>
      <c r="BC303" s="13">
        <v>2026</v>
      </c>
      <c r="BD303" s="13">
        <v>3</v>
      </c>
      <c r="BE303" s="13">
        <v>46082</v>
      </c>
      <c r="BG303" s="13" t="str">
        <v>Mantenimiento de rodetes Central BQ</v>
      </c>
      <c r="BH303" s="13" t="str">
        <v>MMIM13</v>
      </c>
      <c r="BI303" s="13" t="str">
        <v>Por lanzar</v>
      </c>
      <c r="BJ303" s="13" t="str">
        <v>marzo</v>
      </c>
      <c r="BK303" s="13" t="str">
        <v xml:space="preserve">Mantenimiento de turbinas hidráulicas </v>
      </c>
      <c r="BL303" s="13" t="str">
        <v>GPG</v>
      </c>
      <c r="BM303" s="13">
        <v>1.056</v>
      </c>
      <c r="BN303" s="13" t="str">
        <v>Luis Aparicio</v>
      </c>
      <c r="BO303" s="13" t="str">
        <v>luis.aparicio@enel.com</v>
      </c>
      <c r="BP303" s="13" t="str">
        <v>Anny Leal</v>
      </c>
      <c r="BQ303" s="13" t="str">
        <v>anny.leal@enel.com</v>
      </c>
      <c r="BR303" s="13">
        <v>2026</v>
      </c>
      <c r="BS303" s="13">
        <v>3</v>
      </c>
      <c r="BT303" s="13">
        <v>46082</v>
      </c>
      <c r="BV303" s="13" t="str">
        <v>Mantenimiento de rodetes Central BQ</v>
      </c>
      <c r="BW303" s="13" t="str">
        <v>MMIM13</v>
      </c>
      <c r="BX303" s="13" t="str">
        <v>Por lanzar</v>
      </c>
      <c r="BY303" s="13" t="str">
        <v>marzo</v>
      </c>
      <c r="BZ303" s="13" t="str">
        <v xml:space="preserve">Mantenimiento de turbinas hidráulicas </v>
      </c>
      <c r="CA303" s="13" t="str">
        <v>GPG</v>
      </c>
      <c r="CB303" s="13">
        <v>1.056</v>
      </c>
      <c r="CC303" s="13" t="str">
        <v>Luis Aparicio</v>
      </c>
      <c r="CD303" s="13" t="str">
        <v>luis.aparicio@enel.com</v>
      </c>
      <c r="CE303" s="13" t="str">
        <v>Anny Leal</v>
      </c>
      <c r="CF303" s="13" t="str">
        <v>anny.leal@enel.com</v>
      </c>
      <c r="CG303" s="13">
        <v>2026</v>
      </c>
      <c r="CH303" s="13">
        <v>3</v>
      </c>
      <c r="CI303" s="13">
        <v>46082</v>
      </c>
      <c r="CK303" s="13" t="str">
        <v>Mantenimiento de rodetes Central BQ</v>
      </c>
      <c r="CL303" s="13" t="str">
        <v>MMIM13</v>
      </c>
      <c r="CM303" s="13" t="str">
        <v>Por lanzar</v>
      </c>
      <c r="CN303" s="13" t="str">
        <v>marzo</v>
      </c>
      <c r="CO303" s="13" t="str">
        <v xml:space="preserve">Mantenimiento de turbinas hidráulicas </v>
      </c>
      <c r="CP303" s="13" t="str">
        <v>GPG</v>
      </c>
      <c r="CQ303" s="13">
        <v>1.056</v>
      </c>
      <c r="CR303" s="13" t="str">
        <v>Luis Aparicio</v>
      </c>
      <c r="CS303" s="13" t="str">
        <v>luis.aparicio@enel.com</v>
      </c>
      <c r="CT303" s="13" t="str">
        <v>Anny Leal</v>
      </c>
      <c r="CU303" s="13" t="str">
        <v>anny.leal@enel.com</v>
      </c>
      <c r="CV303" s="13">
        <v>2026</v>
      </c>
      <c r="CW303" s="13">
        <v>3</v>
      </c>
      <c r="CX303" s="13">
        <v>46082</v>
      </c>
      <c r="DC303" s="13" t="str">
        <v>Mantenimiento de rodetes Central BQ</v>
      </c>
      <c r="DD303" s="13" t="str">
        <v>MMIM13</v>
      </c>
      <c r="DE303" s="13" t="str">
        <v>Por lanzar</v>
      </c>
      <c r="DF303" s="13" t="str">
        <v>marzo</v>
      </c>
      <c r="DG303" s="13" t="str">
        <v xml:space="preserve">Mantenimiento de turbinas hidráulicas </v>
      </c>
      <c r="DH303" s="13" t="str">
        <v>GPG</v>
      </c>
      <c r="DI303" s="13">
        <v>1.056</v>
      </c>
      <c r="DJ303" s="13" t="str">
        <v>Luis Aparicio</v>
      </c>
      <c r="DK303" s="13" t="str">
        <v>luis.aparicio@enel.com</v>
      </c>
      <c r="DL303" s="13" t="str">
        <v>Anny Leal</v>
      </c>
      <c r="DM303" s="13" t="str">
        <v>anny.leal@enel.com</v>
      </c>
      <c r="DN303" s="13">
        <v>2026</v>
      </c>
      <c r="DO303" s="13">
        <v>3</v>
      </c>
      <c r="DP303" s="19">
        <v>46082</v>
      </c>
      <c r="DS303" s="13" t="str">
        <v>MANTENIMIENTO DE RODETES CENTRAL BQ MMIM13 MANTENIMIENTO DE TURBINAS HIDRAULICAS</v>
      </c>
    </row>
    <row r="304" spans="5:123" ht="28" customHeight="1" x14ac:dyDescent="0.4">
      <c r="E304" s="15" t="str">
        <v>Implementacion sistema de extincion de incendios en a CU PV EL PASO x 36 meses</v>
      </c>
      <c r="F304" s="16" t="str">
        <v>MCIT02</v>
      </c>
      <c r="G304" s="16" t="str">
        <v>Por lanzar</v>
      </c>
      <c r="H304" s="16" t="str">
        <v>febrero</v>
      </c>
      <c r="I304" s="16" t="str">
        <v xml:space="preserve">Sistemas de protección contra incendios y extintores - Mantenimiento </v>
      </c>
      <c r="J304" s="16" t="str">
        <v>GPG</v>
      </c>
      <c r="K304" s="16">
        <v>0.25</v>
      </c>
      <c r="L304" s="16" t="str">
        <v>Luis Aparicio</v>
      </c>
      <c r="M304" s="16" t="str">
        <v>luis.aparicio@enel.com</v>
      </c>
      <c r="N304" s="16" t="str">
        <v>Anny Leal</v>
      </c>
      <c r="O304" s="16" t="str">
        <v>anny.leal@enel.com</v>
      </c>
      <c r="P304" s="16">
        <v>2026</v>
      </c>
      <c r="Q304" s="16">
        <v>2</v>
      </c>
      <c r="R304" s="28" t="b">
        <v>0</v>
      </c>
      <c r="AC304" s="18" t="str">
        <v>RECUPERACIÓN ESTRCUTURAS VENTANALES COSATO IZQUIERDO CASA MAQUINAS QUIMBO</v>
      </c>
      <c r="AD304" s="13" t="str">
        <v>LCCC12</v>
      </c>
      <c r="AE304" s="13" t="str">
        <v>Por lanzar</v>
      </c>
      <c r="AF304" s="13" t="str">
        <v>febrero</v>
      </c>
      <c r="AG304" s="13" t="str">
        <v>Construcciòn y/ò Mantenimiento de Obras civiles para Centrales Elèctricas y Edificios industriales</v>
      </c>
      <c r="AH304" s="13" t="str">
        <v>GPG</v>
      </c>
      <c r="AI304" s="13">
        <v>7.0000000000000007E-2</v>
      </c>
      <c r="AJ304" s="13" t="str">
        <v>Luis Aparicio</v>
      </c>
      <c r="AK304" s="13" t="str">
        <v>luis.aparicio@enel.com</v>
      </c>
      <c r="AL304" s="13" t="str">
        <v>Anny Leal</v>
      </c>
      <c r="AM304" s="13" t="str">
        <v>anny.leal@enel.com</v>
      </c>
      <c r="AN304" s="13">
        <v>2026</v>
      </c>
      <c r="AO304" s="13">
        <v>2</v>
      </c>
      <c r="AP304" s="13">
        <v>46054</v>
      </c>
      <c r="AR304" s="18" t="str">
        <v>RECUPERACIÓN ESTRCUTURAS VENTANALES COSATO IZQUIERDO CASA MAQUINAS QUIMBO</v>
      </c>
      <c r="AS304" s="13" t="str">
        <v>LCCC12</v>
      </c>
      <c r="AT304" s="13" t="str">
        <v>Por lanzar</v>
      </c>
      <c r="AU304" s="13" t="str">
        <v>febrero</v>
      </c>
      <c r="AV304" s="13" t="str">
        <v>Construcciòn y/ò Mantenimiento de Obras civiles para Centrales Elèctricas y Edificios industriales</v>
      </c>
      <c r="AW304" s="13" t="str">
        <v>GPG</v>
      </c>
      <c r="AX304" s="13">
        <v>7.0000000000000007E-2</v>
      </c>
      <c r="AY304" s="13" t="str">
        <v>Luis Aparicio</v>
      </c>
      <c r="AZ304" s="13" t="str">
        <v>luis.aparicio@enel.com</v>
      </c>
      <c r="BA304" s="13" t="str">
        <v>Anny Leal</v>
      </c>
      <c r="BB304" s="13" t="str">
        <v>anny.leal@enel.com</v>
      </c>
      <c r="BC304" s="13">
        <v>2026</v>
      </c>
      <c r="BD304" s="13">
        <v>2</v>
      </c>
      <c r="BE304" s="13">
        <v>46054</v>
      </c>
      <c r="BG304" s="13" t="str">
        <v>RECUPERACIÓN ESTRCUTURAS VENTANALES COSATO IZQUIERDO CASA MAQUINAS QUIMBO</v>
      </c>
      <c r="BH304" s="13" t="str">
        <v>LCCC12</v>
      </c>
      <c r="BI304" s="13" t="str">
        <v>Por lanzar</v>
      </c>
      <c r="BJ304" s="13" t="str">
        <v>febrero</v>
      </c>
      <c r="BK304" s="13" t="str">
        <v>Construcciòn y/ò Mantenimiento de Obras civiles para Centrales Elèctricas y Edificios industriales</v>
      </c>
      <c r="BL304" s="13" t="str">
        <v>GPG</v>
      </c>
      <c r="BM304" s="13">
        <v>7.0000000000000007E-2</v>
      </c>
      <c r="BN304" s="13" t="str">
        <v>Luis Aparicio</v>
      </c>
      <c r="BO304" s="13" t="str">
        <v>luis.aparicio@enel.com</v>
      </c>
      <c r="BP304" s="13" t="str">
        <v>Anny Leal</v>
      </c>
      <c r="BQ304" s="13" t="str">
        <v>anny.leal@enel.com</v>
      </c>
      <c r="BR304" s="13">
        <v>2026</v>
      </c>
      <c r="BS304" s="13">
        <v>2</v>
      </c>
      <c r="BT304" s="13">
        <v>46054</v>
      </c>
      <c r="BV304" s="13" t="str">
        <v>RECUPERACIÓN ESTRCUTURAS VENTANALES COSATO IZQUIERDO CASA MAQUINAS QUIMBO</v>
      </c>
      <c r="BW304" s="13" t="str">
        <v>LCCC12</v>
      </c>
      <c r="BX304" s="13" t="str">
        <v>Por lanzar</v>
      </c>
      <c r="BY304" s="13" t="str">
        <v>febrero</v>
      </c>
      <c r="BZ304" s="13" t="str">
        <v>Construcciòn y/ò Mantenimiento de Obras civiles para Centrales Elèctricas y Edificios industriales</v>
      </c>
      <c r="CA304" s="13" t="str">
        <v>GPG</v>
      </c>
      <c r="CB304" s="13">
        <v>7.0000000000000007E-2</v>
      </c>
      <c r="CC304" s="13" t="str">
        <v>Luis Aparicio</v>
      </c>
      <c r="CD304" s="13" t="str">
        <v>luis.aparicio@enel.com</v>
      </c>
      <c r="CE304" s="13" t="str">
        <v>Anny Leal</v>
      </c>
      <c r="CF304" s="13" t="str">
        <v>anny.leal@enel.com</v>
      </c>
      <c r="CG304" s="13">
        <v>2026</v>
      </c>
      <c r="CH304" s="13">
        <v>2</v>
      </c>
      <c r="CI304" s="13">
        <v>46054</v>
      </c>
      <c r="CK304" s="13" t="str">
        <v>RECUPERACIÓN ESTRCUTURAS VENTANALES COSATO IZQUIERDO CASA MAQUINAS QUIMBO</v>
      </c>
      <c r="CL304" s="13" t="str">
        <v>LCCC12</v>
      </c>
      <c r="CM304" s="13" t="str">
        <v>Por lanzar</v>
      </c>
      <c r="CN304" s="13" t="str">
        <v>febrero</v>
      </c>
      <c r="CO304" s="13" t="str">
        <v>Construcciòn y/ò Mantenimiento de Obras civiles para Centrales Elèctricas y Edificios industriales</v>
      </c>
      <c r="CP304" s="13" t="str">
        <v>GPG</v>
      </c>
      <c r="CQ304" s="13">
        <v>7.0000000000000007E-2</v>
      </c>
      <c r="CR304" s="13" t="str">
        <v>Luis Aparicio</v>
      </c>
      <c r="CS304" s="13" t="str">
        <v>luis.aparicio@enel.com</v>
      </c>
      <c r="CT304" s="13" t="str">
        <v>Anny Leal</v>
      </c>
      <c r="CU304" s="13" t="str">
        <v>anny.leal@enel.com</v>
      </c>
      <c r="CV304" s="13">
        <v>2026</v>
      </c>
      <c r="CW304" s="13">
        <v>2</v>
      </c>
      <c r="CX304" s="13">
        <v>46054</v>
      </c>
      <c r="DC304" s="13" t="str">
        <v>RECUPERACIÓN ESTRCUTURAS VENTANALES COSATO IZQUIERDO CASA MAQUINAS QUIMBO</v>
      </c>
      <c r="DD304" s="13" t="str">
        <v>LCCC12</v>
      </c>
      <c r="DE304" s="13" t="str">
        <v>Por lanzar</v>
      </c>
      <c r="DF304" s="13" t="str">
        <v>febrero</v>
      </c>
      <c r="DG304" s="13" t="str">
        <v>Construcciòn y/ò Mantenimiento de Obras civiles para Centrales Elèctricas y Edificios industriales</v>
      </c>
      <c r="DH304" s="13" t="str">
        <v>GPG</v>
      </c>
      <c r="DI304" s="13">
        <v>7.0000000000000007E-2</v>
      </c>
      <c r="DJ304" s="13" t="str">
        <v>Luis Aparicio</v>
      </c>
      <c r="DK304" s="13" t="str">
        <v>luis.aparicio@enel.com</v>
      </c>
      <c r="DL304" s="13" t="str">
        <v>Anny Leal</v>
      </c>
      <c r="DM304" s="13" t="str">
        <v>anny.leal@enel.com</v>
      </c>
      <c r="DN304" s="13">
        <v>2026</v>
      </c>
      <c r="DO304" s="13">
        <v>2</v>
      </c>
      <c r="DP304" s="19">
        <v>46054</v>
      </c>
      <c r="DS304" s="13" t="str">
        <v>RECUPERACION ESTRCUTURAS VENTANALES COSATO IZQUIERDO CASA MAQUINAS QUIMBO LCCC12 CONSTRUCCIÒN Y/Ò MANTENIMIENTO DE OBRAS CIVILES PARA CENTRALES ELÈCTRICAS Y EDIFICIOS INDUSTRIALES</v>
      </c>
    </row>
    <row r="305" spans="5:123" ht="28" customHeight="1" x14ac:dyDescent="0.4">
      <c r="E305" s="15" t="str">
        <v>Suministro de Productos Quimicos: Incluye Alcohol Isopropilici, Limpiador de Contactos, Espuma de poliuretano Sika Boom , Lubricantes, desengrasantes entre otros para todas las plantas solares _ Sinergia</v>
      </c>
      <c r="F305" s="16" t="str">
        <v>FHPC09</v>
      </c>
      <c r="G305" s="16" t="str">
        <v>Por lanzar</v>
      </c>
      <c r="H305" s="16" t="str">
        <v>agosto</v>
      </c>
      <c r="I305" s="16" t="str">
        <v xml:space="preserve">Productos y reactivos para laboratorios químicos </v>
      </c>
      <c r="J305" s="16" t="str">
        <v>GPG</v>
      </c>
      <c r="K305" s="16">
        <v>0.09</v>
      </c>
      <c r="L305" s="16" t="str">
        <v>Luis Aparicio</v>
      </c>
      <c r="M305" s="16" t="str">
        <v>luis.aparicio@enel.com</v>
      </c>
      <c r="N305" s="16" t="str">
        <v>Anny Leal</v>
      </c>
      <c r="O305" s="16" t="str">
        <v>anny.leal@enel.com</v>
      </c>
      <c r="P305" s="16">
        <v>2026</v>
      </c>
      <c r="Q305" s="16">
        <v>8</v>
      </c>
      <c r="R305" s="28" t="b">
        <v>0</v>
      </c>
      <c r="AC305" s="18" t="str">
        <v>Mantenimiento de sistemas aire acondicionado industrial Central BQ</v>
      </c>
      <c r="AD305" s="13" t="str">
        <v>FMIT08</v>
      </c>
      <c r="AE305" s="13" t="str">
        <v>Por lanzar</v>
      </c>
      <c r="AF305" s="13" t="str">
        <v>marzo</v>
      </c>
      <c r="AG305" s="13" t="str">
        <v xml:space="preserve">Sistemas de calefacción, ventilación y aire acondicionado (HVAC) para locales industriales </v>
      </c>
      <c r="AH305" s="13" t="str">
        <v>GPG</v>
      </c>
      <c r="AI305" s="13">
        <v>8.8999999999999996E-2</v>
      </c>
      <c r="AJ305" s="13" t="str">
        <v>Luis Aparicio</v>
      </c>
      <c r="AK305" s="13" t="str">
        <v>luis.aparicio@enel.com</v>
      </c>
      <c r="AL305" s="13" t="str">
        <v>Anny Leal</v>
      </c>
      <c r="AM305" s="13" t="str">
        <v>anny.leal@enel.com</v>
      </c>
      <c r="AN305" s="13">
        <v>2026</v>
      </c>
      <c r="AO305" s="13">
        <v>3</v>
      </c>
      <c r="AP305" s="13">
        <v>46082</v>
      </c>
      <c r="AR305" s="18" t="str">
        <v>Mantenimiento de sistemas aire acondicionado industrial Central BQ</v>
      </c>
      <c r="AS305" s="13" t="str">
        <v>FMIT08</v>
      </c>
      <c r="AT305" s="13" t="str">
        <v>Por lanzar</v>
      </c>
      <c r="AU305" s="13" t="str">
        <v>marzo</v>
      </c>
      <c r="AV305" s="13" t="str">
        <v xml:space="preserve">Sistemas de calefacción, ventilación y aire acondicionado (HVAC) para locales industriales </v>
      </c>
      <c r="AW305" s="13" t="str">
        <v>GPG</v>
      </c>
      <c r="AX305" s="13">
        <v>8.8999999999999996E-2</v>
      </c>
      <c r="AY305" s="13" t="str">
        <v>Luis Aparicio</v>
      </c>
      <c r="AZ305" s="13" t="str">
        <v>luis.aparicio@enel.com</v>
      </c>
      <c r="BA305" s="13" t="str">
        <v>Anny Leal</v>
      </c>
      <c r="BB305" s="13" t="str">
        <v>anny.leal@enel.com</v>
      </c>
      <c r="BC305" s="13">
        <v>2026</v>
      </c>
      <c r="BD305" s="13">
        <v>3</v>
      </c>
      <c r="BE305" s="13">
        <v>46082</v>
      </c>
      <c r="BG305" s="13" t="str">
        <v>Mantenimiento de sistemas aire acondicionado industrial Central BQ</v>
      </c>
      <c r="BH305" s="13" t="str">
        <v>FMIT08</v>
      </c>
      <c r="BI305" s="13" t="str">
        <v>Por lanzar</v>
      </c>
      <c r="BJ305" s="13" t="str">
        <v>marzo</v>
      </c>
      <c r="BK305" s="13" t="str">
        <v xml:space="preserve">Sistemas de calefacción, ventilación y aire acondicionado (HVAC) para locales industriales </v>
      </c>
      <c r="BL305" s="13" t="str">
        <v>GPG</v>
      </c>
      <c r="BM305" s="13">
        <v>8.8999999999999996E-2</v>
      </c>
      <c r="BN305" s="13" t="str">
        <v>Luis Aparicio</v>
      </c>
      <c r="BO305" s="13" t="str">
        <v>luis.aparicio@enel.com</v>
      </c>
      <c r="BP305" s="13" t="str">
        <v>Anny Leal</v>
      </c>
      <c r="BQ305" s="13" t="str">
        <v>anny.leal@enel.com</v>
      </c>
      <c r="BR305" s="13">
        <v>2026</v>
      </c>
      <c r="BS305" s="13">
        <v>3</v>
      </c>
      <c r="BT305" s="13">
        <v>46082</v>
      </c>
      <c r="BV305" s="13" t="str">
        <v>Mantenimiento de sistemas aire acondicionado industrial Central BQ</v>
      </c>
      <c r="BW305" s="13" t="str">
        <v>FMIT08</v>
      </c>
      <c r="BX305" s="13" t="str">
        <v>Por lanzar</v>
      </c>
      <c r="BY305" s="13" t="str">
        <v>marzo</v>
      </c>
      <c r="BZ305" s="13" t="str">
        <v xml:space="preserve">Sistemas de calefacción, ventilación y aire acondicionado (HVAC) para locales industriales </v>
      </c>
      <c r="CA305" s="13" t="str">
        <v>GPG</v>
      </c>
      <c r="CB305" s="13">
        <v>8.8999999999999996E-2</v>
      </c>
      <c r="CC305" s="13" t="str">
        <v>Luis Aparicio</v>
      </c>
      <c r="CD305" s="13" t="str">
        <v>luis.aparicio@enel.com</v>
      </c>
      <c r="CE305" s="13" t="str">
        <v>Anny Leal</v>
      </c>
      <c r="CF305" s="13" t="str">
        <v>anny.leal@enel.com</v>
      </c>
      <c r="CG305" s="13">
        <v>2026</v>
      </c>
      <c r="CH305" s="13">
        <v>3</v>
      </c>
      <c r="CI305" s="13">
        <v>46082</v>
      </c>
      <c r="CK305" s="13" t="str">
        <v>Mantenimiento de sistemas aire acondicionado industrial Central BQ</v>
      </c>
      <c r="CL305" s="13" t="str">
        <v>FMIT08</v>
      </c>
      <c r="CM305" s="13" t="str">
        <v>Por lanzar</v>
      </c>
      <c r="CN305" s="13" t="str">
        <v>marzo</v>
      </c>
      <c r="CO305" s="13" t="str">
        <v xml:space="preserve">Sistemas de calefacción, ventilación y aire acondicionado (HVAC) para locales industriales </v>
      </c>
      <c r="CP305" s="13" t="str">
        <v>GPG</v>
      </c>
      <c r="CQ305" s="13">
        <v>8.8999999999999996E-2</v>
      </c>
      <c r="CR305" s="13" t="str">
        <v>Luis Aparicio</v>
      </c>
      <c r="CS305" s="13" t="str">
        <v>luis.aparicio@enel.com</v>
      </c>
      <c r="CT305" s="13" t="str">
        <v>Anny Leal</v>
      </c>
      <c r="CU305" s="13" t="str">
        <v>anny.leal@enel.com</v>
      </c>
      <c r="CV305" s="13">
        <v>2026</v>
      </c>
      <c r="CW305" s="13">
        <v>3</v>
      </c>
      <c r="CX305" s="13">
        <v>46082</v>
      </c>
      <c r="DC305" s="13" t="str">
        <v>Mantenimiento de sistemas aire acondicionado industrial Central BQ</v>
      </c>
      <c r="DD305" s="13" t="str">
        <v>FMIT08</v>
      </c>
      <c r="DE305" s="13" t="str">
        <v>Por lanzar</v>
      </c>
      <c r="DF305" s="13" t="str">
        <v>marzo</v>
      </c>
      <c r="DG305" s="13" t="str">
        <v xml:space="preserve">Sistemas de calefacción, ventilación y aire acondicionado (HVAC) para locales industriales </v>
      </c>
      <c r="DH305" s="13" t="str">
        <v>GPG</v>
      </c>
      <c r="DI305" s="13">
        <v>8.8999999999999996E-2</v>
      </c>
      <c r="DJ305" s="13" t="str">
        <v>Luis Aparicio</v>
      </c>
      <c r="DK305" s="13" t="str">
        <v>luis.aparicio@enel.com</v>
      </c>
      <c r="DL305" s="13" t="str">
        <v>Anny Leal</v>
      </c>
      <c r="DM305" s="13" t="str">
        <v>anny.leal@enel.com</v>
      </c>
      <c r="DN305" s="13">
        <v>2026</v>
      </c>
      <c r="DO305" s="13">
        <v>3</v>
      </c>
      <c r="DP305" s="19">
        <v>46082</v>
      </c>
      <c r="DS305" s="13" t="str">
        <v>MANTENIMIENTO DE SISTEMAS AIRE ACONDICIONADO INDUSTRIAL CENTRAL BQ FMIT08 SISTEMAS DE CALEFACCION, VENTILACION Y AIRE ACONDICIONADO (HVAC) PARA LOCALES INDUSTRIALES</v>
      </c>
    </row>
    <row r="306" spans="5:123" ht="28" customHeight="1" x14ac:dyDescent="0.4">
      <c r="E306" s="15" t="str">
        <v>SUMINISTRO DE ACEITES LUBRICANTES PETROBRAS - CHEVRON PARA LAS CENTRALES BETANIA-QUIMBO</v>
      </c>
      <c r="F306" s="16" t="str">
        <v>FCLU01</v>
      </c>
      <c r="G306" s="16" t="str">
        <v>Por lanzar</v>
      </c>
      <c r="H306" s="16" t="str">
        <v>junio</v>
      </c>
      <c r="I306" s="16" t="str">
        <v xml:space="preserve">Aceites aislantes - Aceites y grasas lubricantes </v>
      </c>
      <c r="J306" s="16" t="str">
        <v>GPG</v>
      </c>
      <c r="K306" s="16">
        <v>0.2</v>
      </c>
      <c r="L306" s="16" t="str">
        <v>Luis Aparicio</v>
      </c>
      <c r="M306" s="16" t="str">
        <v>luis.aparicio@enel.com</v>
      </c>
      <c r="N306" s="16" t="str">
        <v>Anny Leal</v>
      </c>
      <c r="O306" s="16" t="str">
        <v>anny.leal@enel.com</v>
      </c>
      <c r="P306" s="16">
        <v>2026</v>
      </c>
      <c r="Q306" s="16">
        <v>6</v>
      </c>
      <c r="R306" s="28" t="b">
        <v>0</v>
      </c>
      <c r="AC306" s="18" t="str">
        <v>ADQUISICÓN BOMBA SUMERGIBLE SISTEMA DRENAJE BETANIA</v>
      </c>
      <c r="AD306" s="13" t="str">
        <v>FMPC06</v>
      </c>
      <c r="AE306" s="13" t="str">
        <v>Por lanzar</v>
      </c>
      <c r="AF306" s="13" t="str">
        <v>marzo</v>
      </c>
      <c r="AG306" s="13" t="str">
        <v>Suministro de piezas de recambio para diversas bombas</v>
      </c>
      <c r="AH306" s="13" t="str">
        <v>GPG</v>
      </c>
      <c r="AI306" s="13">
        <v>0.1</v>
      </c>
      <c r="AJ306" s="13" t="str">
        <v>Luis Aparicio</v>
      </c>
      <c r="AK306" s="13" t="str">
        <v>luis.aparicio@enel.com</v>
      </c>
      <c r="AL306" s="13" t="str">
        <v>Anny Leal</v>
      </c>
      <c r="AM306" s="13" t="str">
        <v>anny.leal@enel.com</v>
      </c>
      <c r="AN306" s="13">
        <v>2026</v>
      </c>
      <c r="AO306" s="13">
        <v>3</v>
      </c>
      <c r="AP306" s="13">
        <v>46082</v>
      </c>
      <c r="AR306" s="18" t="str">
        <v>ADQUISICÓN BOMBA SUMERGIBLE SISTEMA DRENAJE BETANIA</v>
      </c>
      <c r="AS306" s="13" t="str">
        <v>FMPC06</v>
      </c>
      <c r="AT306" s="13" t="str">
        <v>Por lanzar</v>
      </c>
      <c r="AU306" s="13" t="str">
        <v>marzo</v>
      </c>
      <c r="AV306" s="13" t="str">
        <v>Suministro de piezas de recambio para diversas bombas</v>
      </c>
      <c r="AW306" s="13" t="str">
        <v>GPG</v>
      </c>
      <c r="AX306" s="13">
        <v>0.1</v>
      </c>
      <c r="AY306" s="13" t="str">
        <v>Luis Aparicio</v>
      </c>
      <c r="AZ306" s="13" t="str">
        <v>luis.aparicio@enel.com</v>
      </c>
      <c r="BA306" s="13" t="str">
        <v>Anny Leal</v>
      </c>
      <c r="BB306" s="13" t="str">
        <v>anny.leal@enel.com</v>
      </c>
      <c r="BC306" s="13">
        <v>2026</v>
      </c>
      <c r="BD306" s="13">
        <v>3</v>
      </c>
      <c r="BE306" s="13">
        <v>46082</v>
      </c>
      <c r="BG306" s="13" t="str">
        <v>ADQUISICÓN BOMBA SUMERGIBLE SISTEMA DRENAJE BETANIA</v>
      </c>
      <c r="BH306" s="13" t="str">
        <v>FMPC06</v>
      </c>
      <c r="BI306" s="13" t="str">
        <v>Por lanzar</v>
      </c>
      <c r="BJ306" s="13" t="str">
        <v>marzo</v>
      </c>
      <c r="BK306" s="13" t="str">
        <v>Suministro de piezas de recambio para diversas bombas</v>
      </c>
      <c r="BL306" s="13" t="str">
        <v>GPG</v>
      </c>
      <c r="BM306" s="13">
        <v>0.1</v>
      </c>
      <c r="BN306" s="13" t="str">
        <v>Luis Aparicio</v>
      </c>
      <c r="BO306" s="13" t="str">
        <v>luis.aparicio@enel.com</v>
      </c>
      <c r="BP306" s="13" t="str">
        <v>Anny Leal</v>
      </c>
      <c r="BQ306" s="13" t="str">
        <v>anny.leal@enel.com</v>
      </c>
      <c r="BR306" s="13">
        <v>2026</v>
      </c>
      <c r="BS306" s="13">
        <v>3</v>
      </c>
      <c r="BT306" s="13">
        <v>46082</v>
      </c>
      <c r="BV306" s="13" t="str">
        <v>ADQUISICÓN BOMBA SUMERGIBLE SISTEMA DRENAJE BETANIA</v>
      </c>
      <c r="BW306" s="13" t="str">
        <v>FMPC06</v>
      </c>
      <c r="BX306" s="13" t="str">
        <v>Por lanzar</v>
      </c>
      <c r="BY306" s="13" t="str">
        <v>marzo</v>
      </c>
      <c r="BZ306" s="13" t="str">
        <v>Suministro de piezas de recambio para diversas bombas</v>
      </c>
      <c r="CA306" s="13" t="str">
        <v>GPG</v>
      </c>
      <c r="CB306" s="13">
        <v>0.1</v>
      </c>
      <c r="CC306" s="13" t="str">
        <v>Luis Aparicio</v>
      </c>
      <c r="CD306" s="13" t="str">
        <v>luis.aparicio@enel.com</v>
      </c>
      <c r="CE306" s="13" t="str">
        <v>Anny Leal</v>
      </c>
      <c r="CF306" s="13" t="str">
        <v>anny.leal@enel.com</v>
      </c>
      <c r="CG306" s="13">
        <v>2026</v>
      </c>
      <c r="CH306" s="13">
        <v>3</v>
      </c>
      <c r="CI306" s="13">
        <v>46082</v>
      </c>
      <c r="CK306" s="13" t="str">
        <v>ADQUISICÓN BOMBA SUMERGIBLE SISTEMA DRENAJE BETANIA</v>
      </c>
      <c r="CL306" s="13" t="str">
        <v>FMPC06</v>
      </c>
      <c r="CM306" s="13" t="str">
        <v>Por lanzar</v>
      </c>
      <c r="CN306" s="13" t="str">
        <v>marzo</v>
      </c>
      <c r="CO306" s="13" t="str">
        <v>Suministro de piezas de recambio para diversas bombas</v>
      </c>
      <c r="CP306" s="13" t="str">
        <v>GPG</v>
      </c>
      <c r="CQ306" s="13">
        <v>0.1</v>
      </c>
      <c r="CR306" s="13" t="str">
        <v>Luis Aparicio</v>
      </c>
      <c r="CS306" s="13" t="str">
        <v>luis.aparicio@enel.com</v>
      </c>
      <c r="CT306" s="13" t="str">
        <v>Anny Leal</v>
      </c>
      <c r="CU306" s="13" t="str">
        <v>anny.leal@enel.com</v>
      </c>
      <c r="CV306" s="13">
        <v>2026</v>
      </c>
      <c r="CW306" s="13">
        <v>3</v>
      </c>
      <c r="CX306" s="13">
        <v>46082</v>
      </c>
      <c r="DC306" s="13" t="str">
        <v>ADQUISICÓN BOMBA SUMERGIBLE SISTEMA DRENAJE BETANIA</v>
      </c>
      <c r="DD306" s="13" t="str">
        <v>FMPC06</v>
      </c>
      <c r="DE306" s="13" t="str">
        <v>Por lanzar</v>
      </c>
      <c r="DF306" s="13" t="str">
        <v>marzo</v>
      </c>
      <c r="DG306" s="13" t="str">
        <v>Suministro de piezas de recambio para diversas bombas</v>
      </c>
      <c r="DH306" s="13" t="str">
        <v>GPG</v>
      </c>
      <c r="DI306" s="13">
        <v>0.1</v>
      </c>
      <c r="DJ306" s="13" t="str">
        <v>Luis Aparicio</v>
      </c>
      <c r="DK306" s="13" t="str">
        <v>luis.aparicio@enel.com</v>
      </c>
      <c r="DL306" s="13" t="str">
        <v>Anny Leal</v>
      </c>
      <c r="DM306" s="13" t="str">
        <v>anny.leal@enel.com</v>
      </c>
      <c r="DN306" s="13">
        <v>2026</v>
      </c>
      <c r="DO306" s="13">
        <v>3</v>
      </c>
      <c r="DP306" s="19">
        <v>46082</v>
      </c>
      <c r="DS306" s="13" t="str">
        <v>ADQUISICON BOMBA SUMERGIBLE SISTEMA DRENAJE BETANIA FMPC06 SUMINISTRO DE PIEZAS DE RECAMBIO PARA DIVERSAS BOMBAS</v>
      </c>
    </row>
    <row r="307" spans="5:123" ht="28" customHeight="1" x14ac:dyDescent="0.4">
      <c r="E307" s="15" t="str">
        <v>SUMINISTRO REPUESTOS FILTROS AUTOLIMPIANTES SISTEMA REFRIGERACION QUIMBO</v>
      </c>
      <c r="F307" s="16" t="str">
        <v>FMGE06</v>
      </c>
      <c r="G307" s="16" t="str">
        <v>Por lanzar</v>
      </c>
      <c r="H307" s="16" t="str">
        <v>abril</v>
      </c>
      <c r="I307" s="16" t="str">
        <v xml:space="preserve">Filtros para líquidos </v>
      </c>
      <c r="J307" s="16" t="str">
        <v>GPG</v>
      </c>
      <c r="K307" s="16">
        <v>0.1</v>
      </c>
      <c r="L307" s="16" t="str">
        <v>Luis Aparicio</v>
      </c>
      <c r="M307" s="16" t="str">
        <v>luis.aparicio@enel.com</v>
      </c>
      <c r="N307" s="16" t="str">
        <v>Anny Leal</v>
      </c>
      <c r="O307" s="16" t="str">
        <v>anny.leal@enel.com</v>
      </c>
      <c r="P307" s="16">
        <v>2026</v>
      </c>
      <c r="Q307" s="16">
        <v>4</v>
      </c>
      <c r="R307" s="28" t="b">
        <v>0</v>
      </c>
      <c r="AC307" s="18" t="str">
        <v>Suminsitros equipo, materiales y servicios ELABELING BEQUIM</v>
      </c>
      <c r="AD307" s="13" t="str">
        <v>SPPT10</v>
      </c>
      <c r="AE307" s="13" t="str">
        <v>Por lanzar</v>
      </c>
      <c r="AF307" s="13" t="str">
        <v>marzo</v>
      </c>
      <c r="AG307" s="13" t="str">
        <v xml:space="preserve">Servicios profesionales de naturaleza técnica </v>
      </c>
      <c r="AH307" s="13" t="str">
        <v>GPG</v>
      </c>
      <c r="AI307" s="13">
        <v>0.03</v>
      </c>
      <c r="AJ307" s="13" t="str">
        <v>Luis Aparicio</v>
      </c>
      <c r="AK307" s="13" t="str">
        <v>luis.aparicio@enel.com</v>
      </c>
      <c r="AL307" s="13" t="str">
        <v>Anny Leal</v>
      </c>
      <c r="AM307" s="13" t="str">
        <v>anny.leal@enel.com</v>
      </c>
      <c r="AN307" s="13">
        <v>2026</v>
      </c>
      <c r="AO307" s="13">
        <v>3</v>
      </c>
      <c r="AP307" s="13">
        <v>46082</v>
      </c>
      <c r="AR307" s="18" t="str">
        <v>Suminsitros equipo, materiales y servicios ELABELING BEQUIM</v>
      </c>
      <c r="AS307" s="13" t="str">
        <v>SPPT10</v>
      </c>
      <c r="AT307" s="13" t="str">
        <v>Por lanzar</v>
      </c>
      <c r="AU307" s="13" t="str">
        <v>marzo</v>
      </c>
      <c r="AV307" s="13" t="str">
        <v xml:space="preserve">Servicios profesionales de naturaleza técnica </v>
      </c>
      <c r="AW307" s="13" t="str">
        <v>GPG</v>
      </c>
      <c r="AX307" s="13">
        <v>0.03</v>
      </c>
      <c r="AY307" s="13" t="str">
        <v>Luis Aparicio</v>
      </c>
      <c r="AZ307" s="13" t="str">
        <v>luis.aparicio@enel.com</v>
      </c>
      <c r="BA307" s="13" t="str">
        <v>Anny Leal</v>
      </c>
      <c r="BB307" s="13" t="str">
        <v>anny.leal@enel.com</v>
      </c>
      <c r="BC307" s="13">
        <v>2026</v>
      </c>
      <c r="BD307" s="13">
        <v>3</v>
      </c>
      <c r="BE307" s="13">
        <v>46082</v>
      </c>
      <c r="BG307" s="13" t="str">
        <v>Suminsitros equipo, materiales y servicios ELABELING BEQUIM</v>
      </c>
      <c r="BH307" s="13" t="str">
        <v>SPPT10</v>
      </c>
      <c r="BI307" s="13" t="str">
        <v>Por lanzar</v>
      </c>
      <c r="BJ307" s="13" t="str">
        <v>marzo</v>
      </c>
      <c r="BK307" s="13" t="str">
        <v xml:space="preserve">Servicios profesionales de naturaleza técnica </v>
      </c>
      <c r="BL307" s="13" t="str">
        <v>GPG</v>
      </c>
      <c r="BM307" s="13">
        <v>0.03</v>
      </c>
      <c r="BN307" s="13" t="str">
        <v>Luis Aparicio</v>
      </c>
      <c r="BO307" s="13" t="str">
        <v>luis.aparicio@enel.com</v>
      </c>
      <c r="BP307" s="13" t="str">
        <v>Anny Leal</v>
      </c>
      <c r="BQ307" s="13" t="str">
        <v>anny.leal@enel.com</v>
      </c>
      <c r="BR307" s="13">
        <v>2026</v>
      </c>
      <c r="BS307" s="13">
        <v>3</v>
      </c>
      <c r="BT307" s="13">
        <v>46082</v>
      </c>
      <c r="BV307" s="13" t="str">
        <v>Suminsitros equipo, materiales y servicios ELABELING BEQUIM</v>
      </c>
      <c r="BW307" s="13" t="str">
        <v>SPPT10</v>
      </c>
      <c r="BX307" s="13" t="str">
        <v>Por lanzar</v>
      </c>
      <c r="BY307" s="13" t="str">
        <v>marzo</v>
      </c>
      <c r="BZ307" s="13" t="str">
        <v xml:space="preserve">Servicios profesionales de naturaleza técnica </v>
      </c>
      <c r="CA307" s="13" t="str">
        <v>GPG</v>
      </c>
      <c r="CB307" s="13">
        <v>0.03</v>
      </c>
      <c r="CC307" s="13" t="str">
        <v>Luis Aparicio</v>
      </c>
      <c r="CD307" s="13" t="str">
        <v>luis.aparicio@enel.com</v>
      </c>
      <c r="CE307" s="13" t="str">
        <v>Anny Leal</v>
      </c>
      <c r="CF307" s="13" t="str">
        <v>anny.leal@enel.com</v>
      </c>
      <c r="CG307" s="13">
        <v>2026</v>
      </c>
      <c r="CH307" s="13">
        <v>3</v>
      </c>
      <c r="CI307" s="13">
        <v>46082</v>
      </c>
      <c r="CK307" s="13" t="str">
        <v>Suminsitros equipo, materiales y servicios ELABELING BEQUIM</v>
      </c>
      <c r="CL307" s="13" t="str">
        <v>SPPT10</v>
      </c>
      <c r="CM307" s="13" t="str">
        <v>Por lanzar</v>
      </c>
      <c r="CN307" s="13" t="str">
        <v>marzo</v>
      </c>
      <c r="CO307" s="13" t="str">
        <v xml:space="preserve">Servicios profesionales de naturaleza técnica </v>
      </c>
      <c r="CP307" s="13" t="str">
        <v>GPG</v>
      </c>
      <c r="CQ307" s="13">
        <v>0.03</v>
      </c>
      <c r="CR307" s="13" t="str">
        <v>Luis Aparicio</v>
      </c>
      <c r="CS307" s="13" t="str">
        <v>luis.aparicio@enel.com</v>
      </c>
      <c r="CT307" s="13" t="str">
        <v>Anny Leal</v>
      </c>
      <c r="CU307" s="13" t="str">
        <v>anny.leal@enel.com</v>
      </c>
      <c r="CV307" s="13">
        <v>2026</v>
      </c>
      <c r="CW307" s="13">
        <v>3</v>
      </c>
      <c r="CX307" s="13">
        <v>46082</v>
      </c>
      <c r="DC307" s="13" t="str">
        <v>Suminsitros equipo, materiales y servicios ELABELING BEQUIM</v>
      </c>
      <c r="DD307" s="13" t="str">
        <v>SPPT10</v>
      </c>
      <c r="DE307" s="13" t="str">
        <v>Por lanzar</v>
      </c>
      <c r="DF307" s="13" t="str">
        <v>marzo</v>
      </c>
      <c r="DG307" s="13" t="str">
        <v xml:space="preserve">Servicios profesionales de naturaleza técnica </v>
      </c>
      <c r="DH307" s="13" t="str">
        <v>GPG</v>
      </c>
      <c r="DI307" s="13">
        <v>0.03</v>
      </c>
      <c r="DJ307" s="13" t="str">
        <v>Luis Aparicio</v>
      </c>
      <c r="DK307" s="13" t="str">
        <v>luis.aparicio@enel.com</v>
      </c>
      <c r="DL307" s="13" t="str">
        <v>Anny Leal</v>
      </c>
      <c r="DM307" s="13" t="str">
        <v>anny.leal@enel.com</v>
      </c>
      <c r="DN307" s="13">
        <v>2026</v>
      </c>
      <c r="DO307" s="13">
        <v>3</v>
      </c>
      <c r="DP307" s="19">
        <v>46082</v>
      </c>
      <c r="DS307" s="13" t="str">
        <v>SUMINSITROS EQUIPO, MATERIALES Y SERVICIOS ELABELING BEQUIM SPPT10 SERVICIOS PROFESIONALES DE NATURALEZA TECNICA</v>
      </c>
    </row>
    <row r="308" spans="5:123" ht="28" customHeight="1" x14ac:dyDescent="0.4">
      <c r="E308" s="15" t="str">
        <v>MODERNIZACIÓN SISTEMA DE FRENADO - (zapatas - gatos) BETANIA Y QUIMBO</v>
      </c>
      <c r="F308" s="16" t="str">
        <v>MMIM06</v>
      </c>
      <c r="G308" s="16" t="str">
        <v>Por lanzar</v>
      </c>
      <c r="H308" s="16" t="str">
        <v>mayo</v>
      </c>
      <c r="I308" s="16" t="str">
        <v>Mantenimiento mecanico en centrales hidroeléctricas</v>
      </c>
      <c r="J308" s="16" t="str">
        <v>GPG</v>
      </c>
      <c r="K308" s="16">
        <v>7.0000000000000007E-2</v>
      </c>
      <c r="L308" s="16" t="str">
        <v>Luis Aparicio</v>
      </c>
      <c r="M308" s="16" t="str">
        <v>luis.aparicio@enel.com</v>
      </c>
      <c r="N308" s="16" t="str">
        <v>Anny Leal</v>
      </c>
      <c r="O308" s="16" t="str">
        <v>anny.leal@enel.com</v>
      </c>
      <c r="P308" s="16">
        <v>2026</v>
      </c>
      <c r="Q308" s="16">
        <v>5</v>
      </c>
      <c r="R308" s="28" t="b">
        <v>0</v>
      </c>
      <c r="AC308" s="18" t="str">
        <v>suministro de filtros para cabinas de inversion todas las plantas solares x 36 meses</v>
      </c>
      <c r="AD308" s="13" t="str">
        <v>FEER01</v>
      </c>
      <c r="AE308" s="13" t="str">
        <v>Por lanzar</v>
      </c>
      <c r="AF308" s="13" t="str">
        <v>marzo</v>
      </c>
      <c r="AG308" s="13" t="str">
        <v xml:space="preserve">Componentes o piezas para Planta de energia Solar </v>
      </c>
      <c r="AH308" s="13" t="str">
        <v>GPG</v>
      </c>
      <c r="AI308" s="13">
        <v>0.2</v>
      </c>
      <c r="AJ308" s="13" t="str">
        <v>Luis Aparicio</v>
      </c>
      <c r="AK308" s="13" t="str">
        <v>luis.aparicio@enel.com</v>
      </c>
      <c r="AL308" s="13" t="str">
        <v>Anny Leal</v>
      </c>
      <c r="AM308" s="13" t="str">
        <v>anny.leal@enel.com</v>
      </c>
      <c r="AN308" s="13">
        <v>2026</v>
      </c>
      <c r="AO308" s="13">
        <v>3</v>
      </c>
      <c r="AP308" s="13">
        <v>46082</v>
      </c>
      <c r="AR308" s="18" t="str">
        <v>suministro de filtros para cabinas de inversion todas las plantas solares x 36 meses</v>
      </c>
      <c r="AS308" s="13" t="str">
        <v>FEER01</v>
      </c>
      <c r="AT308" s="13" t="str">
        <v>Por lanzar</v>
      </c>
      <c r="AU308" s="13" t="str">
        <v>marzo</v>
      </c>
      <c r="AV308" s="13" t="str">
        <v xml:space="preserve">Componentes o piezas para Planta de energia Solar </v>
      </c>
      <c r="AW308" s="13" t="str">
        <v>GPG</v>
      </c>
      <c r="AX308" s="13">
        <v>0.2</v>
      </c>
      <c r="AY308" s="13" t="str">
        <v>Luis Aparicio</v>
      </c>
      <c r="AZ308" s="13" t="str">
        <v>luis.aparicio@enel.com</v>
      </c>
      <c r="BA308" s="13" t="str">
        <v>Anny Leal</v>
      </c>
      <c r="BB308" s="13" t="str">
        <v>anny.leal@enel.com</v>
      </c>
      <c r="BC308" s="13">
        <v>2026</v>
      </c>
      <c r="BD308" s="13">
        <v>3</v>
      </c>
      <c r="BE308" s="13">
        <v>46082</v>
      </c>
      <c r="BG308" s="13" t="str">
        <v>suministro de filtros para cabinas de inversion todas las plantas solares x 36 meses</v>
      </c>
      <c r="BH308" s="13" t="str">
        <v>FEER01</v>
      </c>
      <c r="BI308" s="13" t="str">
        <v>Por lanzar</v>
      </c>
      <c r="BJ308" s="13" t="str">
        <v>marzo</v>
      </c>
      <c r="BK308" s="13" t="str">
        <v xml:space="preserve">Componentes o piezas para Planta de energia Solar </v>
      </c>
      <c r="BL308" s="13" t="str">
        <v>GPG</v>
      </c>
      <c r="BM308" s="13">
        <v>0.2</v>
      </c>
      <c r="BN308" s="13" t="str">
        <v>Luis Aparicio</v>
      </c>
      <c r="BO308" s="13" t="str">
        <v>luis.aparicio@enel.com</v>
      </c>
      <c r="BP308" s="13" t="str">
        <v>Anny Leal</v>
      </c>
      <c r="BQ308" s="13" t="str">
        <v>anny.leal@enel.com</v>
      </c>
      <c r="BR308" s="13">
        <v>2026</v>
      </c>
      <c r="BS308" s="13">
        <v>3</v>
      </c>
      <c r="BT308" s="13">
        <v>46082</v>
      </c>
      <c r="BV308" s="13" t="str">
        <v>suministro de filtros para cabinas de inversion todas las plantas solares x 36 meses</v>
      </c>
      <c r="BW308" s="13" t="str">
        <v>FEER01</v>
      </c>
      <c r="BX308" s="13" t="str">
        <v>Por lanzar</v>
      </c>
      <c r="BY308" s="13" t="str">
        <v>marzo</v>
      </c>
      <c r="BZ308" s="13" t="str">
        <v xml:space="preserve">Componentes o piezas para Planta de energia Solar </v>
      </c>
      <c r="CA308" s="13" t="str">
        <v>GPG</v>
      </c>
      <c r="CB308" s="13">
        <v>0.2</v>
      </c>
      <c r="CC308" s="13" t="str">
        <v>Luis Aparicio</v>
      </c>
      <c r="CD308" s="13" t="str">
        <v>luis.aparicio@enel.com</v>
      </c>
      <c r="CE308" s="13" t="str">
        <v>Anny Leal</v>
      </c>
      <c r="CF308" s="13" t="str">
        <v>anny.leal@enel.com</v>
      </c>
      <c r="CG308" s="13">
        <v>2026</v>
      </c>
      <c r="CH308" s="13">
        <v>3</v>
      </c>
      <c r="CI308" s="13">
        <v>46082</v>
      </c>
      <c r="CK308" s="13" t="str">
        <v>suministro de filtros para cabinas de inversion todas las plantas solares x 36 meses</v>
      </c>
      <c r="CL308" s="13" t="str">
        <v>FEER01</v>
      </c>
      <c r="CM308" s="13" t="str">
        <v>Por lanzar</v>
      </c>
      <c r="CN308" s="13" t="str">
        <v>marzo</v>
      </c>
      <c r="CO308" s="13" t="str">
        <v xml:space="preserve">Componentes o piezas para Planta de energia Solar </v>
      </c>
      <c r="CP308" s="13" t="str">
        <v>GPG</v>
      </c>
      <c r="CQ308" s="13">
        <v>0.2</v>
      </c>
      <c r="CR308" s="13" t="str">
        <v>Luis Aparicio</v>
      </c>
      <c r="CS308" s="13" t="str">
        <v>luis.aparicio@enel.com</v>
      </c>
      <c r="CT308" s="13" t="str">
        <v>Anny Leal</v>
      </c>
      <c r="CU308" s="13" t="str">
        <v>anny.leal@enel.com</v>
      </c>
      <c r="CV308" s="13">
        <v>2026</v>
      </c>
      <c r="CW308" s="13">
        <v>3</v>
      </c>
      <c r="CX308" s="13">
        <v>46082</v>
      </c>
      <c r="DC308" s="13" t="str">
        <v>suministro de filtros para cabinas de inversion todas las plantas solares x 36 meses</v>
      </c>
      <c r="DD308" s="13" t="str">
        <v>FEER01</v>
      </c>
      <c r="DE308" s="13" t="str">
        <v>Por lanzar</v>
      </c>
      <c r="DF308" s="13" t="str">
        <v>marzo</v>
      </c>
      <c r="DG308" s="13" t="str">
        <v xml:space="preserve">Componentes o piezas para Planta de energia Solar </v>
      </c>
      <c r="DH308" s="13" t="str">
        <v>GPG</v>
      </c>
      <c r="DI308" s="13">
        <v>0.2</v>
      </c>
      <c r="DJ308" s="13" t="str">
        <v>Luis Aparicio</v>
      </c>
      <c r="DK308" s="13" t="str">
        <v>luis.aparicio@enel.com</v>
      </c>
      <c r="DL308" s="13" t="str">
        <v>Anny Leal</v>
      </c>
      <c r="DM308" s="13" t="str">
        <v>anny.leal@enel.com</v>
      </c>
      <c r="DN308" s="13">
        <v>2026</v>
      </c>
      <c r="DO308" s="13">
        <v>3</v>
      </c>
      <c r="DP308" s="19">
        <v>46082</v>
      </c>
      <c r="DS308" s="13" t="str">
        <v>SUMINISTRO DE FILTROS PARA CABINAS DE INVERSION TODAS LAS PLANTAS SOLARES X 36 MESES FEER01 COMPONENTES O PIEZAS PARA PLANTA DE ENERGIA SOLAR</v>
      </c>
    </row>
    <row r="309" spans="5:123" ht="28" customHeight="1" x14ac:dyDescent="0.4">
      <c r="E309" s="15" t="str">
        <v>Mantenimiento de rodetes Central BQ</v>
      </c>
      <c r="F309" s="16" t="str">
        <v>MMIM13</v>
      </c>
      <c r="G309" s="16" t="str">
        <v>Por lanzar</v>
      </c>
      <c r="H309" s="16" t="str">
        <v>marzo</v>
      </c>
      <c r="I309" s="16" t="str">
        <v xml:space="preserve">Mantenimiento de turbinas hidráulicas </v>
      </c>
      <c r="J309" s="16" t="str">
        <v>GPG</v>
      </c>
      <c r="K309" s="16">
        <v>1.056</v>
      </c>
      <c r="L309" s="16" t="str">
        <v>Luis Aparicio</v>
      </c>
      <c r="M309" s="16" t="str">
        <v>luis.aparicio@enel.com</v>
      </c>
      <c r="N309" s="16" t="str">
        <v>Anny Leal</v>
      </c>
      <c r="O309" s="16" t="str">
        <v>anny.leal@enel.com</v>
      </c>
      <c r="P309" s="16">
        <v>2026</v>
      </c>
      <c r="Q309" s="16">
        <v>3</v>
      </c>
      <c r="R309" s="28" t="b">
        <v>0</v>
      </c>
      <c r="AC309" s="18" t="str">
        <v>Elaboración de EIAs, PTO y SRFA de fuentes de materiales en el área de influencia directa de Central Quimbo.</v>
      </c>
      <c r="AD309" s="13" t="str">
        <v>SPPT35</v>
      </c>
      <c r="AE309" s="13" t="str">
        <v>Por lanzar</v>
      </c>
      <c r="AF309" s="13" t="str">
        <v>marzo</v>
      </c>
      <c r="AG309" s="13" t="str">
        <v xml:space="preserve">Otros servicios profesionales </v>
      </c>
      <c r="AH309" s="13" t="str">
        <v>GPG</v>
      </c>
      <c r="AI309" s="13">
        <v>0.526972</v>
      </c>
      <c r="AJ309" s="13" t="str">
        <v>Luis Aparicio</v>
      </c>
      <c r="AK309" s="13" t="str">
        <v>luis.aparicio@enel.com</v>
      </c>
      <c r="AL309" s="13" t="str">
        <v>Anny Leal</v>
      </c>
      <c r="AM309" s="13" t="str">
        <v>anny.leal@enel.com</v>
      </c>
      <c r="AN309" s="13">
        <v>2026</v>
      </c>
      <c r="AO309" s="13">
        <v>3</v>
      </c>
      <c r="AP309" s="13">
        <v>46082</v>
      </c>
      <c r="AR309" s="18" t="str">
        <v>Elaboración de EIAs, PTO y SRFA de fuentes de materiales en el área de influencia directa de Central Quimbo.</v>
      </c>
      <c r="AS309" s="13" t="str">
        <v>SPPT35</v>
      </c>
      <c r="AT309" s="13" t="str">
        <v>Por lanzar</v>
      </c>
      <c r="AU309" s="13" t="str">
        <v>marzo</v>
      </c>
      <c r="AV309" s="13" t="str">
        <v xml:space="preserve">Otros servicios profesionales </v>
      </c>
      <c r="AW309" s="13" t="str">
        <v>GPG</v>
      </c>
      <c r="AX309" s="13">
        <v>0.526972</v>
      </c>
      <c r="AY309" s="13" t="str">
        <v>Luis Aparicio</v>
      </c>
      <c r="AZ309" s="13" t="str">
        <v>luis.aparicio@enel.com</v>
      </c>
      <c r="BA309" s="13" t="str">
        <v>Anny Leal</v>
      </c>
      <c r="BB309" s="13" t="str">
        <v>anny.leal@enel.com</v>
      </c>
      <c r="BC309" s="13">
        <v>2026</v>
      </c>
      <c r="BD309" s="13">
        <v>3</v>
      </c>
      <c r="BE309" s="13">
        <v>46082</v>
      </c>
      <c r="BG309" s="13" t="str">
        <v>Elaboración de EIAs, PTO y SRFA de fuentes de materiales en el área de influencia directa de Central Quimbo.</v>
      </c>
      <c r="BH309" s="13" t="str">
        <v>SPPT35</v>
      </c>
      <c r="BI309" s="13" t="str">
        <v>Por lanzar</v>
      </c>
      <c r="BJ309" s="13" t="str">
        <v>marzo</v>
      </c>
      <c r="BK309" s="13" t="str">
        <v xml:space="preserve">Otros servicios profesionales </v>
      </c>
      <c r="BL309" s="13" t="str">
        <v>GPG</v>
      </c>
      <c r="BM309" s="13">
        <v>0.526972</v>
      </c>
      <c r="BN309" s="13" t="str">
        <v>Luis Aparicio</v>
      </c>
      <c r="BO309" s="13" t="str">
        <v>luis.aparicio@enel.com</v>
      </c>
      <c r="BP309" s="13" t="str">
        <v>Anny Leal</v>
      </c>
      <c r="BQ309" s="13" t="str">
        <v>anny.leal@enel.com</v>
      </c>
      <c r="BR309" s="13">
        <v>2026</v>
      </c>
      <c r="BS309" s="13">
        <v>3</v>
      </c>
      <c r="BT309" s="13">
        <v>46082</v>
      </c>
      <c r="BV309" s="13" t="str">
        <v>Elaboración de EIAs, PTO y SRFA de fuentes de materiales en el área de influencia directa de Central Quimbo.</v>
      </c>
      <c r="BW309" s="13" t="str">
        <v>SPPT35</v>
      </c>
      <c r="BX309" s="13" t="str">
        <v>Por lanzar</v>
      </c>
      <c r="BY309" s="13" t="str">
        <v>marzo</v>
      </c>
      <c r="BZ309" s="13" t="str">
        <v xml:space="preserve">Otros servicios profesionales </v>
      </c>
      <c r="CA309" s="13" t="str">
        <v>GPG</v>
      </c>
      <c r="CB309" s="13">
        <v>0.526972</v>
      </c>
      <c r="CC309" s="13" t="str">
        <v>Luis Aparicio</v>
      </c>
      <c r="CD309" s="13" t="str">
        <v>luis.aparicio@enel.com</v>
      </c>
      <c r="CE309" s="13" t="str">
        <v>Anny Leal</v>
      </c>
      <c r="CF309" s="13" t="str">
        <v>anny.leal@enel.com</v>
      </c>
      <c r="CG309" s="13">
        <v>2026</v>
      </c>
      <c r="CH309" s="13">
        <v>3</v>
      </c>
      <c r="CI309" s="13">
        <v>46082</v>
      </c>
      <c r="CK309" s="13" t="str">
        <v>Elaboración de EIAs, PTO y SRFA de fuentes de materiales en el área de influencia directa de Central Quimbo.</v>
      </c>
      <c r="CL309" s="13" t="str">
        <v>SPPT35</v>
      </c>
      <c r="CM309" s="13" t="str">
        <v>Por lanzar</v>
      </c>
      <c r="CN309" s="13" t="str">
        <v>marzo</v>
      </c>
      <c r="CO309" s="13" t="str">
        <v xml:space="preserve">Otros servicios profesionales </v>
      </c>
      <c r="CP309" s="13" t="str">
        <v>GPG</v>
      </c>
      <c r="CQ309" s="13">
        <v>0.526972</v>
      </c>
      <c r="CR309" s="13" t="str">
        <v>Luis Aparicio</v>
      </c>
      <c r="CS309" s="13" t="str">
        <v>luis.aparicio@enel.com</v>
      </c>
      <c r="CT309" s="13" t="str">
        <v>Anny Leal</v>
      </c>
      <c r="CU309" s="13" t="str">
        <v>anny.leal@enel.com</v>
      </c>
      <c r="CV309" s="13">
        <v>2026</v>
      </c>
      <c r="CW309" s="13">
        <v>3</v>
      </c>
      <c r="CX309" s="13">
        <v>46082</v>
      </c>
      <c r="DC309" s="13" t="str">
        <v>Elaboración de EIAs, PTO y SRFA de fuentes de materiales en el área de influencia directa de Central Quimbo.</v>
      </c>
      <c r="DD309" s="13" t="str">
        <v>SPPT35</v>
      </c>
      <c r="DE309" s="13" t="str">
        <v>Por lanzar</v>
      </c>
      <c r="DF309" s="13" t="str">
        <v>marzo</v>
      </c>
      <c r="DG309" s="13" t="str">
        <v xml:space="preserve">Otros servicios profesionales </v>
      </c>
      <c r="DH309" s="13" t="str">
        <v>GPG</v>
      </c>
      <c r="DI309" s="13">
        <v>0.526972</v>
      </c>
      <c r="DJ309" s="13" t="str">
        <v>Luis Aparicio</v>
      </c>
      <c r="DK309" s="13" t="str">
        <v>luis.aparicio@enel.com</v>
      </c>
      <c r="DL309" s="13" t="str">
        <v>Anny Leal</v>
      </c>
      <c r="DM309" s="13" t="str">
        <v>anny.leal@enel.com</v>
      </c>
      <c r="DN309" s="13">
        <v>2026</v>
      </c>
      <c r="DO309" s="13">
        <v>3</v>
      </c>
      <c r="DP309" s="19">
        <v>46082</v>
      </c>
      <c r="DS309" s="13" t="str">
        <v>ELABORACION DE EIAS, PTO Y SRFA DE FUENTES DE MATERIALES EN EL AREA DE INFLUENCIA DIRECTA DE CENTRAL QUIMBO. SPPT35 OTROS SERVICIOS PROFESIONALES</v>
      </c>
    </row>
    <row r="310" spans="5:123" ht="28" customHeight="1" x14ac:dyDescent="0.4">
      <c r="E310" s="15" t="str">
        <v>RECUPERACIÓN ESTRCUTURAS VENTANALES COSATO IZQUIERDO CASA MAQUINAS QUIMBO</v>
      </c>
      <c r="F310" s="16" t="str">
        <v>LCCC12</v>
      </c>
      <c r="G310" s="16" t="str">
        <v>Por lanzar</v>
      </c>
      <c r="H310" s="16" t="str">
        <v>febrero</v>
      </c>
      <c r="I310" s="16" t="str">
        <v>Construcciòn y/ò Mantenimiento de Obras civiles para Centrales Elèctricas y Edificios industriales</v>
      </c>
      <c r="J310" s="16" t="str">
        <v>GPG</v>
      </c>
      <c r="K310" s="16">
        <v>7.0000000000000007E-2</v>
      </c>
      <c r="L310" s="16" t="str">
        <v>Luis Aparicio</v>
      </c>
      <c r="M310" s="16" t="str">
        <v>luis.aparicio@enel.com</v>
      </c>
      <c r="N310" s="16" t="str">
        <v>Anny Leal</v>
      </c>
      <c r="O310" s="16" t="str">
        <v>anny.leal@enel.com</v>
      </c>
      <c r="P310" s="16">
        <v>2026</v>
      </c>
      <c r="Q310" s="16">
        <v>2</v>
      </c>
      <c r="R310" s="28" t="b">
        <v>0</v>
      </c>
      <c r="AC310" s="18" t="str">
        <v>Servicio para el desarrollo e implementación de un algoritmo inteligente y un modelo analítico que permita procesar, interpretar y optimizar la información asociada a las actividades de mantenimiento de la red eléctrica</v>
      </c>
      <c r="AD310" s="13" t="str">
        <v>SPED02</v>
      </c>
      <c r="AE310" s="13" t="str">
        <v>Por lanzar</v>
      </c>
      <c r="AF310" s="13" t="str">
        <v>mayo</v>
      </c>
      <c r="AG310" s="13" t="str">
        <v xml:space="preserve">Servicios Cloud en ambito IaaS PaaS e SaaS </v>
      </c>
      <c r="AH310" s="13" t="str">
        <v>ICT</v>
      </c>
      <c r="AI310" s="13">
        <v>9.2618249999999999E-2</v>
      </c>
      <c r="AJ310" s="13" t="str">
        <v>Marcela Maldonado</v>
      </c>
      <c r="AK310" s="13" t="str">
        <v>marcela.maldonado@enel.com</v>
      </c>
      <c r="AL310" s="13" t="str">
        <v>Jennifer Rubio</v>
      </c>
      <c r="AM310" s="13" t="str">
        <v>jennifer.rubio@enel.com</v>
      </c>
      <c r="AN310" s="13">
        <v>2026</v>
      </c>
      <c r="AO310" s="13">
        <v>5</v>
      </c>
      <c r="AP310" s="13">
        <v>46143</v>
      </c>
      <c r="AR310" s="18" t="str">
        <v>Servicio para el desarrollo e implementación de un algoritmo inteligente y un modelo analítico que permita procesar, interpretar y optimizar la información asociada a las actividades de mantenimiento de la red eléctrica</v>
      </c>
      <c r="AS310" s="13" t="str">
        <v>SPED02</v>
      </c>
      <c r="AT310" s="13" t="str">
        <v>Por lanzar</v>
      </c>
      <c r="AU310" s="13" t="str">
        <v>mayo</v>
      </c>
      <c r="AV310" s="13" t="str">
        <v xml:space="preserve">Servicios Cloud en ambito IaaS PaaS e SaaS </v>
      </c>
      <c r="AW310" s="13" t="str">
        <v>ICT</v>
      </c>
      <c r="AX310" s="13">
        <v>9.2618249999999999E-2</v>
      </c>
      <c r="AY310" s="13" t="str">
        <v>Marcela Maldonado</v>
      </c>
      <c r="AZ310" s="13" t="str">
        <v>marcela.maldonado@enel.com</v>
      </c>
      <c r="BA310" s="13" t="str">
        <v>Jennifer Rubio</v>
      </c>
      <c r="BB310" s="13" t="str">
        <v>jennifer.rubio@enel.com</v>
      </c>
      <c r="BC310" s="13">
        <v>2026</v>
      </c>
      <c r="BD310" s="13">
        <v>5</v>
      </c>
      <c r="BE310" s="13">
        <v>46143</v>
      </c>
      <c r="BG310" s="13" t="str">
        <v>Servicio para el desarrollo e implementación de un algoritmo inteligente y un modelo analítico que permita procesar, interpretar y optimizar la información asociada a las actividades de mantenimiento de la red eléctrica</v>
      </c>
      <c r="BH310" s="13" t="str">
        <v>SPED02</v>
      </c>
      <c r="BI310" s="13" t="str">
        <v>Por lanzar</v>
      </c>
      <c r="BJ310" s="13" t="str">
        <v>mayo</v>
      </c>
      <c r="BK310" s="13" t="str">
        <v xml:space="preserve">Servicios Cloud en ambito IaaS PaaS e SaaS </v>
      </c>
      <c r="BL310" s="13" t="str">
        <v>ICT</v>
      </c>
      <c r="BM310" s="13">
        <v>9.2618249999999999E-2</v>
      </c>
      <c r="BN310" s="13" t="str">
        <v>Marcela Maldonado</v>
      </c>
      <c r="BO310" s="13" t="str">
        <v>marcela.maldonado@enel.com</v>
      </c>
      <c r="BP310" s="13" t="str">
        <v>Jennifer Rubio</v>
      </c>
      <c r="BQ310" s="13" t="str">
        <v>jennifer.rubio@enel.com</v>
      </c>
      <c r="BR310" s="13">
        <v>2026</v>
      </c>
      <c r="BS310" s="13">
        <v>5</v>
      </c>
      <c r="BT310" s="13">
        <v>46143</v>
      </c>
      <c r="BV310" s="13" t="str">
        <v>Servicio para el desarrollo e implementación de un algoritmo inteligente y un modelo analítico que permita procesar, interpretar y optimizar la información asociada a las actividades de mantenimiento de la red eléctrica</v>
      </c>
      <c r="BW310" s="13" t="str">
        <v>SPED02</v>
      </c>
      <c r="BX310" s="13" t="str">
        <v>Por lanzar</v>
      </c>
      <c r="BY310" s="13" t="str">
        <v>mayo</v>
      </c>
      <c r="BZ310" s="13" t="str">
        <v xml:space="preserve">Servicios Cloud en ambito IaaS PaaS e SaaS </v>
      </c>
      <c r="CA310" s="13" t="str">
        <v>ICT</v>
      </c>
      <c r="CB310" s="13">
        <v>9.2618249999999999E-2</v>
      </c>
      <c r="CC310" s="13" t="str">
        <v>Marcela Maldonado</v>
      </c>
      <c r="CD310" s="13" t="str">
        <v>marcela.maldonado@enel.com</v>
      </c>
      <c r="CE310" s="13" t="str">
        <v>Jennifer Rubio</v>
      </c>
      <c r="CF310" s="13" t="str">
        <v>jennifer.rubio@enel.com</v>
      </c>
      <c r="CG310" s="13">
        <v>2026</v>
      </c>
      <c r="CH310" s="13">
        <v>5</v>
      </c>
      <c r="CI310" s="13">
        <v>46143</v>
      </c>
      <c r="CK310" s="13" t="str">
        <v>Servicio para el desarrollo e implementación de un algoritmo inteligente y un modelo analítico que permita procesar, interpretar y optimizar la información asociada a las actividades de mantenimiento de la red eléctrica</v>
      </c>
      <c r="CL310" s="13" t="str">
        <v>SPED02</v>
      </c>
      <c r="CM310" s="13" t="str">
        <v>Por lanzar</v>
      </c>
      <c r="CN310" s="13" t="str">
        <v>mayo</v>
      </c>
      <c r="CO310" s="13" t="str">
        <v xml:space="preserve">Servicios Cloud en ambito IaaS PaaS e SaaS </v>
      </c>
      <c r="CP310" s="13" t="str">
        <v>ICT</v>
      </c>
      <c r="CQ310" s="13">
        <v>9.2618249999999999E-2</v>
      </c>
      <c r="CR310" s="13" t="str">
        <v>Marcela Maldonado</v>
      </c>
      <c r="CS310" s="13" t="str">
        <v>marcela.maldonado@enel.com</v>
      </c>
      <c r="CT310" s="13" t="str">
        <v>Jennifer Rubio</v>
      </c>
      <c r="CU310" s="13" t="str">
        <v>jennifer.rubio@enel.com</v>
      </c>
      <c r="CV310" s="13">
        <v>2026</v>
      </c>
      <c r="CW310" s="13">
        <v>5</v>
      </c>
      <c r="CX310" s="13">
        <v>46143</v>
      </c>
      <c r="DC310" s="13" t="str">
        <v>Servicio para el desarrollo e implementación de un algoritmo inteligente y un modelo analítico que permita procesar, interpretar y optimizar la información asociada a las actividades de mantenimiento de la red eléctrica</v>
      </c>
      <c r="DD310" s="13" t="str">
        <v>SPED02</v>
      </c>
      <c r="DE310" s="13" t="str">
        <v>Por lanzar</v>
      </c>
      <c r="DF310" s="13" t="str">
        <v>mayo</v>
      </c>
      <c r="DG310" s="13" t="str">
        <v xml:space="preserve">Servicios Cloud en ambito IaaS PaaS e SaaS </v>
      </c>
      <c r="DH310" s="13" t="str">
        <v>ICT</v>
      </c>
      <c r="DI310" s="13">
        <v>9.2618249999999999E-2</v>
      </c>
      <c r="DJ310" s="13" t="str">
        <v>Marcela Maldonado</v>
      </c>
      <c r="DK310" s="13" t="str">
        <v>marcela.maldonado@enel.com</v>
      </c>
      <c r="DL310" s="13" t="str">
        <v>Jennifer Rubio</v>
      </c>
      <c r="DM310" s="13" t="str">
        <v>jennifer.rubio@enel.com</v>
      </c>
      <c r="DN310" s="13">
        <v>2026</v>
      </c>
      <c r="DO310" s="13">
        <v>5</v>
      </c>
      <c r="DP310" s="19">
        <v>46143</v>
      </c>
      <c r="DS310" s="13" t="str">
        <v>SERVICIO PARA EL DESARROLLO E IMPLEMENTACION DE UN ALGORITMO INTELIGENTE Y UN MODELO ANALITICO QUE PERMITA PROCESAR, INTERPRETAR Y OPTIMIZAR LA INFORMACION ASOCIADA A LAS ACTIVIDADES DE MANTENIMIENTO DE LA RED ELECTRICA SPED02 SERVICIOS CLOUD EN AMBITO IAAS PAAS E SAAS</v>
      </c>
    </row>
    <row r="311" spans="5:123" ht="28" customHeight="1" x14ac:dyDescent="0.4">
      <c r="E311" s="15" t="str">
        <v>Mantenimiento de sistemas aire acondicionado industrial Central BQ</v>
      </c>
      <c r="F311" s="16" t="str">
        <v>FMIT08</v>
      </c>
      <c r="G311" s="16" t="str">
        <v>Por lanzar</v>
      </c>
      <c r="H311" s="16" t="str">
        <v>marzo</v>
      </c>
      <c r="I311" s="16" t="str">
        <v xml:space="preserve">Sistemas de calefacción, ventilación y aire acondicionado (HVAC) para locales industriales </v>
      </c>
      <c r="J311" s="16" t="str">
        <v>GPG</v>
      </c>
      <c r="K311" s="16">
        <v>8.8999999999999996E-2</v>
      </c>
      <c r="L311" s="16" t="str">
        <v>Luis Aparicio</v>
      </c>
      <c r="M311" s="16" t="str">
        <v>luis.aparicio@enel.com</v>
      </c>
      <c r="N311" s="16" t="str">
        <v>Anny Leal</v>
      </c>
      <c r="O311" s="16" t="str">
        <v>anny.leal@enel.com</v>
      </c>
      <c r="P311" s="16">
        <v>2026</v>
      </c>
      <c r="Q311" s="16">
        <v>3</v>
      </c>
      <c r="R311" s="28" t="b">
        <v>0</v>
      </c>
      <c r="AC311" s="18" t="str">
        <v>TS-CROSS Integración a SCADA de mandos y señales del sistema de control de olores de la central Paraíso</v>
      </c>
      <c r="AD311" s="13" t="str">
        <v>LEII09</v>
      </c>
      <c r="AE311" s="13" t="str">
        <v>Por lanzar</v>
      </c>
      <c r="AF311" s="13" t="str">
        <v>abril</v>
      </c>
      <c r="AG311" s="13" t="str">
        <v xml:space="preserve">Mantenimiento electrico e instrumental </v>
      </c>
      <c r="AH311" s="13" t="str">
        <v>GPG</v>
      </c>
      <c r="AI311" s="13">
        <v>0.36</v>
      </c>
      <c r="AJ311" s="13" t="str">
        <v>Luis Aparicio</v>
      </c>
      <c r="AK311" s="13" t="str">
        <v>luis.aparicio@enel.com</v>
      </c>
      <c r="AL311" s="13" t="str">
        <v>Anny Leal</v>
      </c>
      <c r="AM311" s="13" t="str">
        <v>anny.leal@enel.com</v>
      </c>
      <c r="AN311" s="13">
        <v>2026</v>
      </c>
      <c r="AO311" s="13">
        <v>4</v>
      </c>
      <c r="AP311" s="13">
        <v>46113</v>
      </c>
      <c r="AR311" s="18" t="str">
        <v>TS-CROSS Integración a SCADA de mandos y señales del sistema de control de olores de la central Paraíso</v>
      </c>
      <c r="AS311" s="13" t="str">
        <v>LEII09</v>
      </c>
      <c r="AT311" s="13" t="str">
        <v>Por lanzar</v>
      </c>
      <c r="AU311" s="13" t="str">
        <v>abril</v>
      </c>
      <c r="AV311" s="13" t="str">
        <v xml:space="preserve">Mantenimiento electrico e instrumental </v>
      </c>
      <c r="AW311" s="13" t="str">
        <v>GPG</v>
      </c>
      <c r="AX311" s="13">
        <v>0.36</v>
      </c>
      <c r="AY311" s="13" t="str">
        <v>Luis Aparicio</v>
      </c>
      <c r="AZ311" s="13" t="str">
        <v>luis.aparicio@enel.com</v>
      </c>
      <c r="BA311" s="13" t="str">
        <v>Anny Leal</v>
      </c>
      <c r="BB311" s="13" t="str">
        <v>anny.leal@enel.com</v>
      </c>
      <c r="BC311" s="13">
        <v>2026</v>
      </c>
      <c r="BD311" s="13">
        <v>4</v>
      </c>
      <c r="BE311" s="13">
        <v>46113</v>
      </c>
      <c r="BG311" s="13" t="str">
        <v>TS-CROSS Integración a SCADA de mandos y señales del sistema de control de olores de la central Paraíso</v>
      </c>
      <c r="BH311" s="13" t="str">
        <v>LEII09</v>
      </c>
      <c r="BI311" s="13" t="str">
        <v>Por lanzar</v>
      </c>
      <c r="BJ311" s="13" t="str">
        <v>abril</v>
      </c>
      <c r="BK311" s="13" t="str">
        <v xml:space="preserve">Mantenimiento electrico e instrumental </v>
      </c>
      <c r="BL311" s="13" t="str">
        <v>GPG</v>
      </c>
      <c r="BM311" s="13">
        <v>0.36</v>
      </c>
      <c r="BN311" s="13" t="str">
        <v>Luis Aparicio</v>
      </c>
      <c r="BO311" s="13" t="str">
        <v>luis.aparicio@enel.com</v>
      </c>
      <c r="BP311" s="13" t="str">
        <v>Anny Leal</v>
      </c>
      <c r="BQ311" s="13" t="str">
        <v>anny.leal@enel.com</v>
      </c>
      <c r="BR311" s="13">
        <v>2026</v>
      </c>
      <c r="BS311" s="13">
        <v>4</v>
      </c>
      <c r="BT311" s="13">
        <v>46113</v>
      </c>
      <c r="BV311" s="13" t="str">
        <v>TS-CROSS Integración a SCADA de mandos y señales del sistema de control de olores de la central Paraíso</v>
      </c>
      <c r="BW311" s="13" t="str">
        <v>LEII09</v>
      </c>
      <c r="BX311" s="13" t="str">
        <v>Por lanzar</v>
      </c>
      <c r="BY311" s="13" t="str">
        <v>abril</v>
      </c>
      <c r="BZ311" s="13" t="str">
        <v xml:space="preserve">Mantenimiento electrico e instrumental </v>
      </c>
      <c r="CA311" s="13" t="str">
        <v>GPG</v>
      </c>
      <c r="CB311" s="13">
        <v>0.36</v>
      </c>
      <c r="CC311" s="13" t="str">
        <v>Luis Aparicio</v>
      </c>
      <c r="CD311" s="13" t="str">
        <v>luis.aparicio@enel.com</v>
      </c>
      <c r="CE311" s="13" t="str">
        <v>Anny Leal</v>
      </c>
      <c r="CF311" s="13" t="str">
        <v>anny.leal@enel.com</v>
      </c>
      <c r="CG311" s="13">
        <v>2026</v>
      </c>
      <c r="CH311" s="13">
        <v>4</v>
      </c>
      <c r="CI311" s="13">
        <v>46113</v>
      </c>
      <c r="CK311" s="13" t="str">
        <v>TS-CROSS Integración a SCADA de mandos y señales del sistema de control de olores de la central Paraíso</v>
      </c>
      <c r="CL311" s="13" t="str">
        <v>LEII09</v>
      </c>
      <c r="CM311" s="13" t="str">
        <v>Por lanzar</v>
      </c>
      <c r="CN311" s="13" t="str">
        <v>abril</v>
      </c>
      <c r="CO311" s="13" t="str">
        <v xml:space="preserve">Mantenimiento electrico e instrumental </v>
      </c>
      <c r="CP311" s="13" t="str">
        <v>GPG</v>
      </c>
      <c r="CQ311" s="13">
        <v>0.36</v>
      </c>
      <c r="CR311" s="13" t="str">
        <v>Luis Aparicio</v>
      </c>
      <c r="CS311" s="13" t="str">
        <v>luis.aparicio@enel.com</v>
      </c>
      <c r="CT311" s="13" t="str">
        <v>Anny Leal</v>
      </c>
      <c r="CU311" s="13" t="str">
        <v>anny.leal@enel.com</v>
      </c>
      <c r="CV311" s="13">
        <v>2026</v>
      </c>
      <c r="CW311" s="13">
        <v>4</v>
      </c>
      <c r="CX311" s="13">
        <v>46113</v>
      </c>
      <c r="DC311" s="13" t="str">
        <v>TS-CROSS Integración a SCADA de mandos y señales del sistema de control de olores de la central Paraíso</v>
      </c>
      <c r="DD311" s="13" t="str">
        <v>LEII09</v>
      </c>
      <c r="DE311" s="13" t="str">
        <v>Por lanzar</v>
      </c>
      <c r="DF311" s="13" t="str">
        <v>abril</v>
      </c>
      <c r="DG311" s="13" t="str">
        <v xml:space="preserve">Mantenimiento electrico e instrumental </v>
      </c>
      <c r="DH311" s="13" t="str">
        <v>GPG</v>
      </c>
      <c r="DI311" s="13">
        <v>0.36</v>
      </c>
      <c r="DJ311" s="13" t="str">
        <v>Luis Aparicio</v>
      </c>
      <c r="DK311" s="13" t="str">
        <v>luis.aparicio@enel.com</v>
      </c>
      <c r="DL311" s="13" t="str">
        <v>Anny Leal</v>
      </c>
      <c r="DM311" s="13" t="str">
        <v>anny.leal@enel.com</v>
      </c>
      <c r="DN311" s="13">
        <v>2026</v>
      </c>
      <c r="DO311" s="13">
        <v>4</v>
      </c>
      <c r="DP311" s="19">
        <v>46113</v>
      </c>
      <c r="DS311" s="13" t="str">
        <v>TS-CROSS INTEGRACION A SCADA DE MANDOS Y SENALES DEL SISTEMA DE CONTROL DE OLORES DE LA CENTRAL PARAISO LEII09 MANTENIMIENTO ELECTRICO E INSTRUMENTAL</v>
      </c>
    </row>
    <row r="312" spans="5:123" ht="28" customHeight="1" x14ac:dyDescent="0.4">
      <c r="E312" s="15" t="str">
        <v>ADQUISICÓN BOMBA SUMERGIBLE SISTEMA DRENAJE BETANIA</v>
      </c>
      <c r="F312" s="16" t="str">
        <v>FMPC06</v>
      </c>
      <c r="G312" s="16" t="str">
        <v>Por lanzar</v>
      </c>
      <c r="H312" s="16" t="str">
        <v>marzo</v>
      </c>
      <c r="I312" s="16" t="str">
        <v>Suministro de piezas de recambio para diversas bombas</v>
      </c>
      <c r="J312" s="16" t="str">
        <v>GPG</v>
      </c>
      <c r="K312" s="16">
        <v>0.1</v>
      </c>
      <c r="L312" s="16" t="str">
        <v>Luis Aparicio</v>
      </c>
      <c r="M312" s="16" t="str">
        <v>luis.aparicio@enel.com</v>
      </c>
      <c r="N312" s="16" t="str">
        <v>Anny Leal</v>
      </c>
      <c r="O312" s="16" t="str">
        <v>anny.leal@enel.com</v>
      </c>
      <c r="P312" s="16">
        <v>2026</v>
      </c>
      <c r="Q312" s="16">
        <v>3</v>
      </c>
      <c r="R312" s="28" t="b">
        <v>0</v>
      </c>
      <c r="AC312" s="18" t="str">
        <v>SERVICIO DE PREPARACIÓN Y RESPUESTA ANTE EMERGENCIAS: Opción con todas las sedes operativas, Centros de servicio y los edificios corporativos Calle 93 y Q93 (2026 - 2027 - 2028)</v>
      </c>
      <c r="AD312" s="13" t="str">
        <v>SPIS02</v>
      </c>
      <c r="AE312" s="13" t="str">
        <v>Por lanzar</v>
      </c>
      <c r="AF312" s="13" t="str">
        <v>abril</v>
      </c>
      <c r="AG312" s="13" t="str">
        <v xml:space="preserve">Controles de la agencia de Salud Pública </v>
      </c>
      <c r="AH312" s="13" t="str">
        <v>Staff &amp; Services</v>
      </c>
      <c r="AI312" s="13">
        <v>4.3776900000000001E-2</v>
      </c>
      <c r="AJ312" s="13" t="str">
        <v>Monica Mesa</v>
      </c>
      <c r="AK312" s="13" t="str">
        <v>monica.mesa@enel.com</v>
      </c>
      <c r="AL312" s="13" t="str">
        <v>Jorge Jamaica</v>
      </c>
      <c r="AM312" s="13" t="str">
        <v>jorge.jamaica@enel.com</v>
      </c>
      <c r="AN312" s="13">
        <v>2026</v>
      </c>
      <c r="AO312" s="13">
        <v>4</v>
      </c>
      <c r="AP312" s="13">
        <v>46113</v>
      </c>
      <c r="AR312" s="18" t="str">
        <v>SERVICIO DE PREPARACIÓN Y RESPUESTA ANTE EMERGENCIAS: Opción con todas las sedes operativas, Centros de servicio y los edificios corporativos Calle 93 y Q93 (2026 - 2027 - 2028)</v>
      </c>
      <c r="AS312" s="13" t="str">
        <v>SPIS02</v>
      </c>
      <c r="AT312" s="13" t="str">
        <v>Por lanzar</v>
      </c>
      <c r="AU312" s="13" t="str">
        <v>abril</v>
      </c>
      <c r="AV312" s="13" t="str">
        <v xml:space="preserve">Controles de la agencia de Salud Pública </v>
      </c>
      <c r="AW312" s="13" t="str">
        <v>Staff &amp; Services</v>
      </c>
      <c r="AX312" s="13">
        <v>4.3776900000000001E-2</v>
      </c>
      <c r="AY312" s="13" t="str">
        <v>Monica Mesa</v>
      </c>
      <c r="AZ312" s="13" t="str">
        <v>monica.mesa@enel.com</v>
      </c>
      <c r="BA312" s="13" t="str">
        <v>Jorge Jamaica</v>
      </c>
      <c r="BB312" s="13" t="str">
        <v>jorge.jamaica@enel.com</v>
      </c>
      <c r="BC312" s="13">
        <v>2026</v>
      </c>
      <c r="BD312" s="13">
        <v>4</v>
      </c>
      <c r="BE312" s="13">
        <v>46113</v>
      </c>
      <c r="BG312" s="13" t="str">
        <v>SERVICIO DE PREPARACIÓN Y RESPUESTA ANTE EMERGENCIAS: Opción con todas las sedes operativas, Centros de servicio y los edificios corporativos Calle 93 y Q93 (2026 - 2027 - 2028)</v>
      </c>
      <c r="BH312" s="13" t="str">
        <v>SPIS02</v>
      </c>
      <c r="BI312" s="13" t="str">
        <v>Por lanzar</v>
      </c>
      <c r="BJ312" s="13" t="str">
        <v>abril</v>
      </c>
      <c r="BK312" s="13" t="str">
        <v xml:space="preserve">Controles de la agencia de Salud Pública </v>
      </c>
      <c r="BL312" s="13" t="str">
        <v>Staff &amp; Services</v>
      </c>
      <c r="BM312" s="13">
        <v>4.3776900000000001E-2</v>
      </c>
      <c r="BN312" s="13" t="str">
        <v>Monica Mesa</v>
      </c>
      <c r="BO312" s="13" t="str">
        <v>monica.mesa@enel.com</v>
      </c>
      <c r="BP312" s="13" t="str">
        <v>Jorge Jamaica</v>
      </c>
      <c r="BQ312" s="13" t="str">
        <v>jorge.jamaica@enel.com</v>
      </c>
      <c r="BR312" s="13">
        <v>2026</v>
      </c>
      <c r="BS312" s="13">
        <v>4</v>
      </c>
      <c r="BT312" s="13">
        <v>46113</v>
      </c>
      <c r="BV312" s="13" t="str">
        <v>SERVICIO DE PREPARACIÓN Y RESPUESTA ANTE EMERGENCIAS: Opción con todas las sedes operativas, Centros de servicio y los edificios corporativos Calle 93 y Q93 (2026 - 2027 - 2028)</v>
      </c>
      <c r="BW312" s="13" t="str">
        <v>SPIS02</v>
      </c>
      <c r="BX312" s="13" t="str">
        <v>Por lanzar</v>
      </c>
      <c r="BY312" s="13" t="str">
        <v>abril</v>
      </c>
      <c r="BZ312" s="13" t="str">
        <v xml:space="preserve">Controles de la agencia de Salud Pública </v>
      </c>
      <c r="CA312" s="13" t="str">
        <v>Staff &amp; Services</v>
      </c>
      <c r="CB312" s="13">
        <v>4.3776900000000001E-2</v>
      </c>
      <c r="CC312" s="13" t="str">
        <v>Monica Mesa</v>
      </c>
      <c r="CD312" s="13" t="str">
        <v>monica.mesa@enel.com</v>
      </c>
      <c r="CE312" s="13" t="str">
        <v>Jorge Jamaica</v>
      </c>
      <c r="CF312" s="13" t="str">
        <v>jorge.jamaica@enel.com</v>
      </c>
      <c r="CG312" s="13">
        <v>2026</v>
      </c>
      <c r="CH312" s="13">
        <v>4</v>
      </c>
      <c r="CI312" s="13">
        <v>46113</v>
      </c>
      <c r="CK312" s="13" t="str">
        <v>SERVICIO DE PREPARACIÓN Y RESPUESTA ANTE EMERGENCIAS: Opción con todas las sedes operativas, Centros de servicio y los edificios corporativos Calle 93 y Q93 (2026 - 2027 - 2028)</v>
      </c>
      <c r="CL312" s="13" t="str">
        <v>SPIS02</v>
      </c>
      <c r="CM312" s="13" t="str">
        <v>Por lanzar</v>
      </c>
      <c r="CN312" s="13" t="str">
        <v>abril</v>
      </c>
      <c r="CO312" s="13" t="str">
        <v xml:space="preserve">Controles de la agencia de Salud Pública </v>
      </c>
      <c r="CP312" s="13" t="str">
        <v>Staff &amp; Services</v>
      </c>
      <c r="CQ312" s="13">
        <v>4.3776900000000001E-2</v>
      </c>
      <c r="CR312" s="13" t="str">
        <v>Monica Mesa</v>
      </c>
      <c r="CS312" s="13" t="str">
        <v>monica.mesa@enel.com</v>
      </c>
      <c r="CT312" s="13" t="str">
        <v>Jorge Jamaica</v>
      </c>
      <c r="CU312" s="13" t="str">
        <v>jorge.jamaica@enel.com</v>
      </c>
      <c r="CV312" s="13">
        <v>2026</v>
      </c>
      <c r="CW312" s="13">
        <v>4</v>
      </c>
      <c r="CX312" s="13">
        <v>46113</v>
      </c>
      <c r="DC312" s="13" t="str">
        <v>SERVICIO DE PREPARACIÓN Y RESPUESTA ANTE EMERGENCIAS: Opción con todas las sedes operativas, Centros de servicio y los edificios corporativos Calle 93 y Q93 (2026 - 2027 - 2028)</v>
      </c>
      <c r="DD312" s="13" t="str">
        <v>SPIS02</v>
      </c>
      <c r="DE312" s="13" t="str">
        <v>Por lanzar</v>
      </c>
      <c r="DF312" s="13" t="str">
        <v>abril</v>
      </c>
      <c r="DG312" s="13" t="str">
        <v xml:space="preserve">Controles de la agencia de Salud Pública </v>
      </c>
      <c r="DH312" s="13" t="str">
        <v>Staff &amp; Services</v>
      </c>
      <c r="DI312" s="13">
        <v>4.3776900000000001E-2</v>
      </c>
      <c r="DJ312" s="13" t="str">
        <v>Monica Mesa</v>
      </c>
      <c r="DK312" s="13" t="str">
        <v>monica.mesa@enel.com</v>
      </c>
      <c r="DL312" s="13" t="str">
        <v>Jorge Jamaica</v>
      </c>
      <c r="DM312" s="13" t="str">
        <v>jorge.jamaica@enel.com</v>
      </c>
      <c r="DN312" s="13">
        <v>2026</v>
      </c>
      <c r="DO312" s="13">
        <v>4</v>
      </c>
      <c r="DP312" s="19">
        <v>46113</v>
      </c>
      <c r="DS312" s="13" t="str">
        <v>SERVICIO DE PREPARACION Y RESPUESTA ANTE EMERGENCIAS: OPCION CON TODAS LAS SEDES OPERATIVAS, CENTROS DE SERVICIO Y LOS EDIFICIOS CORPORATIVOS CALLE 93 Y Q93 (2026 - 2027 - 2028) SPIS02 CONTROLES DE LA AGENCIA DE SALUD PUBLICA</v>
      </c>
    </row>
    <row r="313" spans="5:123" ht="28" customHeight="1" x14ac:dyDescent="0.4">
      <c r="E313" s="15" t="str">
        <v>Suminsitros equipo, materiales y servicios ELABELING BEQUIM</v>
      </c>
      <c r="F313" s="16" t="str">
        <v>SPPT10</v>
      </c>
      <c r="G313" s="16" t="str">
        <v>Por lanzar</v>
      </c>
      <c r="H313" s="16" t="str">
        <v>marzo</v>
      </c>
      <c r="I313" s="16" t="str">
        <v xml:space="preserve">Servicios profesionales de naturaleza técnica </v>
      </c>
      <c r="J313" s="16" t="str">
        <v>GPG</v>
      </c>
      <c r="K313" s="16">
        <v>0.03</v>
      </c>
      <c r="L313" s="16" t="str">
        <v>Luis Aparicio</v>
      </c>
      <c r="M313" s="16" t="str">
        <v>luis.aparicio@enel.com</v>
      </c>
      <c r="N313" s="16" t="str">
        <v>Anny Leal</v>
      </c>
      <c r="O313" s="16" t="str">
        <v>anny.leal@enel.com</v>
      </c>
      <c r="P313" s="16">
        <v>2026</v>
      </c>
      <c r="Q313" s="16">
        <v>3</v>
      </c>
      <c r="R313" s="28" t="b">
        <v>0</v>
      </c>
      <c r="AC313" s="18" t="str">
        <v>Contrato marco para obra civiles para las plantas solares de colombia (Zona Norte)x 3 años _ Sinergia</v>
      </c>
      <c r="AD313" s="13" t="str">
        <v>LCCC12</v>
      </c>
      <c r="AE313" s="13" t="str">
        <v>Por lanzar</v>
      </c>
      <c r="AF313" s="13" t="str">
        <v>mayo</v>
      </c>
      <c r="AG313" s="13" t="str">
        <v>Construcciòn y/ò Mantenimiento de Obras civiles para Centrales Elèctricas y Edificios industriales</v>
      </c>
      <c r="AH313" s="13" t="str">
        <v>GPG</v>
      </c>
      <c r="AI313" s="13">
        <v>0.99</v>
      </c>
      <c r="AJ313" s="13" t="str">
        <v>Luis Aparicio</v>
      </c>
      <c r="AK313" s="13" t="str">
        <v>luis.aparicio@enel.com</v>
      </c>
      <c r="AL313" s="13" t="str">
        <v>Anny Leal</v>
      </c>
      <c r="AM313" s="13" t="str">
        <v>anny.leal@enel.com</v>
      </c>
      <c r="AN313" s="13">
        <v>2026</v>
      </c>
      <c r="AO313" s="13">
        <v>5</v>
      </c>
      <c r="AP313" s="13">
        <v>46143</v>
      </c>
      <c r="AR313" s="18" t="str">
        <v>Contrato marco para obra civiles para las plantas solares de colombia (Zona Norte)x 3 años _ Sinergia</v>
      </c>
      <c r="AS313" s="13" t="str">
        <v>LCCC12</v>
      </c>
      <c r="AT313" s="13" t="str">
        <v>Por lanzar</v>
      </c>
      <c r="AU313" s="13" t="str">
        <v>mayo</v>
      </c>
      <c r="AV313" s="13" t="str">
        <v>Construcciòn y/ò Mantenimiento de Obras civiles para Centrales Elèctricas y Edificios industriales</v>
      </c>
      <c r="AW313" s="13" t="str">
        <v>GPG</v>
      </c>
      <c r="AX313" s="13">
        <v>0.99</v>
      </c>
      <c r="AY313" s="13" t="str">
        <v>Luis Aparicio</v>
      </c>
      <c r="AZ313" s="13" t="str">
        <v>luis.aparicio@enel.com</v>
      </c>
      <c r="BA313" s="13" t="str">
        <v>Anny Leal</v>
      </c>
      <c r="BB313" s="13" t="str">
        <v>anny.leal@enel.com</v>
      </c>
      <c r="BC313" s="13">
        <v>2026</v>
      </c>
      <c r="BD313" s="13">
        <v>5</v>
      </c>
      <c r="BE313" s="13">
        <v>46143</v>
      </c>
      <c r="BG313" s="13" t="str">
        <v>Contrato marco para obra civiles para las plantas solares de colombia (Zona Norte)x 3 años _ Sinergia</v>
      </c>
      <c r="BH313" s="13" t="str">
        <v>LCCC12</v>
      </c>
      <c r="BI313" s="13" t="str">
        <v>Por lanzar</v>
      </c>
      <c r="BJ313" s="13" t="str">
        <v>mayo</v>
      </c>
      <c r="BK313" s="13" t="str">
        <v>Construcciòn y/ò Mantenimiento de Obras civiles para Centrales Elèctricas y Edificios industriales</v>
      </c>
      <c r="BL313" s="13" t="str">
        <v>GPG</v>
      </c>
      <c r="BM313" s="13">
        <v>0.99</v>
      </c>
      <c r="BN313" s="13" t="str">
        <v>Luis Aparicio</v>
      </c>
      <c r="BO313" s="13" t="str">
        <v>luis.aparicio@enel.com</v>
      </c>
      <c r="BP313" s="13" t="str">
        <v>Anny Leal</v>
      </c>
      <c r="BQ313" s="13" t="str">
        <v>anny.leal@enel.com</v>
      </c>
      <c r="BR313" s="13">
        <v>2026</v>
      </c>
      <c r="BS313" s="13">
        <v>5</v>
      </c>
      <c r="BT313" s="13">
        <v>46143</v>
      </c>
      <c r="BV313" s="13" t="str">
        <v>Contrato marco para obra civiles para las plantas solares de colombia (Zona Norte)x 3 años _ Sinergia</v>
      </c>
      <c r="BW313" s="13" t="str">
        <v>LCCC12</v>
      </c>
      <c r="BX313" s="13" t="str">
        <v>Por lanzar</v>
      </c>
      <c r="BY313" s="13" t="str">
        <v>mayo</v>
      </c>
      <c r="BZ313" s="13" t="str">
        <v>Construcciòn y/ò Mantenimiento de Obras civiles para Centrales Elèctricas y Edificios industriales</v>
      </c>
      <c r="CA313" s="13" t="str">
        <v>GPG</v>
      </c>
      <c r="CB313" s="13">
        <v>0.99</v>
      </c>
      <c r="CC313" s="13" t="str">
        <v>Luis Aparicio</v>
      </c>
      <c r="CD313" s="13" t="str">
        <v>luis.aparicio@enel.com</v>
      </c>
      <c r="CE313" s="13" t="str">
        <v>Anny Leal</v>
      </c>
      <c r="CF313" s="13" t="str">
        <v>anny.leal@enel.com</v>
      </c>
      <c r="CG313" s="13">
        <v>2026</v>
      </c>
      <c r="CH313" s="13">
        <v>5</v>
      </c>
      <c r="CI313" s="13">
        <v>46143</v>
      </c>
      <c r="CK313" s="13" t="str">
        <v>Contrato marco para obra civiles para las plantas solares de colombia (Zona Norte)x 3 años _ Sinergia</v>
      </c>
      <c r="CL313" s="13" t="str">
        <v>LCCC12</v>
      </c>
      <c r="CM313" s="13" t="str">
        <v>Por lanzar</v>
      </c>
      <c r="CN313" s="13" t="str">
        <v>mayo</v>
      </c>
      <c r="CO313" s="13" t="str">
        <v>Construcciòn y/ò Mantenimiento de Obras civiles para Centrales Elèctricas y Edificios industriales</v>
      </c>
      <c r="CP313" s="13" t="str">
        <v>GPG</v>
      </c>
      <c r="CQ313" s="13">
        <v>0.99</v>
      </c>
      <c r="CR313" s="13" t="str">
        <v>Luis Aparicio</v>
      </c>
      <c r="CS313" s="13" t="str">
        <v>luis.aparicio@enel.com</v>
      </c>
      <c r="CT313" s="13" t="str">
        <v>Anny Leal</v>
      </c>
      <c r="CU313" s="13" t="str">
        <v>anny.leal@enel.com</v>
      </c>
      <c r="CV313" s="13">
        <v>2026</v>
      </c>
      <c r="CW313" s="13">
        <v>5</v>
      </c>
      <c r="CX313" s="13">
        <v>46143</v>
      </c>
      <c r="DC313" s="13" t="str">
        <v>Contrato marco para obra civiles para las plantas solares de colombia (Zona Norte)x 3 años _ Sinergia</v>
      </c>
      <c r="DD313" s="13" t="str">
        <v>LCCC12</v>
      </c>
      <c r="DE313" s="13" t="str">
        <v>Por lanzar</v>
      </c>
      <c r="DF313" s="13" t="str">
        <v>mayo</v>
      </c>
      <c r="DG313" s="13" t="str">
        <v>Construcciòn y/ò Mantenimiento de Obras civiles para Centrales Elèctricas y Edificios industriales</v>
      </c>
      <c r="DH313" s="13" t="str">
        <v>GPG</v>
      </c>
      <c r="DI313" s="13">
        <v>0.99</v>
      </c>
      <c r="DJ313" s="13" t="str">
        <v>Luis Aparicio</v>
      </c>
      <c r="DK313" s="13" t="str">
        <v>luis.aparicio@enel.com</v>
      </c>
      <c r="DL313" s="13" t="str">
        <v>Anny Leal</v>
      </c>
      <c r="DM313" s="13" t="str">
        <v>anny.leal@enel.com</v>
      </c>
      <c r="DN313" s="13">
        <v>2026</v>
      </c>
      <c r="DO313" s="13">
        <v>5</v>
      </c>
      <c r="DP313" s="19">
        <v>46143</v>
      </c>
      <c r="DS313" s="13" t="str">
        <v>CONTRATO MARCO PARA OBRA CIVILES PARA LAS PLANTAS SOLARES DE COLOMBIA (ZONA NORTE)X 3 ANOS _ SINERGIA LCCC12 CONSTRUCCIÒN Y/Ò MANTENIMIENTO DE OBRAS CIVILES PARA CENTRALES ELÈCTRICAS Y EDIFICIOS INDUSTRIALES</v>
      </c>
    </row>
    <row r="314" spans="5:123" ht="28" customHeight="1" x14ac:dyDescent="0.4">
      <c r="E314" s="15" t="str">
        <v>suministro de filtros para cabinas de inversion todas las plantas solares x 36 meses</v>
      </c>
      <c r="F314" s="16" t="str">
        <v>FEER01</v>
      </c>
      <c r="G314" s="16" t="str">
        <v>Por lanzar</v>
      </c>
      <c r="H314" s="16" t="str">
        <v>marzo</v>
      </c>
      <c r="I314" s="16" t="str">
        <v xml:space="preserve">Componentes o piezas para Planta de energia Solar </v>
      </c>
      <c r="J314" s="16" t="str">
        <v>GPG</v>
      </c>
      <c r="K314" s="16">
        <v>0.2</v>
      </c>
      <c r="L314" s="16" t="str">
        <v>Luis Aparicio</v>
      </c>
      <c r="M314" s="16" t="str">
        <v>luis.aparicio@enel.com</v>
      </c>
      <c r="N314" s="16" t="str">
        <v>Anny Leal</v>
      </c>
      <c r="O314" s="16" t="str">
        <v>anny.leal@enel.com</v>
      </c>
      <c r="P314" s="16">
        <v>2026</v>
      </c>
      <c r="Q314" s="16">
        <v>3</v>
      </c>
      <c r="R314" s="28" t="b">
        <v>0</v>
      </c>
      <c r="AC314" s="18" t="str">
        <v>Adecuación bodega Plantas solares Atlantico y Guayepo 3 por 12 meses</v>
      </c>
      <c r="AD314" s="13" t="str">
        <v>LCCC13</v>
      </c>
      <c r="AE314" s="13" t="str">
        <v>Por lanzar</v>
      </c>
      <c r="AF314" s="13" t="str">
        <v>marzo</v>
      </c>
      <c r="AG314" s="13" t="str">
        <v xml:space="preserve">Trabajos civiles varios </v>
      </c>
      <c r="AH314" s="13" t="str">
        <v>GPG</v>
      </c>
      <c r="AI314" s="13">
        <v>0.5</v>
      </c>
      <c r="AJ314" s="13" t="str">
        <v>Luis Aparicio</v>
      </c>
      <c r="AK314" s="13" t="str">
        <v>luis.aparicio@enel.com</v>
      </c>
      <c r="AL314" s="13" t="str">
        <v>Anny Leal</v>
      </c>
      <c r="AM314" s="13" t="str">
        <v>anny.leal@enel.com</v>
      </c>
      <c r="AN314" s="13">
        <v>2026</v>
      </c>
      <c r="AO314" s="13">
        <v>3</v>
      </c>
      <c r="AP314" s="13">
        <v>46082</v>
      </c>
      <c r="AR314" s="18" t="str">
        <v>Adecuación bodega Plantas solares Atlantico y Guayepo 3 por 12 meses</v>
      </c>
      <c r="AS314" s="13" t="str">
        <v>LCCC13</v>
      </c>
      <c r="AT314" s="13" t="str">
        <v>Por lanzar</v>
      </c>
      <c r="AU314" s="13" t="str">
        <v>marzo</v>
      </c>
      <c r="AV314" s="13" t="str">
        <v xml:space="preserve">Trabajos civiles varios </v>
      </c>
      <c r="AW314" s="13" t="str">
        <v>GPG</v>
      </c>
      <c r="AX314" s="13">
        <v>0.5</v>
      </c>
      <c r="AY314" s="13" t="str">
        <v>Luis Aparicio</v>
      </c>
      <c r="AZ314" s="13" t="str">
        <v>luis.aparicio@enel.com</v>
      </c>
      <c r="BA314" s="13" t="str">
        <v>Anny Leal</v>
      </c>
      <c r="BB314" s="13" t="str">
        <v>anny.leal@enel.com</v>
      </c>
      <c r="BC314" s="13">
        <v>2026</v>
      </c>
      <c r="BD314" s="13">
        <v>3</v>
      </c>
      <c r="BE314" s="13">
        <v>46082</v>
      </c>
      <c r="BG314" s="13" t="str">
        <v>Adecuación bodega Plantas solares Atlantico y Guayepo 3 por 12 meses</v>
      </c>
      <c r="BH314" s="13" t="str">
        <v>LCCC13</v>
      </c>
      <c r="BI314" s="13" t="str">
        <v>Por lanzar</v>
      </c>
      <c r="BJ314" s="13" t="str">
        <v>marzo</v>
      </c>
      <c r="BK314" s="13" t="str">
        <v xml:space="preserve">Trabajos civiles varios </v>
      </c>
      <c r="BL314" s="13" t="str">
        <v>GPG</v>
      </c>
      <c r="BM314" s="13">
        <v>0.5</v>
      </c>
      <c r="BN314" s="13" t="str">
        <v>Luis Aparicio</v>
      </c>
      <c r="BO314" s="13" t="str">
        <v>luis.aparicio@enel.com</v>
      </c>
      <c r="BP314" s="13" t="str">
        <v>Anny Leal</v>
      </c>
      <c r="BQ314" s="13" t="str">
        <v>anny.leal@enel.com</v>
      </c>
      <c r="BR314" s="13">
        <v>2026</v>
      </c>
      <c r="BS314" s="13">
        <v>3</v>
      </c>
      <c r="BT314" s="13">
        <v>46082</v>
      </c>
      <c r="BV314" s="13" t="str">
        <v>Adecuación bodega Plantas solares Atlantico y Guayepo 3 por 12 meses</v>
      </c>
      <c r="BW314" s="13" t="str">
        <v>LCCC13</v>
      </c>
      <c r="BX314" s="13" t="str">
        <v>Por lanzar</v>
      </c>
      <c r="BY314" s="13" t="str">
        <v>marzo</v>
      </c>
      <c r="BZ314" s="13" t="str">
        <v xml:space="preserve">Trabajos civiles varios </v>
      </c>
      <c r="CA314" s="13" t="str">
        <v>GPG</v>
      </c>
      <c r="CB314" s="13">
        <v>0.5</v>
      </c>
      <c r="CC314" s="13" t="str">
        <v>Luis Aparicio</v>
      </c>
      <c r="CD314" s="13" t="str">
        <v>luis.aparicio@enel.com</v>
      </c>
      <c r="CE314" s="13" t="str">
        <v>Anny Leal</v>
      </c>
      <c r="CF314" s="13" t="str">
        <v>anny.leal@enel.com</v>
      </c>
      <c r="CG314" s="13">
        <v>2026</v>
      </c>
      <c r="CH314" s="13">
        <v>3</v>
      </c>
      <c r="CI314" s="13">
        <v>46082</v>
      </c>
      <c r="CK314" s="13" t="str">
        <v>Adecuación bodega Plantas solares Atlantico y Guayepo 3 por 12 meses</v>
      </c>
      <c r="CL314" s="13" t="str">
        <v>LCCC13</v>
      </c>
      <c r="CM314" s="13" t="str">
        <v>Por lanzar</v>
      </c>
      <c r="CN314" s="13" t="str">
        <v>marzo</v>
      </c>
      <c r="CO314" s="13" t="str">
        <v xml:space="preserve">Trabajos civiles varios </v>
      </c>
      <c r="CP314" s="13" t="str">
        <v>GPG</v>
      </c>
      <c r="CQ314" s="13">
        <v>0.5</v>
      </c>
      <c r="CR314" s="13" t="str">
        <v>Luis Aparicio</v>
      </c>
      <c r="CS314" s="13" t="str">
        <v>luis.aparicio@enel.com</v>
      </c>
      <c r="CT314" s="13" t="str">
        <v>Anny Leal</v>
      </c>
      <c r="CU314" s="13" t="str">
        <v>anny.leal@enel.com</v>
      </c>
      <c r="CV314" s="13">
        <v>2026</v>
      </c>
      <c r="CW314" s="13">
        <v>3</v>
      </c>
      <c r="CX314" s="13">
        <v>46082</v>
      </c>
      <c r="DC314" s="13" t="str">
        <v>Adecuación bodega Plantas solares Atlantico y Guayepo 3 por 12 meses</v>
      </c>
      <c r="DD314" s="13" t="str">
        <v>LCCC13</v>
      </c>
      <c r="DE314" s="13" t="str">
        <v>Por lanzar</v>
      </c>
      <c r="DF314" s="13" t="str">
        <v>marzo</v>
      </c>
      <c r="DG314" s="13" t="str">
        <v xml:space="preserve">Trabajos civiles varios </v>
      </c>
      <c r="DH314" s="13" t="str">
        <v>GPG</v>
      </c>
      <c r="DI314" s="13">
        <v>0.5</v>
      </c>
      <c r="DJ314" s="13" t="str">
        <v>Luis Aparicio</v>
      </c>
      <c r="DK314" s="13" t="str">
        <v>luis.aparicio@enel.com</v>
      </c>
      <c r="DL314" s="13" t="str">
        <v>Anny Leal</v>
      </c>
      <c r="DM314" s="13" t="str">
        <v>anny.leal@enel.com</v>
      </c>
      <c r="DN314" s="13">
        <v>2026</v>
      </c>
      <c r="DO314" s="13">
        <v>3</v>
      </c>
      <c r="DP314" s="19">
        <v>46082</v>
      </c>
      <c r="DS314" s="13" t="str">
        <v>ADECUACION BODEGA PLANTAS SOLARES ATLANTICO Y GUAYEPO 3 POR 12 MESES LCCC13 TRABAJOS CIVILES VARIOS</v>
      </c>
    </row>
    <row r="315" spans="5:123" ht="28" customHeight="1" x14ac:dyDescent="0.4">
      <c r="E315" s="15" t="str">
        <v>Elaboración de EIAs, PTO y SRFA de fuentes de materiales en el área de influencia directa de Central Quimbo.</v>
      </c>
      <c r="F315" s="16" t="str">
        <v>SPPT35</v>
      </c>
      <c r="G315" s="16" t="str">
        <v>Por lanzar</v>
      </c>
      <c r="H315" s="16" t="str">
        <v>marzo</v>
      </c>
      <c r="I315" s="16" t="str">
        <v xml:space="preserve">Otros servicios profesionales </v>
      </c>
      <c r="J315" s="16" t="str">
        <v>GPG</v>
      </c>
      <c r="K315" s="16">
        <v>0.526972</v>
      </c>
      <c r="L315" s="16" t="str">
        <v>Luis Aparicio</v>
      </c>
      <c r="M315" s="16" t="str">
        <v>luis.aparicio@enel.com</v>
      </c>
      <c r="N315" s="16" t="str">
        <v>Anny Leal</v>
      </c>
      <c r="O315" s="16" t="str">
        <v>anny.leal@enel.com</v>
      </c>
      <c r="P315" s="16">
        <v>2026</v>
      </c>
      <c r="Q315" s="16">
        <v>3</v>
      </c>
      <c r="R315" s="28" t="b">
        <v>0</v>
      </c>
      <c r="AC315" s="18" t="str">
        <v>Servicio de Video</v>
      </c>
      <c r="AD315" s="13" t="str">
        <v>SPPC07</v>
      </c>
      <c r="AE315" s="13" t="str">
        <v>Por lanzar</v>
      </c>
      <c r="AF315" s="13" t="str">
        <v>marzo</v>
      </c>
      <c r="AG315" s="13" t="str">
        <v xml:space="preserve">Producciones publicitarias (películas-fotos-música-textos-vídeos) </v>
      </c>
      <c r="AH315" s="13" t="str">
        <v>Staff &amp; Services</v>
      </c>
      <c r="AI315" s="13">
        <v>6.9595000000000004E-2</v>
      </c>
      <c r="AJ315" s="13" t="str">
        <v>Monica Mesa</v>
      </c>
      <c r="AK315" s="13" t="str">
        <v>monica.mesa@enel.com</v>
      </c>
      <c r="AL315" s="13" t="str">
        <v>Jorge Jamaica</v>
      </c>
      <c r="AM315" s="13" t="str">
        <v>jorge.jamaica@enel.com</v>
      </c>
      <c r="AN315" s="13">
        <v>2026</v>
      </c>
      <c r="AO315" s="13">
        <v>3</v>
      </c>
      <c r="AP315" s="13">
        <v>46082</v>
      </c>
      <c r="AR315" s="18" t="str">
        <v>Servicio de Video</v>
      </c>
      <c r="AS315" s="13" t="str">
        <v>SPPC07</v>
      </c>
      <c r="AT315" s="13" t="str">
        <v>Por lanzar</v>
      </c>
      <c r="AU315" s="13" t="str">
        <v>marzo</v>
      </c>
      <c r="AV315" s="13" t="str">
        <v xml:space="preserve">Producciones publicitarias (películas-fotos-música-textos-vídeos) </v>
      </c>
      <c r="AW315" s="13" t="str">
        <v>Staff &amp; Services</v>
      </c>
      <c r="AX315" s="13">
        <v>6.9595000000000004E-2</v>
      </c>
      <c r="AY315" s="13" t="str">
        <v>Monica Mesa</v>
      </c>
      <c r="AZ315" s="13" t="str">
        <v>monica.mesa@enel.com</v>
      </c>
      <c r="BA315" s="13" t="str">
        <v>Jorge Jamaica</v>
      </c>
      <c r="BB315" s="13" t="str">
        <v>jorge.jamaica@enel.com</v>
      </c>
      <c r="BC315" s="13">
        <v>2026</v>
      </c>
      <c r="BD315" s="13">
        <v>3</v>
      </c>
      <c r="BE315" s="13">
        <v>46082</v>
      </c>
      <c r="BG315" s="13" t="str">
        <v>Servicio de Video</v>
      </c>
      <c r="BH315" s="13" t="str">
        <v>SPPC07</v>
      </c>
      <c r="BI315" s="13" t="str">
        <v>Por lanzar</v>
      </c>
      <c r="BJ315" s="13" t="str">
        <v>marzo</v>
      </c>
      <c r="BK315" s="13" t="str">
        <v xml:space="preserve">Producciones publicitarias (películas-fotos-música-textos-vídeos) </v>
      </c>
      <c r="BL315" s="13" t="str">
        <v>Staff &amp; Services</v>
      </c>
      <c r="BM315" s="13">
        <v>6.9595000000000004E-2</v>
      </c>
      <c r="BN315" s="13" t="str">
        <v>Monica Mesa</v>
      </c>
      <c r="BO315" s="13" t="str">
        <v>monica.mesa@enel.com</v>
      </c>
      <c r="BP315" s="13" t="str">
        <v>Jorge Jamaica</v>
      </c>
      <c r="BQ315" s="13" t="str">
        <v>jorge.jamaica@enel.com</v>
      </c>
      <c r="BR315" s="13">
        <v>2026</v>
      </c>
      <c r="BS315" s="13">
        <v>3</v>
      </c>
      <c r="BT315" s="13">
        <v>46082</v>
      </c>
      <c r="BV315" s="13" t="str">
        <v>Servicio de Video</v>
      </c>
      <c r="BW315" s="13" t="str">
        <v>SPPC07</v>
      </c>
      <c r="BX315" s="13" t="str">
        <v>Por lanzar</v>
      </c>
      <c r="BY315" s="13" t="str">
        <v>marzo</v>
      </c>
      <c r="BZ315" s="13" t="str">
        <v xml:space="preserve">Producciones publicitarias (películas-fotos-música-textos-vídeos) </v>
      </c>
      <c r="CA315" s="13" t="str">
        <v>Staff &amp; Services</v>
      </c>
      <c r="CB315" s="13">
        <v>6.9595000000000004E-2</v>
      </c>
      <c r="CC315" s="13" t="str">
        <v>Monica Mesa</v>
      </c>
      <c r="CD315" s="13" t="str">
        <v>monica.mesa@enel.com</v>
      </c>
      <c r="CE315" s="13" t="str">
        <v>Jorge Jamaica</v>
      </c>
      <c r="CF315" s="13" t="str">
        <v>jorge.jamaica@enel.com</v>
      </c>
      <c r="CG315" s="13">
        <v>2026</v>
      </c>
      <c r="CH315" s="13">
        <v>3</v>
      </c>
      <c r="CI315" s="13">
        <v>46082</v>
      </c>
      <c r="CK315" s="13" t="str">
        <v>Servicio de Video</v>
      </c>
      <c r="CL315" s="13" t="str">
        <v>SPPC07</v>
      </c>
      <c r="CM315" s="13" t="str">
        <v>Por lanzar</v>
      </c>
      <c r="CN315" s="13" t="str">
        <v>marzo</v>
      </c>
      <c r="CO315" s="13" t="str">
        <v xml:space="preserve">Producciones publicitarias (películas-fotos-música-textos-vídeos) </v>
      </c>
      <c r="CP315" s="13" t="str">
        <v>Staff &amp; Services</v>
      </c>
      <c r="CQ315" s="13">
        <v>6.9595000000000004E-2</v>
      </c>
      <c r="CR315" s="13" t="str">
        <v>Monica Mesa</v>
      </c>
      <c r="CS315" s="13" t="str">
        <v>monica.mesa@enel.com</v>
      </c>
      <c r="CT315" s="13" t="str">
        <v>Jorge Jamaica</v>
      </c>
      <c r="CU315" s="13" t="str">
        <v>jorge.jamaica@enel.com</v>
      </c>
      <c r="CV315" s="13">
        <v>2026</v>
      </c>
      <c r="CW315" s="13">
        <v>3</v>
      </c>
      <c r="CX315" s="13">
        <v>46082</v>
      </c>
      <c r="DC315" s="13" t="str">
        <v>Servicio de Video</v>
      </c>
      <c r="DD315" s="13" t="str">
        <v>SPPC07</v>
      </c>
      <c r="DE315" s="13" t="str">
        <v>Por lanzar</v>
      </c>
      <c r="DF315" s="13" t="str">
        <v>marzo</v>
      </c>
      <c r="DG315" s="13" t="str">
        <v xml:space="preserve">Producciones publicitarias (películas-fotos-música-textos-vídeos) </v>
      </c>
      <c r="DH315" s="13" t="str">
        <v>Staff &amp; Services</v>
      </c>
      <c r="DI315" s="13">
        <v>6.9595000000000004E-2</v>
      </c>
      <c r="DJ315" s="13" t="str">
        <v>Monica Mesa</v>
      </c>
      <c r="DK315" s="13" t="str">
        <v>monica.mesa@enel.com</v>
      </c>
      <c r="DL315" s="13" t="str">
        <v>Jorge Jamaica</v>
      </c>
      <c r="DM315" s="13" t="str">
        <v>jorge.jamaica@enel.com</v>
      </c>
      <c r="DN315" s="13">
        <v>2026</v>
      </c>
      <c r="DO315" s="13">
        <v>3</v>
      </c>
      <c r="DP315" s="19">
        <v>46082</v>
      </c>
      <c r="DS315" s="13" t="str">
        <v>SERVICIO DE VIDEO SPPC07 PRODUCCIONES PUBLICITARIAS (PELICULAS-FOTOS-MUSICA-TEXTOS-VIDEOS)</v>
      </c>
    </row>
    <row r="316" spans="5:123" ht="28" customHeight="1" x14ac:dyDescent="0.4">
      <c r="E316" s="15" t="str">
        <v>Servicio para el desarrollo e implementación de un algoritmo inteligente y un modelo analítico que permita procesar, interpretar y optimizar la información asociada a las actividades de mantenimiento de la red eléctrica</v>
      </c>
      <c r="F316" s="16" t="str">
        <v>SPED02</v>
      </c>
      <c r="G316" s="16" t="str">
        <v>Por lanzar</v>
      </c>
      <c r="H316" s="16" t="str">
        <v>mayo</v>
      </c>
      <c r="I316" s="16" t="str">
        <v xml:space="preserve">Servicios Cloud en ambito IaaS PaaS e SaaS </v>
      </c>
      <c r="J316" s="16" t="str">
        <v>ICT</v>
      </c>
      <c r="K316" s="16">
        <v>9.2618249999999999E-2</v>
      </c>
      <c r="L316" s="16" t="str">
        <v>Marcela Maldonado</v>
      </c>
      <c r="M316" s="16" t="str">
        <v>marcela.maldonado@enel.com</v>
      </c>
      <c r="N316" s="16" t="str">
        <v>Jennifer Rubio</v>
      </c>
      <c r="O316" s="16" t="str">
        <v>jennifer.rubio@enel.com</v>
      </c>
      <c r="P316" s="16">
        <v>2026</v>
      </c>
      <c r="Q316" s="16">
        <v>5</v>
      </c>
      <c r="R316" s="28" t="b">
        <v>0</v>
      </c>
      <c r="AC316" s="18" t="str">
        <v>Suministro etiquetas Zebra para proyecto etiquetado bodegas x 3 años para todas las plantas solares de colombia</v>
      </c>
      <c r="AD316" s="13" t="str">
        <v>FEER01</v>
      </c>
      <c r="AE316" s="13" t="str">
        <v>Por lanzar</v>
      </c>
      <c r="AF316" s="13" t="str">
        <v>febrero</v>
      </c>
      <c r="AG316" s="13" t="str">
        <v xml:space="preserve">Componentes o piezas para Planta de energia Solar </v>
      </c>
      <c r="AH316" s="13" t="str">
        <v>GPG</v>
      </c>
      <c r="AI316" s="13">
        <v>0.1</v>
      </c>
      <c r="AJ316" s="13" t="str">
        <v>Luis Aparicio</v>
      </c>
      <c r="AK316" s="13" t="str">
        <v>luis.aparicio@enel.com</v>
      </c>
      <c r="AL316" s="13" t="str">
        <v>Anny Leal</v>
      </c>
      <c r="AM316" s="13" t="str">
        <v>anny.leal@enel.com</v>
      </c>
      <c r="AN316" s="13">
        <v>2026</v>
      </c>
      <c r="AO316" s="13">
        <v>2</v>
      </c>
      <c r="AP316" s="13">
        <v>46054</v>
      </c>
      <c r="AR316" s="18" t="str">
        <v>Suministro etiquetas Zebra para proyecto etiquetado bodegas x 3 años para todas las plantas solares de colombia</v>
      </c>
      <c r="AS316" s="13" t="str">
        <v>FEER01</v>
      </c>
      <c r="AT316" s="13" t="str">
        <v>Por lanzar</v>
      </c>
      <c r="AU316" s="13" t="str">
        <v>febrero</v>
      </c>
      <c r="AV316" s="13" t="str">
        <v xml:space="preserve">Componentes o piezas para Planta de energia Solar </v>
      </c>
      <c r="AW316" s="13" t="str">
        <v>GPG</v>
      </c>
      <c r="AX316" s="13">
        <v>0.1</v>
      </c>
      <c r="AY316" s="13" t="str">
        <v>Luis Aparicio</v>
      </c>
      <c r="AZ316" s="13" t="str">
        <v>luis.aparicio@enel.com</v>
      </c>
      <c r="BA316" s="13" t="str">
        <v>Anny Leal</v>
      </c>
      <c r="BB316" s="13" t="str">
        <v>anny.leal@enel.com</v>
      </c>
      <c r="BC316" s="13">
        <v>2026</v>
      </c>
      <c r="BD316" s="13">
        <v>2</v>
      </c>
      <c r="BE316" s="13">
        <v>46054</v>
      </c>
      <c r="BG316" s="13" t="str">
        <v>Suministro etiquetas Zebra para proyecto etiquetado bodegas x 3 años para todas las plantas solares de colombia</v>
      </c>
      <c r="BH316" s="13" t="str">
        <v>FEER01</v>
      </c>
      <c r="BI316" s="13" t="str">
        <v>Por lanzar</v>
      </c>
      <c r="BJ316" s="13" t="str">
        <v>febrero</v>
      </c>
      <c r="BK316" s="13" t="str">
        <v xml:space="preserve">Componentes o piezas para Planta de energia Solar </v>
      </c>
      <c r="BL316" s="13" t="str">
        <v>GPG</v>
      </c>
      <c r="BM316" s="13">
        <v>0.1</v>
      </c>
      <c r="BN316" s="13" t="str">
        <v>Luis Aparicio</v>
      </c>
      <c r="BO316" s="13" t="str">
        <v>luis.aparicio@enel.com</v>
      </c>
      <c r="BP316" s="13" t="str">
        <v>Anny Leal</v>
      </c>
      <c r="BQ316" s="13" t="str">
        <v>anny.leal@enel.com</v>
      </c>
      <c r="BR316" s="13">
        <v>2026</v>
      </c>
      <c r="BS316" s="13">
        <v>2</v>
      </c>
      <c r="BT316" s="13">
        <v>46054</v>
      </c>
      <c r="BV316" s="13" t="str">
        <v>Suministro etiquetas Zebra para proyecto etiquetado bodegas x 3 años para todas las plantas solares de colombia</v>
      </c>
      <c r="BW316" s="13" t="str">
        <v>FEER01</v>
      </c>
      <c r="BX316" s="13" t="str">
        <v>Por lanzar</v>
      </c>
      <c r="BY316" s="13" t="str">
        <v>febrero</v>
      </c>
      <c r="BZ316" s="13" t="str">
        <v xml:space="preserve">Componentes o piezas para Planta de energia Solar </v>
      </c>
      <c r="CA316" s="13" t="str">
        <v>GPG</v>
      </c>
      <c r="CB316" s="13">
        <v>0.1</v>
      </c>
      <c r="CC316" s="13" t="str">
        <v>Luis Aparicio</v>
      </c>
      <c r="CD316" s="13" t="str">
        <v>luis.aparicio@enel.com</v>
      </c>
      <c r="CE316" s="13" t="str">
        <v>Anny Leal</v>
      </c>
      <c r="CF316" s="13" t="str">
        <v>anny.leal@enel.com</v>
      </c>
      <c r="CG316" s="13">
        <v>2026</v>
      </c>
      <c r="CH316" s="13">
        <v>2</v>
      </c>
      <c r="CI316" s="13">
        <v>46054</v>
      </c>
      <c r="CK316" s="13" t="str">
        <v>Suministro etiquetas Zebra para proyecto etiquetado bodegas x 3 años para todas las plantas solares de colombia</v>
      </c>
      <c r="CL316" s="13" t="str">
        <v>FEER01</v>
      </c>
      <c r="CM316" s="13" t="str">
        <v>Por lanzar</v>
      </c>
      <c r="CN316" s="13" t="str">
        <v>febrero</v>
      </c>
      <c r="CO316" s="13" t="str">
        <v xml:space="preserve">Componentes o piezas para Planta de energia Solar </v>
      </c>
      <c r="CP316" s="13" t="str">
        <v>GPG</v>
      </c>
      <c r="CQ316" s="13">
        <v>0.1</v>
      </c>
      <c r="CR316" s="13" t="str">
        <v>Luis Aparicio</v>
      </c>
      <c r="CS316" s="13" t="str">
        <v>luis.aparicio@enel.com</v>
      </c>
      <c r="CT316" s="13" t="str">
        <v>Anny Leal</v>
      </c>
      <c r="CU316" s="13" t="str">
        <v>anny.leal@enel.com</v>
      </c>
      <c r="CV316" s="13">
        <v>2026</v>
      </c>
      <c r="CW316" s="13">
        <v>2</v>
      </c>
      <c r="CX316" s="13">
        <v>46054</v>
      </c>
      <c r="DC316" s="13" t="str">
        <v>Suministro etiquetas Zebra para proyecto etiquetado bodegas x 3 años para todas las plantas solares de colombia</v>
      </c>
      <c r="DD316" s="13" t="str">
        <v>FEER01</v>
      </c>
      <c r="DE316" s="13" t="str">
        <v>Por lanzar</v>
      </c>
      <c r="DF316" s="13" t="str">
        <v>febrero</v>
      </c>
      <c r="DG316" s="13" t="str">
        <v xml:space="preserve">Componentes o piezas para Planta de energia Solar </v>
      </c>
      <c r="DH316" s="13" t="str">
        <v>GPG</v>
      </c>
      <c r="DI316" s="13">
        <v>0.1</v>
      </c>
      <c r="DJ316" s="13" t="str">
        <v>Luis Aparicio</v>
      </c>
      <c r="DK316" s="13" t="str">
        <v>luis.aparicio@enel.com</v>
      </c>
      <c r="DL316" s="13" t="str">
        <v>Anny Leal</v>
      </c>
      <c r="DM316" s="13" t="str">
        <v>anny.leal@enel.com</v>
      </c>
      <c r="DN316" s="13">
        <v>2026</v>
      </c>
      <c r="DO316" s="13">
        <v>2</v>
      </c>
      <c r="DP316" s="19">
        <v>46054</v>
      </c>
      <c r="DS316" s="13" t="str">
        <v>SUMINISTRO ETIQUETAS ZEBRA PARA PROYECTO ETIQUETADO BODEGAS X 3 ANOS PARA TODAS LAS PLANTAS SOLARES DE COLOMBIA FEER01 COMPONENTES O PIEZAS PARA PLANTA DE ENERGIA SOLAR</v>
      </c>
    </row>
    <row r="317" spans="5:123" ht="28" customHeight="1" x14ac:dyDescent="0.4">
      <c r="E317" s="15" t="str">
        <v>TS-CROSS Integración a SCADA de mandos y señales del sistema de control de olores de la central Paraíso</v>
      </c>
      <c r="F317" s="16" t="str">
        <v>LEII09</v>
      </c>
      <c r="G317" s="16" t="str">
        <v>Por lanzar</v>
      </c>
      <c r="H317" s="16" t="str">
        <v>abril</v>
      </c>
      <c r="I317" s="16" t="str">
        <v xml:space="preserve">Mantenimiento electrico e instrumental </v>
      </c>
      <c r="J317" s="16" t="str">
        <v>GPG</v>
      </c>
      <c r="K317" s="16">
        <v>0.36</v>
      </c>
      <c r="L317" s="16" t="str">
        <v>Luis Aparicio</v>
      </c>
      <c r="M317" s="16" t="str">
        <v>luis.aparicio@enel.com</v>
      </c>
      <c r="N317" s="16" t="str">
        <v>Anny Leal</v>
      </c>
      <c r="O317" s="16" t="str">
        <v>anny.leal@enel.com</v>
      </c>
      <c r="P317" s="16">
        <v>2026</v>
      </c>
      <c r="Q317" s="16">
        <v>4</v>
      </c>
      <c r="R317" s="28" t="b">
        <v>0</v>
      </c>
      <c r="AC317" s="18" t="str">
        <v>Servicio de Video</v>
      </c>
      <c r="AD317" s="13" t="str">
        <v>SPPC07</v>
      </c>
      <c r="AE317" s="13" t="str">
        <v>Por lanzar</v>
      </c>
      <c r="AF317" s="13" t="str">
        <v>marzo</v>
      </c>
      <c r="AG317" s="13" t="str">
        <v xml:space="preserve">Producciones publicitarias (películas-fotos-música-textos-vídeos) </v>
      </c>
      <c r="AH317" s="13" t="str">
        <v>Staff &amp; Services</v>
      </c>
      <c r="AI317" s="13">
        <v>0.10075199999999999</v>
      </c>
      <c r="AJ317" s="13" t="str">
        <v>Monica Mesa</v>
      </c>
      <c r="AK317" s="13" t="str">
        <v>monica.mesa@enel.com</v>
      </c>
      <c r="AL317" s="13" t="str">
        <v>Jorge Jamaica</v>
      </c>
      <c r="AM317" s="13" t="str">
        <v>jorge.jamaica@enel.com</v>
      </c>
      <c r="AN317" s="13">
        <v>2026</v>
      </c>
      <c r="AO317" s="13">
        <v>3</v>
      </c>
      <c r="AP317" s="13">
        <v>46082</v>
      </c>
      <c r="AR317" s="18" t="str">
        <v>Servicio de Video</v>
      </c>
      <c r="AS317" s="13" t="str">
        <v>SPPC07</v>
      </c>
      <c r="AT317" s="13" t="str">
        <v>Por lanzar</v>
      </c>
      <c r="AU317" s="13" t="str">
        <v>marzo</v>
      </c>
      <c r="AV317" s="13" t="str">
        <v xml:space="preserve">Producciones publicitarias (películas-fotos-música-textos-vídeos) </v>
      </c>
      <c r="AW317" s="13" t="str">
        <v>Staff &amp; Services</v>
      </c>
      <c r="AX317" s="13">
        <v>0.10075199999999999</v>
      </c>
      <c r="AY317" s="13" t="str">
        <v>Monica Mesa</v>
      </c>
      <c r="AZ317" s="13" t="str">
        <v>monica.mesa@enel.com</v>
      </c>
      <c r="BA317" s="13" t="str">
        <v>Jorge Jamaica</v>
      </c>
      <c r="BB317" s="13" t="str">
        <v>jorge.jamaica@enel.com</v>
      </c>
      <c r="BC317" s="13">
        <v>2026</v>
      </c>
      <c r="BD317" s="13">
        <v>3</v>
      </c>
      <c r="BE317" s="13">
        <v>46082</v>
      </c>
      <c r="BG317" s="13" t="str">
        <v>Servicio de Video</v>
      </c>
      <c r="BH317" s="13" t="str">
        <v>SPPC07</v>
      </c>
      <c r="BI317" s="13" t="str">
        <v>Por lanzar</v>
      </c>
      <c r="BJ317" s="13" t="str">
        <v>marzo</v>
      </c>
      <c r="BK317" s="13" t="str">
        <v xml:space="preserve">Producciones publicitarias (películas-fotos-música-textos-vídeos) </v>
      </c>
      <c r="BL317" s="13" t="str">
        <v>Staff &amp; Services</v>
      </c>
      <c r="BM317" s="13">
        <v>0.10075199999999999</v>
      </c>
      <c r="BN317" s="13" t="str">
        <v>Monica Mesa</v>
      </c>
      <c r="BO317" s="13" t="str">
        <v>monica.mesa@enel.com</v>
      </c>
      <c r="BP317" s="13" t="str">
        <v>Jorge Jamaica</v>
      </c>
      <c r="BQ317" s="13" t="str">
        <v>jorge.jamaica@enel.com</v>
      </c>
      <c r="BR317" s="13">
        <v>2026</v>
      </c>
      <c r="BS317" s="13">
        <v>3</v>
      </c>
      <c r="BT317" s="13">
        <v>46082</v>
      </c>
      <c r="BV317" s="13" t="str">
        <v>Servicio de Video</v>
      </c>
      <c r="BW317" s="13" t="str">
        <v>SPPC07</v>
      </c>
      <c r="BX317" s="13" t="str">
        <v>Por lanzar</v>
      </c>
      <c r="BY317" s="13" t="str">
        <v>marzo</v>
      </c>
      <c r="BZ317" s="13" t="str">
        <v xml:space="preserve">Producciones publicitarias (películas-fotos-música-textos-vídeos) </v>
      </c>
      <c r="CA317" s="13" t="str">
        <v>Staff &amp; Services</v>
      </c>
      <c r="CB317" s="13">
        <v>0.10075199999999999</v>
      </c>
      <c r="CC317" s="13" t="str">
        <v>Monica Mesa</v>
      </c>
      <c r="CD317" s="13" t="str">
        <v>monica.mesa@enel.com</v>
      </c>
      <c r="CE317" s="13" t="str">
        <v>Jorge Jamaica</v>
      </c>
      <c r="CF317" s="13" t="str">
        <v>jorge.jamaica@enel.com</v>
      </c>
      <c r="CG317" s="13">
        <v>2026</v>
      </c>
      <c r="CH317" s="13">
        <v>3</v>
      </c>
      <c r="CI317" s="13">
        <v>46082</v>
      </c>
      <c r="CK317" s="13" t="str">
        <v>Servicio de Video</v>
      </c>
      <c r="CL317" s="13" t="str">
        <v>SPPC07</v>
      </c>
      <c r="CM317" s="13" t="str">
        <v>Por lanzar</v>
      </c>
      <c r="CN317" s="13" t="str">
        <v>marzo</v>
      </c>
      <c r="CO317" s="13" t="str">
        <v xml:space="preserve">Producciones publicitarias (películas-fotos-música-textos-vídeos) </v>
      </c>
      <c r="CP317" s="13" t="str">
        <v>Staff &amp; Services</v>
      </c>
      <c r="CQ317" s="13">
        <v>0.10075199999999999</v>
      </c>
      <c r="CR317" s="13" t="str">
        <v>Monica Mesa</v>
      </c>
      <c r="CS317" s="13" t="str">
        <v>monica.mesa@enel.com</v>
      </c>
      <c r="CT317" s="13" t="str">
        <v>Jorge Jamaica</v>
      </c>
      <c r="CU317" s="13" t="str">
        <v>jorge.jamaica@enel.com</v>
      </c>
      <c r="CV317" s="13">
        <v>2026</v>
      </c>
      <c r="CW317" s="13">
        <v>3</v>
      </c>
      <c r="CX317" s="13">
        <v>46082</v>
      </c>
      <c r="DC317" s="13" t="str">
        <v>Servicio de Video</v>
      </c>
      <c r="DD317" s="13" t="str">
        <v>SPPC07</v>
      </c>
      <c r="DE317" s="13" t="str">
        <v>Por lanzar</v>
      </c>
      <c r="DF317" s="13" t="str">
        <v>marzo</v>
      </c>
      <c r="DG317" s="13" t="str">
        <v xml:space="preserve">Producciones publicitarias (películas-fotos-música-textos-vídeos) </v>
      </c>
      <c r="DH317" s="13" t="str">
        <v>Staff &amp; Services</v>
      </c>
      <c r="DI317" s="13">
        <v>0.10075199999999999</v>
      </c>
      <c r="DJ317" s="13" t="str">
        <v>Monica Mesa</v>
      </c>
      <c r="DK317" s="13" t="str">
        <v>monica.mesa@enel.com</v>
      </c>
      <c r="DL317" s="13" t="str">
        <v>Jorge Jamaica</v>
      </c>
      <c r="DM317" s="13" t="str">
        <v>jorge.jamaica@enel.com</v>
      </c>
      <c r="DN317" s="13">
        <v>2026</v>
      </c>
      <c r="DO317" s="13">
        <v>3</v>
      </c>
      <c r="DP317" s="19">
        <v>46082</v>
      </c>
      <c r="DS317" s="13" t="str">
        <v>SERVICIO DE VIDEO SPPC07 PRODUCCIONES PUBLICITARIAS (PELICULAS-FOTOS-MUSICA-TEXTOS-VIDEOS)</v>
      </c>
    </row>
    <row r="318" spans="5:123" ht="28" customHeight="1" x14ac:dyDescent="0.4">
      <c r="E318" s="15" t="str">
        <v>SERVICIO DE PREPARACIÓN Y RESPUESTA ANTE EMERGENCIAS: Opción con todas las sedes operativas, Centros de servicio y los edificios corporativos Calle 93 y Q93 (2026 - 2027 - 2028)</v>
      </c>
      <c r="F318" s="16" t="str">
        <v>SPIS02</v>
      </c>
      <c r="G318" s="16" t="str">
        <v>Por lanzar</v>
      </c>
      <c r="H318" s="16" t="str">
        <v>abril</v>
      </c>
      <c r="I318" s="16" t="str">
        <v xml:space="preserve">Controles de la agencia de Salud Pública </v>
      </c>
      <c r="J318" s="16" t="str">
        <v>Staff &amp; Services</v>
      </c>
      <c r="K318" s="16">
        <v>4.3776900000000001E-2</v>
      </c>
      <c r="L318" s="16" t="str">
        <v>Monica Mesa</v>
      </c>
      <c r="M318" s="16" t="str">
        <v>monica.mesa@enel.com</v>
      </c>
      <c r="N318" s="16" t="str">
        <v>Jorge Jamaica</v>
      </c>
      <c r="O318" s="16" t="str">
        <v>jorge.jamaica@enel.com</v>
      </c>
      <c r="P318" s="16">
        <v>2026</v>
      </c>
      <c r="Q318" s="16">
        <v>4</v>
      </c>
      <c r="R318" s="28" t="b">
        <v>0</v>
      </c>
      <c r="AC318" s="18" t="str">
        <v>Suministro de Drones para inspecciones termograficas en lineas de transmisión y subcampos solares por 12 meses</v>
      </c>
      <c r="AD318" s="13" t="str">
        <v>FZAU02</v>
      </c>
      <c r="AE318" s="13" t="str">
        <v>Por lanzar</v>
      </c>
      <c r="AF318" s="13" t="str">
        <v>mayo</v>
      </c>
      <c r="AG318" s="13" t="str">
        <v xml:space="preserve">Equipos de prueba (horquilla de conexión, comprobadores de tensión, etc) </v>
      </c>
      <c r="AH318" s="13" t="str">
        <v>GPG</v>
      </c>
      <c r="AI318" s="13">
        <v>0.15</v>
      </c>
      <c r="AJ318" s="13" t="str">
        <v>Luis Aparicio</v>
      </c>
      <c r="AK318" s="13" t="str">
        <v>luis.aparicio@enel.com</v>
      </c>
      <c r="AL318" s="13" t="str">
        <v>Anny Leal</v>
      </c>
      <c r="AM318" s="13" t="str">
        <v>anny.leal@enel.com</v>
      </c>
      <c r="AN318" s="13">
        <v>2026</v>
      </c>
      <c r="AO318" s="13">
        <v>5</v>
      </c>
      <c r="AP318" s="13">
        <v>46143</v>
      </c>
      <c r="AR318" s="18" t="str">
        <v>Suministro de Drones para inspecciones termograficas en lineas de transmisión y subcampos solares por 12 meses</v>
      </c>
      <c r="AS318" s="13" t="str">
        <v>FZAU02</v>
      </c>
      <c r="AT318" s="13" t="str">
        <v>Por lanzar</v>
      </c>
      <c r="AU318" s="13" t="str">
        <v>mayo</v>
      </c>
      <c r="AV318" s="13" t="str">
        <v xml:space="preserve">Equipos de prueba (horquilla de conexión, comprobadores de tensión, etc) </v>
      </c>
      <c r="AW318" s="13" t="str">
        <v>GPG</v>
      </c>
      <c r="AX318" s="13">
        <v>0.15</v>
      </c>
      <c r="AY318" s="13" t="str">
        <v>Luis Aparicio</v>
      </c>
      <c r="AZ318" s="13" t="str">
        <v>luis.aparicio@enel.com</v>
      </c>
      <c r="BA318" s="13" t="str">
        <v>Anny Leal</v>
      </c>
      <c r="BB318" s="13" t="str">
        <v>anny.leal@enel.com</v>
      </c>
      <c r="BC318" s="13">
        <v>2026</v>
      </c>
      <c r="BD318" s="13">
        <v>5</v>
      </c>
      <c r="BE318" s="13">
        <v>46143</v>
      </c>
      <c r="BG318" s="13" t="str">
        <v>Suministro de Drones para inspecciones termograficas en lineas de transmisión y subcampos solares por 12 meses</v>
      </c>
      <c r="BH318" s="13" t="str">
        <v>FZAU02</v>
      </c>
      <c r="BI318" s="13" t="str">
        <v>Por lanzar</v>
      </c>
      <c r="BJ318" s="13" t="str">
        <v>mayo</v>
      </c>
      <c r="BK318" s="13" t="str">
        <v xml:space="preserve">Equipos de prueba (horquilla de conexión, comprobadores de tensión, etc) </v>
      </c>
      <c r="BL318" s="13" t="str">
        <v>GPG</v>
      </c>
      <c r="BM318" s="13">
        <v>0.15</v>
      </c>
      <c r="BN318" s="13" t="str">
        <v>Luis Aparicio</v>
      </c>
      <c r="BO318" s="13" t="str">
        <v>luis.aparicio@enel.com</v>
      </c>
      <c r="BP318" s="13" t="str">
        <v>Anny Leal</v>
      </c>
      <c r="BQ318" s="13" t="str">
        <v>anny.leal@enel.com</v>
      </c>
      <c r="BR318" s="13">
        <v>2026</v>
      </c>
      <c r="BS318" s="13">
        <v>5</v>
      </c>
      <c r="BT318" s="13">
        <v>46143</v>
      </c>
      <c r="BV318" s="13" t="str">
        <v>Suministro de Drones para inspecciones termograficas en lineas de transmisión y subcampos solares por 12 meses</v>
      </c>
      <c r="BW318" s="13" t="str">
        <v>FZAU02</v>
      </c>
      <c r="BX318" s="13" t="str">
        <v>Por lanzar</v>
      </c>
      <c r="BY318" s="13" t="str">
        <v>mayo</v>
      </c>
      <c r="BZ318" s="13" t="str">
        <v xml:space="preserve">Equipos de prueba (horquilla de conexión, comprobadores de tensión, etc) </v>
      </c>
      <c r="CA318" s="13" t="str">
        <v>GPG</v>
      </c>
      <c r="CB318" s="13">
        <v>0.15</v>
      </c>
      <c r="CC318" s="13" t="str">
        <v>Luis Aparicio</v>
      </c>
      <c r="CD318" s="13" t="str">
        <v>luis.aparicio@enel.com</v>
      </c>
      <c r="CE318" s="13" t="str">
        <v>Anny Leal</v>
      </c>
      <c r="CF318" s="13" t="str">
        <v>anny.leal@enel.com</v>
      </c>
      <c r="CG318" s="13">
        <v>2026</v>
      </c>
      <c r="CH318" s="13">
        <v>5</v>
      </c>
      <c r="CI318" s="13">
        <v>46143</v>
      </c>
      <c r="CK318" s="13" t="str">
        <v>Suministro de Drones para inspecciones termograficas en lineas de transmisión y subcampos solares por 12 meses</v>
      </c>
      <c r="CL318" s="13" t="str">
        <v>FZAU02</v>
      </c>
      <c r="CM318" s="13" t="str">
        <v>Por lanzar</v>
      </c>
      <c r="CN318" s="13" t="str">
        <v>mayo</v>
      </c>
      <c r="CO318" s="13" t="str">
        <v xml:space="preserve">Equipos de prueba (horquilla de conexión, comprobadores de tensión, etc) </v>
      </c>
      <c r="CP318" s="13" t="str">
        <v>GPG</v>
      </c>
      <c r="CQ318" s="13">
        <v>0.15</v>
      </c>
      <c r="CR318" s="13" t="str">
        <v>Luis Aparicio</v>
      </c>
      <c r="CS318" s="13" t="str">
        <v>luis.aparicio@enel.com</v>
      </c>
      <c r="CT318" s="13" t="str">
        <v>Anny Leal</v>
      </c>
      <c r="CU318" s="13" t="str">
        <v>anny.leal@enel.com</v>
      </c>
      <c r="CV318" s="13">
        <v>2026</v>
      </c>
      <c r="CW318" s="13">
        <v>5</v>
      </c>
      <c r="CX318" s="13">
        <v>46143</v>
      </c>
      <c r="DC318" s="13" t="str">
        <v>Suministro de Drones para inspecciones termograficas en lineas de transmisión y subcampos solares por 12 meses</v>
      </c>
      <c r="DD318" s="13" t="str">
        <v>FZAU02</v>
      </c>
      <c r="DE318" s="13" t="str">
        <v>Por lanzar</v>
      </c>
      <c r="DF318" s="13" t="str">
        <v>mayo</v>
      </c>
      <c r="DG318" s="13" t="str">
        <v xml:space="preserve">Equipos de prueba (horquilla de conexión, comprobadores de tensión, etc) </v>
      </c>
      <c r="DH318" s="13" t="str">
        <v>GPG</v>
      </c>
      <c r="DI318" s="13">
        <v>0.15</v>
      </c>
      <c r="DJ318" s="13" t="str">
        <v>Luis Aparicio</v>
      </c>
      <c r="DK318" s="13" t="str">
        <v>luis.aparicio@enel.com</v>
      </c>
      <c r="DL318" s="13" t="str">
        <v>Anny Leal</v>
      </c>
      <c r="DM318" s="13" t="str">
        <v>anny.leal@enel.com</v>
      </c>
      <c r="DN318" s="13">
        <v>2026</v>
      </c>
      <c r="DO318" s="13">
        <v>5</v>
      </c>
      <c r="DP318" s="19">
        <v>46143</v>
      </c>
      <c r="DS318" s="13" t="str">
        <v>SUMINISTRO DE DRONES PARA INSPECCIONES TERMOGRAFICAS EN LINEAS DE TRANSMISION Y SUBCAMPOS SOLARES POR 12 MESES FZAU02 EQUIPOS DE PRUEBA (HORQUILLA DE CONEXION, COMPROBADORES DE TENSION, ETC)</v>
      </c>
    </row>
    <row r="319" spans="5:123" ht="28" customHeight="1" x14ac:dyDescent="0.4">
      <c r="E319" s="15" t="str">
        <v>Contrato marco para obra civiles para las plantas solares de colombia (Zona Norte)x 3 años _ Sinergia</v>
      </c>
      <c r="F319" s="16" t="str">
        <v>LCCC12</v>
      </c>
      <c r="G319" s="16" t="str">
        <v>Por lanzar</v>
      </c>
      <c r="H319" s="16" t="str">
        <v>mayo</v>
      </c>
      <c r="I319" s="16" t="str">
        <v>Construcciòn y/ò Mantenimiento de Obras civiles para Centrales Elèctricas y Edificios industriales</v>
      </c>
      <c r="J319" s="16" t="str">
        <v>GPG</v>
      </c>
      <c r="K319" s="16">
        <v>0.99</v>
      </c>
      <c r="L319" s="16" t="str">
        <v>Luis Aparicio</v>
      </c>
      <c r="M319" s="16" t="str">
        <v>luis.aparicio@enel.com</v>
      </c>
      <c r="N319" s="16" t="str">
        <v>Anny Leal</v>
      </c>
      <c r="O319" s="16" t="str">
        <v>anny.leal@enel.com</v>
      </c>
      <c r="P319" s="16">
        <v>2026</v>
      </c>
      <c r="Q319" s="16">
        <v>5</v>
      </c>
      <c r="R319" s="28" t="b">
        <v>0</v>
      </c>
      <c r="AC319" s="18" t="str">
        <v>Material Promocional</v>
      </c>
      <c r="AD319" s="13" t="str">
        <v>FOPA03</v>
      </c>
      <c r="AE319" s="13" t="str">
        <v>Por lanzar</v>
      </c>
      <c r="AF319" s="13" t="str">
        <v>septiembre</v>
      </c>
      <c r="AG319" s="13" t="str">
        <v xml:space="preserve">Logistica de marketing. </v>
      </c>
      <c r="AH319" s="13" t="str">
        <v>Staff &amp; Services</v>
      </c>
      <c r="AI319" s="13">
        <v>0.32719599999999999</v>
      </c>
      <c r="AJ319" s="13" t="str">
        <v>Monica Mesa</v>
      </c>
      <c r="AK319" s="13" t="str">
        <v>monica.mesa@enel.com</v>
      </c>
      <c r="AL319" s="13" t="str">
        <v>Jorge Jamaica</v>
      </c>
      <c r="AM319" s="13" t="str">
        <v>jorge.jamaica@enel.com</v>
      </c>
      <c r="AN319" s="13">
        <v>2026</v>
      </c>
      <c r="AO319" s="13">
        <v>9</v>
      </c>
      <c r="AP319" s="13">
        <v>46266</v>
      </c>
      <c r="AR319" s="18" t="str">
        <v>Material Promocional</v>
      </c>
      <c r="AS319" s="13" t="str">
        <v>FOPA03</v>
      </c>
      <c r="AT319" s="13" t="str">
        <v>Por lanzar</v>
      </c>
      <c r="AU319" s="13" t="str">
        <v>septiembre</v>
      </c>
      <c r="AV319" s="13" t="str">
        <v xml:space="preserve">Logistica de marketing. </v>
      </c>
      <c r="AW319" s="13" t="str">
        <v>Staff &amp; Services</v>
      </c>
      <c r="AX319" s="13">
        <v>0.32719599999999999</v>
      </c>
      <c r="AY319" s="13" t="str">
        <v>Monica Mesa</v>
      </c>
      <c r="AZ319" s="13" t="str">
        <v>monica.mesa@enel.com</v>
      </c>
      <c r="BA319" s="13" t="str">
        <v>Jorge Jamaica</v>
      </c>
      <c r="BB319" s="13" t="str">
        <v>jorge.jamaica@enel.com</v>
      </c>
      <c r="BC319" s="13">
        <v>2026</v>
      </c>
      <c r="BD319" s="13">
        <v>9</v>
      </c>
      <c r="BE319" s="13">
        <v>46266</v>
      </c>
      <c r="BG319" s="13" t="str">
        <v>Material Promocional</v>
      </c>
      <c r="BH319" s="13" t="str">
        <v>FOPA03</v>
      </c>
      <c r="BI319" s="13" t="str">
        <v>Por lanzar</v>
      </c>
      <c r="BJ319" s="13" t="str">
        <v>septiembre</v>
      </c>
      <c r="BK319" s="13" t="str">
        <v xml:space="preserve">Logistica de marketing. </v>
      </c>
      <c r="BL319" s="13" t="str">
        <v>Staff &amp; Services</v>
      </c>
      <c r="BM319" s="13">
        <v>0.32719599999999999</v>
      </c>
      <c r="BN319" s="13" t="str">
        <v>Monica Mesa</v>
      </c>
      <c r="BO319" s="13" t="str">
        <v>monica.mesa@enel.com</v>
      </c>
      <c r="BP319" s="13" t="str">
        <v>Jorge Jamaica</v>
      </c>
      <c r="BQ319" s="13" t="str">
        <v>jorge.jamaica@enel.com</v>
      </c>
      <c r="BR319" s="13">
        <v>2026</v>
      </c>
      <c r="BS319" s="13">
        <v>9</v>
      </c>
      <c r="BT319" s="13">
        <v>46266</v>
      </c>
      <c r="BV319" s="13" t="str">
        <v>Material Promocional</v>
      </c>
      <c r="BW319" s="13" t="str">
        <v>FOPA03</v>
      </c>
      <c r="BX319" s="13" t="str">
        <v>Por lanzar</v>
      </c>
      <c r="BY319" s="13" t="str">
        <v>septiembre</v>
      </c>
      <c r="BZ319" s="13" t="str">
        <v xml:space="preserve">Logistica de marketing. </v>
      </c>
      <c r="CA319" s="13" t="str">
        <v>Staff &amp; Services</v>
      </c>
      <c r="CB319" s="13">
        <v>0.32719599999999999</v>
      </c>
      <c r="CC319" s="13" t="str">
        <v>Monica Mesa</v>
      </c>
      <c r="CD319" s="13" t="str">
        <v>monica.mesa@enel.com</v>
      </c>
      <c r="CE319" s="13" t="str">
        <v>Jorge Jamaica</v>
      </c>
      <c r="CF319" s="13" t="str">
        <v>jorge.jamaica@enel.com</v>
      </c>
      <c r="CG319" s="13">
        <v>2026</v>
      </c>
      <c r="CH319" s="13">
        <v>9</v>
      </c>
      <c r="CI319" s="13">
        <v>46266</v>
      </c>
      <c r="CK319" s="13" t="str">
        <v>Material Promocional</v>
      </c>
      <c r="CL319" s="13" t="str">
        <v>FOPA03</v>
      </c>
      <c r="CM319" s="13" t="str">
        <v>Por lanzar</v>
      </c>
      <c r="CN319" s="13" t="str">
        <v>septiembre</v>
      </c>
      <c r="CO319" s="13" t="str">
        <v xml:space="preserve">Logistica de marketing. </v>
      </c>
      <c r="CP319" s="13" t="str">
        <v>Staff &amp; Services</v>
      </c>
      <c r="CQ319" s="13">
        <v>0.32719599999999999</v>
      </c>
      <c r="CR319" s="13" t="str">
        <v>Monica Mesa</v>
      </c>
      <c r="CS319" s="13" t="str">
        <v>monica.mesa@enel.com</v>
      </c>
      <c r="CT319" s="13" t="str">
        <v>Jorge Jamaica</v>
      </c>
      <c r="CU319" s="13" t="str">
        <v>jorge.jamaica@enel.com</v>
      </c>
      <c r="CV319" s="13">
        <v>2026</v>
      </c>
      <c r="CW319" s="13">
        <v>9</v>
      </c>
      <c r="CX319" s="13">
        <v>46266</v>
      </c>
      <c r="DC319" s="13" t="str">
        <v>Material Promocional</v>
      </c>
      <c r="DD319" s="13" t="str">
        <v>FOPA03</v>
      </c>
      <c r="DE319" s="13" t="str">
        <v>Por lanzar</v>
      </c>
      <c r="DF319" s="13" t="str">
        <v>septiembre</v>
      </c>
      <c r="DG319" s="13" t="str">
        <v xml:space="preserve">Logistica de marketing. </v>
      </c>
      <c r="DH319" s="13" t="str">
        <v>Staff &amp; Services</v>
      </c>
      <c r="DI319" s="13">
        <v>0.32719599999999999</v>
      </c>
      <c r="DJ319" s="13" t="str">
        <v>Monica Mesa</v>
      </c>
      <c r="DK319" s="13" t="str">
        <v>monica.mesa@enel.com</v>
      </c>
      <c r="DL319" s="13" t="str">
        <v>Jorge Jamaica</v>
      </c>
      <c r="DM319" s="13" t="str">
        <v>jorge.jamaica@enel.com</v>
      </c>
      <c r="DN319" s="13">
        <v>2026</v>
      </c>
      <c r="DO319" s="13">
        <v>9</v>
      </c>
      <c r="DP319" s="19">
        <v>46266</v>
      </c>
      <c r="DS319" s="13" t="str">
        <v>MATERIAL PROMOCIONAL FOPA03 LOGISTICA DE MARKETING.</v>
      </c>
    </row>
    <row r="320" spans="5:123" ht="28" customHeight="1" x14ac:dyDescent="0.4">
      <c r="E320" s="15" t="str">
        <v>Adecuación bodega Plantas solares Atlantico y Guayepo 3 por 12 meses</v>
      </c>
      <c r="F320" s="16" t="str">
        <v>LCCC13</v>
      </c>
      <c r="G320" s="16" t="str">
        <v>Por lanzar</v>
      </c>
      <c r="H320" s="16" t="str">
        <v>marzo</v>
      </c>
      <c r="I320" s="16" t="str">
        <v xml:space="preserve">Trabajos civiles varios </v>
      </c>
      <c r="J320" s="16" t="str">
        <v>GPG</v>
      </c>
      <c r="K320" s="16">
        <v>0.5</v>
      </c>
      <c r="L320" s="16" t="str">
        <v>Luis Aparicio</v>
      </c>
      <c r="M320" s="16" t="str">
        <v>luis.aparicio@enel.com</v>
      </c>
      <c r="N320" s="16" t="str">
        <v>Anny Leal</v>
      </c>
      <c r="O320" s="16" t="str">
        <v>anny.leal@enel.com</v>
      </c>
      <c r="P320" s="16">
        <v>2026</v>
      </c>
      <c r="Q320" s="16">
        <v>3</v>
      </c>
      <c r="R320" s="28" t="b">
        <v>0</v>
      </c>
      <c r="AC320" s="18" t="str">
        <v>Wirescan Digital Full Online for the Guayepo PV park: Wirescan Digital License, LIRA Live kits (3 units), Wirescan Digital License, full trainning, proyecto piloto Soporte tecnico cross x 12 meses piloto para Guayepo I y II en 3 circuitos</v>
      </c>
      <c r="AD320" s="13" t="str">
        <v>FZAU02</v>
      </c>
      <c r="AE320" s="13" t="str">
        <v>Por lanzar</v>
      </c>
      <c r="AF320" s="13" t="str">
        <v>febrero</v>
      </c>
      <c r="AG320" s="13" t="str">
        <v xml:space="preserve">Equipos de prueba (horquilla de conexión, comprobadores de tensión, etc) </v>
      </c>
      <c r="AH320" s="13" t="str">
        <v>GPG</v>
      </c>
      <c r="AI320" s="13">
        <v>0.08</v>
      </c>
      <c r="AJ320" s="13" t="str">
        <v>Luis Aparicio</v>
      </c>
      <c r="AK320" s="13" t="str">
        <v>luis.aparicio@enel.com</v>
      </c>
      <c r="AL320" s="13" t="str">
        <v>Anny Leal</v>
      </c>
      <c r="AM320" s="13" t="str">
        <v>anny.leal@enel.com</v>
      </c>
      <c r="AN320" s="13">
        <v>2026</v>
      </c>
      <c r="AO320" s="13">
        <v>2</v>
      </c>
      <c r="AP320" s="13">
        <v>46054</v>
      </c>
      <c r="AR320" s="18" t="str">
        <v>Wirescan Digital Full Online for the Guayepo PV park: Wirescan Digital License, LIRA Live kits (3 units), Wirescan Digital License, full trainning, proyecto piloto Soporte tecnico cross x 12 meses piloto para Guayepo I y II en 3 circuitos</v>
      </c>
      <c r="AS320" s="13" t="str">
        <v>FZAU02</v>
      </c>
      <c r="AT320" s="13" t="str">
        <v>Por lanzar</v>
      </c>
      <c r="AU320" s="13" t="str">
        <v>febrero</v>
      </c>
      <c r="AV320" s="13" t="str">
        <v xml:space="preserve">Equipos de prueba (horquilla de conexión, comprobadores de tensión, etc) </v>
      </c>
      <c r="AW320" s="13" t="str">
        <v>GPG</v>
      </c>
      <c r="AX320" s="13">
        <v>0.08</v>
      </c>
      <c r="AY320" s="13" t="str">
        <v>Luis Aparicio</v>
      </c>
      <c r="AZ320" s="13" t="str">
        <v>luis.aparicio@enel.com</v>
      </c>
      <c r="BA320" s="13" t="str">
        <v>Anny Leal</v>
      </c>
      <c r="BB320" s="13" t="str">
        <v>anny.leal@enel.com</v>
      </c>
      <c r="BC320" s="13">
        <v>2026</v>
      </c>
      <c r="BD320" s="13">
        <v>2</v>
      </c>
      <c r="BE320" s="13">
        <v>46054</v>
      </c>
      <c r="BG320" s="13" t="str">
        <v>Wirescan Digital Full Online for the Guayepo PV park: Wirescan Digital License, LIRA Live kits (3 units), Wirescan Digital License, full trainning, proyecto piloto Soporte tecnico cross x 12 meses piloto para Guayepo I y II en 3 circuitos</v>
      </c>
      <c r="BH320" s="13" t="str">
        <v>FZAU02</v>
      </c>
      <c r="BI320" s="13" t="str">
        <v>Por lanzar</v>
      </c>
      <c r="BJ320" s="13" t="str">
        <v>febrero</v>
      </c>
      <c r="BK320" s="13" t="str">
        <v xml:space="preserve">Equipos de prueba (horquilla de conexión, comprobadores de tensión, etc) </v>
      </c>
      <c r="BL320" s="13" t="str">
        <v>GPG</v>
      </c>
      <c r="BM320" s="13">
        <v>0.08</v>
      </c>
      <c r="BN320" s="13" t="str">
        <v>Luis Aparicio</v>
      </c>
      <c r="BO320" s="13" t="str">
        <v>luis.aparicio@enel.com</v>
      </c>
      <c r="BP320" s="13" t="str">
        <v>Anny Leal</v>
      </c>
      <c r="BQ320" s="13" t="str">
        <v>anny.leal@enel.com</v>
      </c>
      <c r="BR320" s="13">
        <v>2026</v>
      </c>
      <c r="BS320" s="13">
        <v>2</v>
      </c>
      <c r="BT320" s="13">
        <v>46054</v>
      </c>
      <c r="BV320" s="13" t="str">
        <v>Wirescan Digital Full Online for the Guayepo PV park: Wirescan Digital License, LIRA Live kits (3 units), Wirescan Digital License, full trainning, proyecto piloto Soporte tecnico cross x 12 meses piloto para Guayepo I y II en 3 circuitos</v>
      </c>
      <c r="BW320" s="13" t="str">
        <v>FZAU02</v>
      </c>
      <c r="BX320" s="13" t="str">
        <v>Por lanzar</v>
      </c>
      <c r="BY320" s="13" t="str">
        <v>febrero</v>
      </c>
      <c r="BZ320" s="13" t="str">
        <v xml:space="preserve">Equipos de prueba (horquilla de conexión, comprobadores de tensión, etc) </v>
      </c>
      <c r="CA320" s="13" t="str">
        <v>GPG</v>
      </c>
      <c r="CB320" s="13">
        <v>0.08</v>
      </c>
      <c r="CC320" s="13" t="str">
        <v>Luis Aparicio</v>
      </c>
      <c r="CD320" s="13" t="str">
        <v>luis.aparicio@enel.com</v>
      </c>
      <c r="CE320" s="13" t="str">
        <v>Anny Leal</v>
      </c>
      <c r="CF320" s="13" t="str">
        <v>anny.leal@enel.com</v>
      </c>
      <c r="CG320" s="13">
        <v>2026</v>
      </c>
      <c r="CH320" s="13">
        <v>2</v>
      </c>
      <c r="CI320" s="13">
        <v>46054</v>
      </c>
      <c r="CK320" s="13" t="str">
        <v>Wirescan Digital Full Online for the Guayepo PV park: Wirescan Digital License, LIRA Live kits (3 units), Wirescan Digital License, full trainning, proyecto piloto Soporte tecnico cross x 12 meses piloto para Guayepo I y II en 3 circuitos</v>
      </c>
      <c r="CL320" s="13" t="str">
        <v>FZAU02</v>
      </c>
      <c r="CM320" s="13" t="str">
        <v>Por lanzar</v>
      </c>
      <c r="CN320" s="13" t="str">
        <v>febrero</v>
      </c>
      <c r="CO320" s="13" t="str">
        <v xml:space="preserve">Equipos de prueba (horquilla de conexión, comprobadores de tensión, etc) </v>
      </c>
      <c r="CP320" s="13" t="str">
        <v>GPG</v>
      </c>
      <c r="CQ320" s="13">
        <v>0.08</v>
      </c>
      <c r="CR320" s="13" t="str">
        <v>Luis Aparicio</v>
      </c>
      <c r="CS320" s="13" t="str">
        <v>luis.aparicio@enel.com</v>
      </c>
      <c r="CT320" s="13" t="str">
        <v>Anny Leal</v>
      </c>
      <c r="CU320" s="13" t="str">
        <v>anny.leal@enel.com</v>
      </c>
      <c r="CV320" s="13">
        <v>2026</v>
      </c>
      <c r="CW320" s="13">
        <v>2</v>
      </c>
      <c r="CX320" s="13">
        <v>46054</v>
      </c>
      <c r="DC320" s="13" t="str">
        <v>Wirescan Digital Full Online for the Guayepo PV park: Wirescan Digital License, LIRA Live kits (3 units), Wirescan Digital License, full trainning, proyecto piloto Soporte tecnico cross x 12 meses piloto para Guayepo I y II en 3 circuitos</v>
      </c>
      <c r="DD320" s="13" t="str">
        <v>FZAU02</v>
      </c>
      <c r="DE320" s="13" t="str">
        <v>Por lanzar</v>
      </c>
      <c r="DF320" s="13" t="str">
        <v>febrero</v>
      </c>
      <c r="DG320" s="13" t="str">
        <v xml:space="preserve">Equipos de prueba (horquilla de conexión, comprobadores de tensión, etc) </v>
      </c>
      <c r="DH320" s="13" t="str">
        <v>GPG</v>
      </c>
      <c r="DI320" s="13">
        <v>0.08</v>
      </c>
      <c r="DJ320" s="13" t="str">
        <v>Luis Aparicio</v>
      </c>
      <c r="DK320" s="13" t="str">
        <v>luis.aparicio@enel.com</v>
      </c>
      <c r="DL320" s="13" t="str">
        <v>Anny Leal</v>
      </c>
      <c r="DM320" s="13" t="str">
        <v>anny.leal@enel.com</v>
      </c>
      <c r="DN320" s="13">
        <v>2026</v>
      </c>
      <c r="DO320" s="13">
        <v>2</v>
      </c>
      <c r="DP320" s="19">
        <v>46054</v>
      </c>
      <c r="DS320" s="13" t="str">
        <v>WIRESCAN DIGITAL FULL ONLINE FOR THE GUAYEPO PV PARK: WIRESCAN DIGITAL LICENSE, LIRA LIVE KITS (3 UNITS), WIRESCAN DIGITAL LICENSE, FULL TRAINNING, PROYECTO PILOTO SOPORTE TECNICO CROSS X 12 MESES PILOTO PARA GUAYEPO I Y II EN 3 CIRCUITOS FZAU02 EQUIPOS DE PRUEBA (HORQUILLA DE CONEXION, COMPROBADORES DE TENSION, ETC)</v>
      </c>
    </row>
    <row r="321" spans="5:123" ht="28" customHeight="1" x14ac:dyDescent="0.4">
      <c r="E321" s="15" t="str">
        <v>Servicio de Video</v>
      </c>
      <c r="F321" s="16" t="str">
        <v>SPPC07</v>
      </c>
      <c r="G321" s="16" t="str">
        <v>Por lanzar</v>
      </c>
      <c r="H321" s="16" t="str">
        <v>marzo</v>
      </c>
      <c r="I321" s="16" t="str">
        <v xml:space="preserve">Producciones publicitarias (películas-fotos-música-textos-vídeos) </v>
      </c>
      <c r="J321" s="16" t="str">
        <v>Staff &amp; Services</v>
      </c>
      <c r="K321" s="16">
        <v>6.9595000000000004E-2</v>
      </c>
      <c r="L321" s="16" t="str">
        <v>Monica Mesa</v>
      </c>
      <c r="M321" s="16" t="str">
        <v>monica.mesa@enel.com</v>
      </c>
      <c r="N321" s="16" t="str">
        <v>Jorge Jamaica</v>
      </c>
      <c r="O321" s="16" t="str">
        <v>jorge.jamaica@enel.com</v>
      </c>
      <c r="P321" s="16">
        <v>2026</v>
      </c>
      <c r="Q321" s="16">
        <v>3</v>
      </c>
      <c r="R321" s="28" t="b">
        <v>0</v>
      </c>
      <c r="AC321" s="18" t="str">
        <v>Material Promocional</v>
      </c>
      <c r="AD321" s="13" t="str">
        <v>FOPA03</v>
      </c>
      <c r="AE321" s="13" t="str">
        <v>Por lanzar</v>
      </c>
      <c r="AF321" s="13" t="str">
        <v>julio</v>
      </c>
      <c r="AG321" s="13" t="str">
        <v xml:space="preserve">Logistica de marketing. </v>
      </c>
      <c r="AH321" s="13" t="str">
        <v>Staff &amp; Services</v>
      </c>
      <c r="AI321" s="13">
        <v>0.76345700000000005</v>
      </c>
      <c r="AJ321" s="13" t="str">
        <v>Monica Mesa</v>
      </c>
      <c r="AK321" s="13" t="str">
        <v>monica.mesa@enel.com</v>
      </c>
      <c r="AL321" s="13" t="str">
        <v>Jorge Jamaica</v>
      </c>
      <c r="AM321" s="13" t="str">
        <v>jorge.jamaica@enel.com</v>
      </c>
      <c r="AN321" s="13">
        <v>2026</v>
      </c>
      <c r="AO321" s="13">
        <v>7</v>
      </c>
      <c r="AP321" s="13">
        <v>46204</v>
      </c>
      <c r="AR321" s="18" t="str">
        <v>Material Promocional</v>
      </c>
      <c r="AS321" s="13" t="str">
        <v>FOPA03</v>
      </c>
      <c r="AT321" s="13" t="str">
        <v>Por lanzar</v>
      </c>
      <c r="AU321" s="13" t="str">
        <v>julio</v>
      </c>
      <c r="AV321" s="13" t="str">
        <v xml:space="preserve">Logistica de marketing. </v>
      </c>
      <c r="AW321" s="13" t="str">
        <v>Staff &amp; Services</v>
      </c>
      <c r="AX321" s="13">
        <v>0.76345700000000005</v>
      </c>
      <c r="AY321" s="13" t="str">
        <v>Monica Mesa</v>
      </c>
      <c r="AZ321" s="13" t="str">
        <v>monica.mesa@enel.com</v>
      </c>
      <c r="BA321" s="13" t="str">
        <v>Jorge Jamaica</v>
      </c>
      <c r="BB321" s="13" t="str">
        <v>jorge.jamaica@enel.com</v>
      </c>
      <c r="BC321" s="13">
        <v>2026</v>
      </c>
      <c r="BD321" s="13">
        <v>7</v>
      </c>
      <c r="BE321" s="13">
        <v>46204</v>
      </c>
      <c r="BG321" s="13" t="str">
        <v>Material Promocional</v>
      </c>
      <c r="BH321" s="13" t="str">
        <v>FOPA03</v>
      </c>
      <c r="BI321" s="13" t="str">
        <v>Por lanzar</v>
      </c>
      <c r="BJ321" s="13" t="str">
        <v>julio</v>
      </c>
      <c r="BK321" s="13" t="str">
        <v xml:space="preserve">Logistica de marketing. </v>
      </c>
      <c r="BL321" s="13" t="str">
        <v>Staff &amp; Services</v>
      </c>
      <c r="BM321" s="13">
        <v>0.76345700000000005</v>
      </c>
      <c r="BN321" s="13" t="str">
        <v>Monica Mesa</v>
      </c>
      <c r="BO321" s="13" t="str">
        <v>monica.mesa@enel.com</v>
      </c>
      <c r="BP321" s="13" t="str">
        <v>Jorge Jamaica</v>
      </c>
      <c r="BQ321" s="13" t="str">
        <v>jorge.jamaica@enel.com</v>
      </c>
      <c r="BR321" s="13">
        <v>2026</v>
      </c>
      <c r="BS321" s="13">
        <v>7</v>
      </c>
      <c r="BT321" s="13">
        <v>46204</v>
      </c>
      <c r="BV321" s="13" t="str">
        <v>Material Promocional</v>
      </c>
      <c r="BW321" s="13" t="str">
        <v>FOPA03</v>
      </c>
      <c r="BX321" s="13" t="str">
        <v>Por lanzar</v>
      </c>
      <c r="BY321" s="13" t="str">
        <v>julio</v>
      </c>
      <c r="BZ321" s="13" t="str">
        <v xml:space="preserve">Logistica de marketing. </v>
      </c>
      <c r="CA321" s="13" t="str">
        <v>Staff &amp; Services</v>
      </c>
      <c r="CB321" s="13">
        <v>0.76345700000000005</v>
      </c>
      <c r="CC321" s="13" t="str">
        <v>Monica Mesa</v>
      </c>
      <c r="CD321" s="13" t="str">
        <v>monica.mesa@enel.com</v>
      </c>
      <c r="CE321" s="13" t="str">
        <v>Jorge Jamaica</v>
      </c>
      <c r="CF321" s="13" t="str">
        <v>jorge.jamaica@enel.com</v>
      </c>
      <c r="CG321" s="13">
        <v>2026</v>
      </c>
      <c r="CH321" s="13">
        <v>7</v>
      </c>
      <c r="CI321" s="13">
        <v>46204</v>
      </c>
      <c r="CK321" s="13" t="str">
        <v>Material Promocional</v>
      </c>
      <c r="CL321" s="13" t="str">
        <v>FOPA03</v>
      </c>
      <c r="CM321" s="13" t="str">
        <v>Por lanzar</v>
      </c>
      <c r="CN321" s="13" t="str">
        <v>julio</v>
      </c>
      <c r="CO321" s="13" t="str">
        <v xml:space="preserve">Logistica de marketing. </v>
      </c>
      <c r="CP321" s="13" t="str">
        <v>Staff &amp; Services</v>
      </c>
      <c r="CQ321" s="13">
        <v>0.76345700000000005</v>
      </c>
      <c r="CR321" s="13" t="str">
        <v>Monica Mesa</v>
      </c>
      <c r="CS321" s="13" t="str">
        <v>monica.mesa@enel.com</v>
      </c>
      <c r="CT321" s="13" t="str">
        <v>Jorge Jamaica</v>
      </c>
      <c r="CU321" s="13" t="str">
        <v>jorge.jamaica@enel.com</v>
      </c>
      <c r="CV321" s="13">
        <v>2026</v>
      </c>
      <c r="CW321" s="13">
        <v>7</v>
      </c>
      <c r="CX321" s="13">
        <v>46204</v>
      </c>
      <c r="DC321" s="13" t="str">
        <v>Material Promocional</v>
      </c>
      <c r="DD321" s="13" t="str">
        <v>FOPA03</v>
      </c>
      <c r="DE321" s="13" t="str">
        <v>Por lanzar</v>
      </c>
      <c r="DF321" s="13" t="str">
        <v>julio</v>
      </c>
      <c r="DG321" s="13" t="str">
        <v xml:space="preserve">Logistica de marketing. </v>
      </c>
      <c r="DH321" s="13" t="str">
        <v>Staff &amp; Services</v>
      </c>
      <c r="DI321" s="13">
        <v>0.76345700000000005</v>
      </c>
      <c r="DJ321" s="13" t="str">
        <v>Monica Mesa</v>
      </c>
      <c r="DK321" s="13" t="str">
        <v>monica.mesa@enel.com</v>
      </c>
      <c r="DL321" s="13" t="str">
        <v>Jorge Jamaica</v>
      </c>
      <c r="DM321" s="13" t="str">
        <v>jorge.jamaica@enel.com</v>
      </c>
      <c r="DN321" s="13">
        <v>2026</v>
      </c>
      <c r="DO321" s="13">
        <v>7</v>
      </c>
      <c r="DP321" s="19">
        <v>46204</v>
      </c>
      <c r="DS321" s="13" t="str">
        <v>MATERIAL PROMOCIONAL FOPA03 LOGISTICA DE MARKETING.</v>
      </c>
    </row>
    <row r="322" spans="5:123" ht="28" customHeight="1" x14ac:dyDescent="0.4">
      <c r="E322" s="15" t="str">
        <v>Suministro etiquetas Zebra para proyecto etiquetado bodegas x 3 años para todas las plantas solares de colombia</v>
      </c>
      <c r="F322" s="16" t="str">
        <v>FEER01</v>
      </c>
      <c r="G322" s="16" t="str">
        <v>Por lanzar</v>
      </c>
      <c r="H322" s="16" t="str">
        <v>febrero</v>
      </c>
      <c r="I322" s="16" t="str">
        <v xml:space="preserve">Componentes o piezas para Planta de energia Solar </v>
      </c>
      <c r="J322" s="16" t="str">
        <v>GPG</v>
      </c>
      <c r="K322" s="16">
        <v>0.1</v>
      </c>
      <c r="L322" s="16" t="str">
        <v>Luis Aparicio</v>
      </c>
      <c r="M322" s="16" t="str">
        <v>luis.aparicio@enel.com</v>
      </c>
      <c r="N322" s="16" t="str">
        <v>Anny Leal</v>
      </c>
      <c r="O322" s="16" t="str">
        <v>anny.leal@enel.com</v>
      </c>
      <c r="P322" s="16">
        <v>2026</v>
      </c>
      <c r="Q322" s="16">
        <v>2</v>
      </c>
      <c r="R322" s="28" t="b">
        <v>0</v>
      </c>
      <c r="AC322" s="18" t="str">
        <v>ADV Creative Tender</v>
      </c>
      <c r="AD322" s="13" t="str">
        <v>SPPC29</v>
      </c>
      <c r="AE322" s="13" t="str">
        <v>Por lanzar</v>
      </c>
      <c r="AF322" s="13" t="str">
        <v>junio</v>
      </c>
      <c r="AG322" s="13" t="str">
        <v xml:space="preserve">Diseño y tratamientos gráficos, creaciones multimedia </v>
      </c>
      <c r="AH322" s="13" t="str">
        <v>Staff &amp; Services</v>
      </c>
      <c r="AI322" s="13">
        <v>0.32161899999999999</v>
      </c>
      <c r="AJ322" s="13" t="str">
        <v>Monica Mesa</v>
      </c>
      <c r="AK322" s="13" t="str">
        <v>monica.mesa@enel.com</v>
      </c>
      <c r="AL322" s="13" t="str">
        <v>Jorge Jamaica</v>
      </c>
      <c r="AM322" s="13" t="str">
        <v>jorge.jamaica@enel.com</v>
      </c>
      <c r="AN322" s="13">
        <v>2026</v>
      </c>
      <c r="AO322" s="13">
        <v>6</v>
      </c>
      <c r="AP322" s="13">
        <v>46174</v>
      </c>
      <c r="AR322" s="18" t="str">
        <v>ADV Creative Tender</v>
      </c>
      <c r="AS322" s="13" t="str">
        <v>SPPC29</v>
      </c>
      <c r="AT322" s="13" t="str">
        <v>Por lanzar</v>
      </c>
      <c r="AU322" s="13" t="str">
        <v>junio</v>
      </c>
      <c r="AV322" s="13" t="str">
        <v xml:space="preserve">Diseño y tratamientos gráficos, creaciones multimedia </v>
      </c>
      <c r="AW322" s="13" t="str">
        <v>Staff &amp; Services</v>
      </c>
      <c r="AX322" s="13">
        <v>0.32161899999999999</v>
      </c>
      <c r="AY322" s="13" t="str">
        <v>Monica Mesa</v>
      </c>
      <c r="AZ322" s="13" t="str">
        <v>monica.mesa@enel.com</v>
      </c>
      <c r="BA322" s="13" t="str">
        <v>Jorge Jamaica</v>
      </c>
      <c r="BB322" s="13" t="str">
        <v>jorge.jamaica@enel.com</v>
      </c>
      <c r="BC322" s="13">
        <v>2026</v>
      </c>
      <c r="BD322" s="13">
        <v>6</v>
      </c>
      <c r="BE322" s="13">
        <v>46174</v>
      </c>
      <c r="BG322" s="13" t="str">
        <v>ADV Creative Tender</v>
      </c>
      <c r="BH322" s="13" t="str">
        <v>SPPC29</v>
      </c>
      <c r="BI322" s="13" t="str">
        <v>Por lanzar</v>
      </c>
      <c r="BJ322" s="13" t="str">
        <v>junio</v>
      </c>
      <c r="BK322" s="13" t="str">
        <v xml:space="preserve">Diseño y tratamientos gráficos, creaciones multimedia </v>
      </c>
      <c r="BL322" s="13" t="str">
        <v>Staff &amp; Services</v>
      </c>
      <c r="BM322" s="13">
        <v>0.32161899999999999</v>
      </c>
      <c r="BN322" s="13" t="str">
        <v>Monica Mesa</v>
      </c>
      <c r="BO322" s="13" t="str">
        <v>monica.mesa@enel.com</v>
      </c>
      <c r="BP322" s="13" t="str">
        <v>Jorge Jamaica</v>
      </c>
      <c r="BQ322" s="13" t="str">
        <v>jorge.jamaica@enel.com</v>
      </c>
      <c r="BR322" s="13">
        <v>2026</v>
      </c>
      <c r="BS322" s="13">
        <v>6</v>
      </c>
      <c r="BT322" s="13">
        <v>46174</v>
      </c>
      <c r="BV322" s="13" t="str">
        <v>ADV Creative Tender</v>
      </c>
      <c r="BW322" s="13" t="str">
        <v>SPPC29</v>
      </c>
      <c r="BX322" s="13" t="str">
        <v>Por lanzar</v>
      </c>
      <c r="BY322" s="13" t="str">
        <v>junio</v>
      </c>
      <c r="BZ322" s="13" t="str">
        <v xml:space="preserve">Diseño y tratamientos gráficos, creaciones multimedia </v>
      </c>
      <c r="CA322" s="13" t="str">
        <v>Staff &amp; Services</v>
      </c>
      <c r="CB322" s="13">
        <v>0.32161899999999999</v>
      </c>
      <c r="CC322" s="13" t="str">
        <v>Monica Mesa</v>
      </c>
      <c r="CD322" s="13" t="str">
        <v>monica.mesa@enel.com</v>
      </c>
      <c r="CE322" s="13" t="str">
        <v>Jorge Jamaica</v>
      </c>
      <c r="CF322" s="13" t="str">
        <v>jorge.jamaica@enel.com</v>
      </c>
      <c r="CG322" s="13">
        <v>2026</v>
      </c>
      <c r="CH322" s="13">
        <v>6</v>
      </c>
      <c r="CI322" s="13">
        <v>46174</v>
      </c>
      <c r="CK322" s="13" t="str">
        <v>ADV Creative Tender</v>
      </c>
      <c r="CL322" s="13" t="str">
        <v>SPPC29</v>
      </c>
      <c r="CM322" s="13" t="str">
        <v>Por lanzar</v>
      </c>
      <c r="CN322" s="13" t="str">
        <v>junio</v>
      </c>
      <c r="CO322" s="13" t="str">
        <v xml:space="preserve">Diseño y tratamientos gráficos, creaciones multimedia </v>
      </c>
      <c r="CP322" s="13" t="str">
        <v>Staff &amp; Services</v>
      </c>
      <c r="CQ322" s="13">
        <v>0.32161899999999999</v>
      </c>
      <c r="CR322" s="13" t="str">
        <v>Monica Mesa</v>
      </c>
      <c r="CS322" s="13" t="str">
        <v>monica.mesa@enel.com</v>
      </c>
      <c r="CT322" s="13" t="str">
        <v>Jorge Jamaica</v>
      </c>
      <c r="CU322" s="13" t="str">
        <v>jorge.jamaica@enel.com</v>
      </c>
      <c r="CV322" s="13">
        <v>2026</v>
      </c>
      <c r="CW322" s="13">
        <v>6</v>
      </c>
      <c r="CX322" s="13">
        <v>46174</v>
      </c>
      <c r="DC322" s="13" t="str">
        <v>ADV Creative Tender</v>
      </c>
      <c r="DD322" s="13" t="str">
        <v>SPPC29</v>
      </c>
      <c r="DE322" s="13" t="str">
        <v>Por lanzar</v>
      </c>
      <c r="DF322" s="13" t="str">
        <v>junio</v>
      </c>
      <c r="DG322" s="13" t="str">
        <v xml:space="preserve">Diseño y tratamientos gráficos, creaciones multimedia </v>
      </c>
      <c r="DH322" s="13" t="str">
        <v>Staff &amp; Services</v>
      </c>
      <c r="DI322" s="13">
        <v>0.32161899999999999</v>
      </c>
      <c r="DJ322" s="13" t="str">
        <v>Monica Mesa</v>
      </c>
      <c r="DK322" s="13" t="str">
        <v>monica.mesa@enel.com</v>
      </c>
      <c r="DL322" s="13" t="str">
        <v>Jorge Jamaica</v>
      </c>
      <c r="DM322" s="13" t="str">
        <v>jorge.jamaica@enel.com</v>
      </c>
      <c r="DN322" s="13">
        <v>2026</v>
      </c>
      <c r="DO322" s="13">
        <v>6</v>
      </c>
      <c r="DP322" s="19">
        <v>46174</v>
      </c>
      <c r="DS322" s="13" t="str">
        <v>ADV CREATIVE TENDER SPPC29 DISENO Y TRATAMIENTOS GRAFICOS, CREACIONES MULTIMEDIA</v>
      </c>
    </row>
    <row r="323" spans="5:123" ht="28" customHeight="1" x14ac:dyDescent="0.4">
      <c r="E323" s="15" t="str">
        <v>Servicio de Video</v>
      </c>
      <c r="F323" s="16" t="str">
        <v>SPPC07</v>
      </c>
      <c r="G323" s="16" t="str">
        <v>Por lanzar</v>
      </c>
      <c r="H323" s="16" t="str">
        <v>marzo</v>
      </c>
      <c r="I323" s="16" t="str">
        <v xml:space="preserve">Producciones publicitarias (películas-fotos-música-textos-vídeos) </v>
      </c>
      <c r="J323" s="16" t="str">
        <v>Staff &amp; Services</v>
      </c>
      <c r="K323" s="16">
        <v>0.10075199999999999</v>
      </c>
      <c r="L323" s="16" t="str">
        <v>Monica Mesa</v>
      </c>
      <c r="M323" s="16" t="str">
        <v>monica.mesa@enel.com</v>
      </c>
      <c r="N323" s="16" t="str">
        <v>Jorge Jamaica</v>
      </c>
      <c r="O323" s="16" t="str">
        <v>jorge.jamaica@enel.com</v>
      </c>
      <c r="P323" s="16">
        <v>2026</v>
      </c>
      <c r="Q323" s="16">
        <v>3</v>
      </c>
      <c r="R323" s="28" t="b">
        <v>0</v>
      </c>
      <c r="AC323" s="18" t="str">
        <v>ADV Creative Tender</v>
      </c>
      <c r="AD323" s="13" t="str">
        <v>SPPC29</v>
      </c>
      <c r="AE323" s="13" t="str">
        <v>Por lanzar</v>
      </c>
      <c r="AF323" s="13" t="str">
        <v>abril</v>
      </c>
      <c r="AG323" s="13" t="str">
        <v xml:space="preserve">Diseño y tratamientos gráficos, creaciones multimedia </v>
      </c>
      <c r="AH323" s="13" t="str">
        <v>Staff &amp; Services</v>
      </c>
      <c r="AI323" s="13">
        <v>1.0012049999999999</v>
      </c>
      <c r="AJ323" s="13" t="str">
        <v>Monica Mesa</v>
      </c>
      <c r="AK323" s="13" t="str">
        <v>monica.mesa@enel.com</v>
      </c>
      <c r="AL323" s="13" t="str">
        <v>Jorge Jamaica</v>
      </c>
      <c r="AM323" s="13" t="str">
        <v>jorge.jamaica@enel.com</v>
      </c>
      <c r="AN323" s="13">
        <v>2026</v>
      </c>
      <c r="AO323" s="13">
        <v>4</v>
      </c>
      <c r="AP323" s="13">
        <v>46113</v>
      </c>
      <c r="AR323" s="18" t="str">
        <v>ADV Creative Tender</v>
      </c>
      <c r="AS323" s="13" t="str">
        <v>SPPC29</v>
      </c>
      <c r="AT323" s="13" t="str">
        <v>Por lanzar</v>
      </c>
      <c r="AU323" s="13" t="str">
        <v>abril</v>
      </c>
      <c r="AV323" s="13" t="str">
        <v xml:space="preserve">Diseño y tratamientos gráficos, creaciones multimedia </v>
      </c>
      <c r="AW323" s="13" t="str">
        <v>Staff &amp; Services</v>
      </c>
      <c r="AX323" s="13">
        <v>1.0012049999999999</v>
      </c>
      <c r="AY323" s="13" t="str">
        <v>Monica Mesa</v>
      </c>
      <c r="AZ323" s="13" t="str">
        <v>monica.mesa@enel.com</v>
      </c>
      <c r="BA323" s="13" t="str">
        <v>Jorge Jamaica</v>
      </c>
      <c r="BB323" s="13" t="str">
        <v>jorge.jamaica@enel.com</v>
      </c>
      <c r="BC323" s="13">
        <v>2026</v>
      </c>
      <c r="BD323" s="13">
        <v>4</v>
      </c>
      <c r="BE323" s="13">
        <v>46113</v>
      </c>
      <c r="BG323" s="13" t="str">
        <v>ADV Creative Tender</v>
      </c>
      <c r="BH323" s="13" t="str">
        <v>SPPC29</v>
      </c>
      <c r="BI323" s="13" t="str">
        <v>Por lanzar</v>
      </c>
      <c r="BJ323" s="13" t="str">
        <v>abril</v>
      </c>
      <c r="BK323" s="13" t="str">
        <v xml:space="preserve">Diseño y tratamientos gráficos, creaciones multimedia </v>
      </c>
      <c r="BL323" s="13" t="str">
        <v>Staff &amp; Services</v>
      </c>
      <c r="BM323" s="13">
        <v>1.0012049999999999</v>
      </c>
      <c r="BN323" s="13" t="str">
        <v>Monica Mesa</v>
      </c>
      <c r="BO323" s="13" t="str">
        <v>monica.mesa@enel.com</v>
      </c>
      <c r="BP323" s="13" t="str">
        <v>Jorge Jamaica</v>
      </c>
      <c r="BQ323" s="13" t="str">
        <v>jorge.jamaica@enel.com</v>
      </c>
      <c r="BR323" s="13">
        <v>2026</v>
      </c>
      <c r="BS323" s="13">
        <v>4</v>
      </c>
      <c r="BT323" s="13">
        <v>46113</v>
      </c>
      <c r="BV323" s="13" t="str">
        <v>ADV Creative Tender</v>
      </c>
      <c r="BW323" s="13" t="str">
        <v>SPPC29</v>
      </c>
      <c r="BX323" s="13" t="str">
        <v>Por lanzar</v>
      </c>
      <c r="BY323" s="13" t="str">
        <v>abril</v>
      </c>
      <c r="BZ323" s="13" t="str">
        <v xml:space="preserve">Diseño y tratamientos gráficos, creaciones multimedia </v>
      </c>
      <c r="CA323" s="13" t="str">
        <v>Staff &amp; Services</v>
      </c>
      <c r="CB323" s="13">
        <v>1.0012049999999999</v>
      </c>
      <c r="CC323" s="13" t="str">
        <v>Monica Mesa</v>
      </c>
      <c r="CD323" s="13" t="str">
        <v>monica.mesa@enel.com</v>
      </c>
      <c r="CE323" s="13" t="str">
        <v>Jorge Jamaica</v>
      </c>
      <c r="CF323" s="13" t="str">
        <v>jorge.jamaica@enel.com</v>
      </c>
      <c r="CG323" s="13">
        <v>2026</v>
      </c>
      <c r="CH323" s="13">
        <v>4</v>
      </c>
      <c r="CI323" s="13">
        <v>46113</v>
      </c>
      <c r="CK323" s="13" t="str">
        <v>ADV Creative Tender</v>
      </c>
      <c r="CL323" s="13" t="str">
        <v>SPPC29</v>
      </c>
      <c r="CM323" s="13" t="str">
        <v>Por lanzar</v>
      </c>
      <c r="CN323" s="13" t="str">
        <v>abril</v>
      </c>
      <c r="CO323" s="13" t="str">
        <v xml:space="preserve">Diseño y tratamientos gráficos, creaciones multimedia </v>
      </c>
      <c r="CP323" s="13" t="str">
        <v>Staff &amp; Services</v>
      </c>
      <c r="CQ323" s="13">
        <v>1.0012049999999999</v>
      </c>
      <c r="CR323" s="13" t="str">
        <v>Monica Mesa</v>
      </c>
      <c r="CS323" s="13" t="str">
        <v>monica.mesa@enel.com</v>
      </c>
      <c r="CT323" s="13" t="str">
        <v>Jorge Jamaica</v>
      </c>
      <c r="CU323" s="13" t="str">
        <v>jorge.jamaica@enel.com</v>
      </c>
      <c r="CV323" s="13">
        <v>2026</v>
      </c>
      <c r="CW323" s="13">
        <v>4</v>
      </c>
      <c r="CX323" s="13">
        <v>46113</v>
      </c>
      <c r="DC323" s="13" t="str">
        <v>ADV Creative Tender</v>
      </c>
      <c r="DD323" s="13" t="str">
        <v>SPPC29</v>
      </c>
      <c r="DE323" s="13" t="str">
        <v>Por lanzar</v>
      </c>
      <c r="DF323" s="13" t="str">
        <v>abril</v>
      </c>
      <c r="DG323" s="13" t="str">
        <v xml:space="preserve">Diseño y tratamientos gráficos, creaciones multimedia </v>
      </c>
      <c r="DH323" s="13" t="str">
        <v>Staff &amp; Services</v>
      </c>
      <c r="DI323" s="13">
        <v>1.0012049999999999</v>
      </c>
      <c r="DJ323" s="13" t="str">
        <v>Monica Mesa</v>
      </c>
      <c r="DK323" s="13" t="str">
        <v>monica.mesa@enel.com</v>
      </c>
      <c r="DL323" s="13" t="str">
        <v>Jorge Jamaica</v>
      </c>
      <c r="DM323" s="13" t="str">
        <v>jorge.jamaica@enel.com</v>
      </c>
      <c r="DN323" s="13">
        <v>2026</v>
      </c>
      <c r="DO323" s="13">
        <v>4</v>
      </c>
      <c r="DP323" s="19">
        <v>46113</v>
      </c>
      <c r="DS323" s="13" t="str">
        <v>ADV CREATIVE TENDER SPPC29 DISENO Y TRATAMIENTOS GRAFICOS, CREACIONES MULTIMEDIA</v>
      </c>
    </row>
    <row r="324" spans="5:123" ht="28" customHeight="1" x14ac:dyDescent="0.4">
      <c r="E324" s="15" t="str">
        <v>Suministro de Drones para inspecciones termograficas en lineas de transmisión y subcampos solares por 12 meses</v>
      </c>
      <c r="F324" s="16" t="str">
        <v>FZAU02</v>
      </c>
      <c r="G324" s="16" t="str">
        <v>Por lanzar</v>
      </c>
      <c r="H324" s="16" t="str">
        <v>mayo</v>
      </c>
      <c r="I324" s="16" t="str">
        <v xml:space="preserve">Equipos de prueba (horquilla de conexión, comprobadores de tensión, etc) </v>
      </c>
      <c r="J324" s="16" t="str">
        <v>GPG</v>
      </c>
      <c r="K324" s="16">
        <v>0.15</v>
      </c>
      <c r="L324" s="16" t="str">
        <v>Luis Aparicio</v>
      </c>
      <c r="M324" s="16" t="str">
        <v>luis.aparicio@enel.com</v>
      </c>
      <c r="N324" s="16" t="str">
        <v>Anny Leal</v>
      </c>
      <c r="O324" s="16" t="str">
        <v>anny.leal@enel.com</v>
      </c>
      <c r="P324" s="16">
        <v>2026</v>
      </c>
      <c r="Q324" s="16">
        <v>5</v>
      </c>
      <c r="R324" s="28" t="b">
        <v>0</v>
      </c>
      <c r="AC324" s="18" t="str">
        <v>Plan maestro de Sistemas Contra Incendios Parques Solares Colombia x 12 meses</v>
      </c>
      <c r="AD324" s="13" t="str">
        <v>MCIT02</v>
      </c>
      <c r="AE324" s="13" t="str">
        <v>Por lanzar</v>
      </c>
      <c r="AF324" s="13" t="str">
        <v>mayo</v>
      </c>
      <c r="AG324" s="13" t="str">
        <v xml:space="preserve">Sistemas de protección contra incendios y extintores - Mantenimiento </v>
      </c>
      <c r="AH324" s="13" t="str">
        <v>GPG</v>
      </c>
      <c r="AI324" s="13">
        <v>0.1</v>
      </c>
      <c r="AJ324" s="13" t="str">
        <v>Luis Aparicio</v>
      </c>
      <c r="AK324" s="13" t="str">
        <v>luis.aparicio@enel.com</v>
      </c>
      <c r="AL324" s="13" t="str">
        <v>Anny Leal</v>
      </c>
      <c r="AM324" s="13" t="str">
        <v>anny.leal@enel.com</v>
      </c>
      <c r="AN324" s="13">
        <v>2026</v>
      </c>
      <c r="AO324" s="13">
        <v>5</v>
      </c>
      <c r="AP324" s="13">
        <v>46143</v>
      </c>
      <c r="AR324" s="18" t="str">
        <v>Plan maestro de Sistemas Contra Incendios Parques Solares Colombia x 12 meses</v>
      </c>
      <c r="AS324" s="13" t="str">
        <v>MCIT02</v>
      </c>
      <c r="AT324" s="13" t="str">
        <v>Por lanzar</v>
      </c>
      <c r="AU324" s="13" t="str">
        <v>mayo</v>
      </c>
      <c r="AV324" s="13" t="str">
        <v xml:space="preserve">Sistemas de protección contra incendios y extintores - Mantenimiento </v>
      </c>
      <c r="AW324" s="13" t="str">
        <v>GPG</v>
      </c>
      <c r="AX324" s="13">
        <v>0.1</v>
      </c>
      <c r="AY324" s="13" t="str">
        <v>Luis Aparicio</v>
      </c>
      <c r="AZ324" s="13" t="str">
        <v>luis.aparicio@enel.com</v>
      </c>
      <c r="BA324" s="13" t="str">
        <v>Anny Leal</v>
      </c>
      <c r="BB324" s="13" t="str">
        <v>anny.leal@enel.com</v>
      </c>
      <c r="BC324" s="13">
        <v>2026</v>
      </c>
      <c r="BD324" s="13">
        <v>5</v>
      </c>
      <c r="BE324" s="13">
        <v>46143</v>
      </c>
      <c r="BG324" s="13" t="str">
        <v>Plan maestro de Sistemas Contra Incendios Parques Solares Colombia x 12 meses</v>
      </c>
      <c r="BH324" s="13" t="str">
        <v>MCIT02</v>
      </c>
      <c r="BI324" s="13" t="str">
        <v>Por lanzar</v>
      </c>
      <c r="BJ324" s="13" t="str">
        <v>mayo</v>
      </c>
      <c r="BK324" s="13" t="str">
        <v xml:space="preserve">Sistemas de protección contra incendios y extintores - Mantenimiento </v>
      </c>
      <c r="BL324" s="13" t="str">
        <v>GPG</v>
      </c>
      <c r="BM324" s="13">
        <v>0.1</v>
      </c>
      <c r="BN324" s="13" t="str">
        <v>Luis Aparicio</v>
      </c>
      <c r="BO324" s="13" t="str">
        <v>luis.aparicio@enel.com</v>
      </c>
      <c r="BP324" s="13" t="str">
        <v>Anny Leal</v>
      </c>
      <c r="BQ324" s="13" t="str">
        <v>anny.leal@enel.com</v>
      </c>
      <c r="BR324" s="13">
        <v>2026</v>
      </c>
      <c r="BS324" s="13">
        <v>5</v>
      </c>
      <c r="BT324" s="13">
        <v>46143</v>
      </c>
      <c r="BV324" s="13" t="str">
        <v>Plan maestro de Sistemas Contra Incendios Parques Solares Colombia x 12 meses</v>
      </c>
      <c r="BW324" s="13" t="str">
        <v>MCIT02</v>
      </c>
      <c r="BX324" s="13" t="str">
        <v>Por lanzar</v>
      </c>
      <c r="BY324" s="13" t="str">
        <v>mayo</v>
      </c>
      <c r="BZ324" s="13" t="str">
        <v xml:space="preserve">Sistemas de protección contra incendios y extintores - Mantenimiento </v>
      </c>
      <c r="CA324" s="13" t="str">
        <v>GPG</v>
      </c>
      <c r="CB324" s="13">
        <v>0.1</v>
      </c>
      <c r="CC324" s="13" t="str">
        <v>Luis Aparicio</v>
      </c>
      <c r="CD324" s="13" t="str">
        <v>luis.aparicio@enel.com</v>
      </c>
      <c r="CE324" s="13" t="str">
        <v>Anny Leal</v>
      </c>
      <c r="CF324" s="13" t="str">
        <v>anny.leal@enel.com</v>
      </c>
      <c r="CG324" s="13">
        <v>2026</v>
      </c>
      <c r="CH324" s="13">
        <v>5</v>
      </c>
      <c r="CI324" s="13">
        <v>46143</v>
      </c>
      <c r="CK324" s="13" t="str">
        <v>Plan maestro de Sistemas Contra Incendios Parques Solares Colombia x 12 meses</v>
      </c>
      <c r="CL324" s="13" t="str">
        <v>MCIT02</v>
      </c>
      <c r="CM324" s="13" t="str">
        <v>Por lanzar</v>
      </c>
      <c r="CN324" s="13" t="str">
        <v>mayo</v>
      </c>
      <c r="CO324" s="13" t="str">
        <v xml:space="preserve">Sistemas de protección contra incendios y extintores - Mantenimiento </v>
      </c>
      <c r="CP324" s="13" t="str">
        <v>GPG</v>
      </c>
      <c r="CQ324" s="13">
        <v>0.1</v>
      </c>
      <c r="CR324" s="13" t="str">
        <v>Luis Aparicio</v>
      </c>
      <c r="CS324" s="13" t="str">
        <v>luis.aparicio@enel.com</v>
      </c>
      <c r="CT324" s="13" t="str">
        <v>Anny Leal</v>
      </c>
      <c r="CU324" s="13" t="str">
        <v>anny.leal@enel.com</v>
      </c>
      <c r="CV324" s="13">
        <v>2026</v>
      </c>
      <c r="CW324" s="13">
        <v>5</v>
      </c>
      <c r="CX324" s="13">
        <v>46143</v>
      </c>
      <c r="DC324" s="13" t="str">
        <v>Plan maestro de Sistemas Contra Incendios Parques Solares Colombia x 12 meses</v>
      </c>
      <c r="DD324" s="13" t="str">
        <v>MCIT02</v>
      </c>
      <c r="DE324" s="13" t="str">
        <v>Por lanzar</v>
      </c>
      <c r="DF324" s="13" t="str">
        <v>mayo</v>
      </c>
      <c r="DG324" s="13" t="str">
        <v xml:space="preserve">Sistemas de protección contra incendios y extintores - Mantenimiento </v>
      </c>
      <c r="DH324" s="13" t="str">
        <v>GPG</v>
      </c>
      <c r="DI324" s="13">
        <v>0.1</v>
      </c>
      <c r="DJ324" s="13" t="str">
        <v>Luis Aparicio</v>
      </c>
      <c r="DK324" s="13" t="str">
        <v>luis.aparicio@enel.com</v>
      </c>
      <c r="DL324" s="13" t="str">
        <v>Anny Leal</v>
      </c>
      <c r="DM324" s="13" t="str">
        <v>anny.leal@enel.com</v>
      </c>
      <c r="DN324" s="13">
        <v>2026</v>
      </c>
      <c r="DO324" s="13">
        <v>5</v>
      </c>
      <c r="DP324" s="19">
        <v>46143</v>
      </c>
      <c r="DS324" s="13" t="str">
        <v>PLAN MAESTRO DE SISTEMAS CONTRA INCENDIOS PARQUES SOLARES COLOMBIA X 12 MESES MCIT02 SISTEMAS DE PROTECCION CONTRA INCENDIOS Y EXTINTORES - MANTENIMIENTO</v>
      </c>
    </row>
    <row r="325" spans="5:123" ht="28" customHeight="1" x14ac:dyDescent="0.4">
      <c r="E325" s="15" t="str">
        <v>Material Promocional</v>
      </c>
      <c r="F325" s="16" t="str">
        <v>FOPA03</v>
      </c>
      <c r="G325" s="16" t="str">
        <v>Por lanzar</v>
      </c>
      <c r="H325" s="16" t="str">
        <v>septiembre</v>
      </c>
      <c r="I325" s="16" t="str">
        <v xml:space="preserve">Logistica de marketing. </v>
      </c>
      <c r="J325" s="16" t="str">
        <v>Staff &amp; Services</v>
      </c>
      <c r="K325" s="16">
        <v>0.32719599999999999</v>
      </c>
      <c r="L325" s="16" t="str">
        <v>Monica Mesa</v>
      </c>
      <c r="M325" s="16" t="str">
        <v>monica.mesa@enel.com</v>
      </c>
      <c r="N325" s="16" t="str">
        <v>Jorge Jamaica</v>
      </c>
      <c r="O325" s="16" t="str">
        <v>jorge.jamaica@enel.com</v>
      </c>
      <c r="P325" s="16">
        <v>2026</v>
      </c>
      <c r="Q325" s="16">
        <v>9</v>
      </c>
      <c r="R325" s="28" t="b">
        <v>0</v>
      </c>
      <c r="AC325" s="18" t="str">
        <v>Servicio de fabricacion y elaboracion de empalmes y terminales de MT, Cambio de cableado XLP, identificación de fallas de cables y terminales Proveedor Local costa caribe x 3 años</v>
      </c>
      <c r="AD325" s="13" t="str">
        <v>SPPT29</v>
      </c>
      <c r="AE325" s="13" t="str">
        <v>Por lanzar</v>
      </c>
      <c r="AF325" s="13" t="str">
        <v>julio</v>
      </c>
      <c r="AG325" s="13" t="str">
        <v xml:space="preserve">Pruebas y medición eléctricas en maquinaria, equipos y sistemas de protección </v>
      </c>
      <c r="AH325" s="13" t="str">
        <v>GPG</v>
      </c>
      <c r="AI325" s="13">
        <v>0.36</v>
      </c>
      <c r="AJ325" s="13" t="str">
        <v>Luis Aparicio</v>
      </c>
      <c r="AK325" s="13" t="str">
        <v>luis.aparicio@enel.com</v>
      </c>
      <c r="AL325" s="13" t="str">
        <v>Anny Leal</v>
      </c>
      <c r="AM325" s="13" t="str">
        <v>anny.leal@enel.com</v>
      </c>
      <c r="AN325" s="13">
        <v>2026</v>
      </c>
      <c r="AO325" s="13">
        <v>7</v>
      </c>
      <c r="AP325" s="13">
        <v>46204</v>
      </c>
      <c r="AR325" s="18" t="str">
        <v>Servicio de fabricacion y elaboracion de empalmes y terminales de MT, Cambio de cableado XLP, identificación de fallas de cables y terminales Proveedor Local costa caribe x 3 años</v>
      </c>
      <c r="AS325" s="13" t="str">
        <v>SPPT29</v>
      </c>
      <c r="AT325" s="13" t="str">
        <v>Por lanzar</v>
      </c>
      <c r="AU325" s="13" t="str">
        <v>julio</v>
      </c>
      <c r="AV325" s="13" t="str">
        <v xml:space="preserve">Pruebas y medición eléctricas en maquinaria, equipos y sistemas de protección </v>
      </c>
      <c r="AW325" s="13" t="str">
        <v>GPG</v>
      </c>
      <c r="AX325" s="13">
        <v>0.36</v>
      </c>
      <c r="AY325" s="13" t="str">
        <v>Luis Aparicio</v>
      </c>
      <c r="AZ325" s="13" t="str">
        <v>luis.aparicio@enel.com</v>
      </c>
      <c r="BA325" s="13" t="str">
        <v>Anny Leal</v>
      </c>
      <c r="BB325" s="13" t="str">
        <v>anny.leal@enel.com</v>
      </c>
      <c r="BC325" s="13">
        <v>2026</v>
      </c>
      <c r="BD325" s="13">
        <v>7</v>
      </c>
      <c r="BE325" s="13">
        <v>46204</v>
      </c>
      <c r="BG325" s="13" t="str">
        <v>Servicio de fabricacion y elaboracion de empalmes y terminales de MT, Cambio de cableado XLP, identificación de fallas de cables y terminales Proveedor Local costa caribe x 3 años</v>
      </c>
      <c r="BH325" s="13" t="str">
        <v>SPPT29</v>
      </c>
      <c r="BI325" s="13" t="str">
        <v>Por lanzar</v>
      </c>
      <c r="BJ325" s="13" t="str">
        <v>julio</v>
      </c>
      <c r="BK325" s="13" t="str">
        <v xml:space="preserve">Pruebas y medición eléctricas en maquinaria, equipos y sistemas de protección </v>
      </c>
      <c r="BL325" s="13" t="str">
        <v>GPG</v>
      </c>
      <c r="BM325" s="13">
        <v>0.36</v>
      </c>
      <c r="BN325" s="13" t="str">
        <v>Luis Aparicio</v>
      </c>
      <c r="BO325" s="13" t="str">
        <v>luis.aparicio@enel.com</v>
      </c>
      <c r="BP325" s="13" t="str">
        <v>Anny Leal</v>
      </c>
      <c r="BQ325" s="13" t="str">
        <v>anny.leal@enel.com</v>
      </c>
      <c r="BR325" s="13">
        <v>2026</v>
      </c>
      <c r="BS325" s="13">
        <v>7</v>
      </c>
      <c r="BT325" s="13">
        <v>46204</v>
      </c>
      <c r="BV325" s="13" t="str">
        <v>Servicio de fabricacion y elaboracion de empalmes y terminales de MT, Cambio de cableado XLP, identificación de fallas de cables y terminales Proveedor Local costa caribe x 3 años</v>
      </c>
      <c r="BW325" s="13" t="str">
        <v>SPPT29</v>
      </c>
      <c r="BX325" s="13" t="str">
        <v>Por lanzar</v>
      </c>
      <c r="BY325" s="13" t="str">
        <v>julio</v>
      </c>
      <c r="BZ325" s="13" t="str">
        <v xml:space="preserve">Pruebas y medición eléctricas en maquinaria, equipos y sistemas de protección </v>
      </c>
      <c r="CA325" s="13" t="str">
        <v>GPG</v>
      </c>
      <c r="CB325" s="13">
        <v>0.36</v>
      </c>
      <c r="CC325" s="13" t="str">
        <v>Luis Aparicio</v>
      </c>
      <c r="CD325" s="13" t="str">
        <v>luis.aparicio@enel.com</v>
      </c>
      <c r="CE325" s="13" t="str">
        <v>Anny Leal</v>
      </c>
      <c r="CF325" s="13" t="str">
        <v>anny.leal@enel.com</v>
      </c>
      <c r="CG325" s="13">
        <v>2026</v>
      </c>
      <c r="CH325" s="13">
        <v>7</v>
      </c>
      <c r="CI325" s="13">
        <v>46204</v>
      </c>
      <c r="CK325" s="13" t="str">
        <v>Servicio de fabricacion y elaboracion de empalmes y terminales de MT, Cambio de cableado XLP, identificación de fallas de cables y terminales Proveedor Local costa caribe x 3 años</v>
      </c>
      <c r="CL325" s="13" t="str">
        <v>SPPT29</v>
      </c>
      <c r="CM325" s="13" t="str">
        <v>Por lanzar</v>
      </c>
      <c r="CN325" s="13" t="str">
        <v>julio</v>
      </c>
      <c r="CO325" s="13" t="str">
        <v xml:space="preserve">Pruebas y medición eléctricas en maquinaria, equipos y sistemas de protección </v>
      </c>
      <c r="CP325" s="13" t="str">
        <v>GPG</v>
      </c>
      <c r="CQ325" s="13">
        <v>0.36</v>
      </c>
      <c r="CR325" s="13" t="str">
        <v>Luis Aparicio</v>
      </c>
      <c r="CS325" s="13" t="str">
        <v>luis.aparicio@enel.com</v>
      </c>
      <c r="CT325" s="13" t="str">
        <v>Anny Leal</v>
      </c>
      <c r="CU325" s="13" t="str">
        <v>anny.leal@enel.com</v>
      </c>
      <c r="CV325" s="13">
        <v>2026</v>
      </c>
      <c r="CW325" s="13">
        <v>7</v>
      </c>
      <c r="CX325" s="13">
        <v>46204</v>
      </c>
      <c r="DC325" s="13" t="str">
        <v>Servicio de fabricacion y elaboracion de empalmes y terminales de MT, Cambio de cableado XLP, identificación de fallas de cables y terminales Proveedor Local costa caribe x 3 años</v>
      </c>
      <c r="DD325" s="13" t="str">
        <v>SPPT29</v>
      </c>
      <c r="DE325" s="13" t="str">
        <v>Por lanzar</v>
      </c>
      <c r="DF325" s="13" t="str">
        <v>julio</v>
      </c>
      <c r="DG325" s="13" t="str">
        <v xml:space="preserve">Pruebas y medición eléctricas en maquinaria, equipos y sistemas de protección </v>
      </c>
      <c r="DH325" s="13" t="str">
        <v>GPG</v>
      </c>
      <c r="DI325" s="13">
        <v>0.36</v>
      </c>
      <c r="DJ325" s="13" t="str">
        <v>Luis Aparicio</v>
      </c>
      <c r="DK325" s="13" t="str">
        <v>luis.aparicio@enel.com</v>
      </c>
      <c r="DL325" s="13" t="str">
        <v>Anny Leal</v>
      </c>
      <c r="DM325" s="13" t="str">
        <v>anny.leal@enel.com</v>
      </c>
      <c r="DN325" s="13">
        <v>2026</v>
      </c>
      <c r="DO325" s="13">
        <v>7</v>
      </c>
      <c r="DP325" s="19">
        <v>46204</v>
      </c>
      <c r="DS325" s="13" t="str">
        <v>SERVICIO DE FABRICACION Y ELABORACION DE EMPALMES Y TERMINALES DE MT, CAMBIO DE CABLEADO XLP, IDENTIFICACION DE FALLAS DE CABLES Y TERMINALES PROVEEDOR LOCAL COSTA CARIBE X 3 ANOS SPPT29 PRUEBAS Y MEDICION ELECTRICAS EN MAQUINARIA, EQUIPOS Y SISTEMAS DE PROTECCION</v>
      </c>
    </row>
    <row r="326" spans="5:123" ht="28" customHeight="1" x14ac:dyDescent="0.4">
      <c r="E326" s="15" t="str">
        <v>Wirescan Digital Full Online for the Guayepo PV park: Wirescan Digital License, LIRA Live kits (3 units), Wirescan Digital License, full trainning, proyecto piloto Soporte tecnico cross x 12 meses piloto para Guayepo I y II en 3 circuitos</v>
      </c>
      <c r="F326" s="16" t="str">
        <v>FZAU02</v>
      </c>
      <c r="G326" s="16" t="str">
        <v>Por lanzar</v>
      </c>
      <c r="H326" s="16" t="str">
        <v>febrero</v>
      </c>
      <c r="I326" s="16" t="str">
        <v xml:space="preserve">Equipos de prueba (horquilla de conexión, comprobadores de tensión, etc) </v>
      </c>
      <c r="J326" s="16" t="str">
        <v>GPG</v>
      </c>
      <c r="K326" s="16">
        <v>0.08</v>
      </c>
      <c r="L326" s="16" t="str">
        <v>Luis Aparicio</v>
      </c>
      <c r="M326" s="16" t="str">
        <v>luis.aparicio@enel.com</v>
      </c>
      <c r="N326" s="16" t="str">
        <v>Anny Leal</v>
      </c>
      <c r="O326" s="16" t="str">
        <v>anny.leal@enel.com</v>
      </c>
      <c r="P326" s="16">
        <v>2026</v>
      </c>
      <c r="Q326" s="16">
        <v>2</v>
      </c>
      <c r="R326" s="28" t="b">
        <v>0</v>
      </c>
      <c r="AC326" s="18" t="str">
        <v>Suministro de sistema de extinción acuamovil &amp; Mantenimiento para pv La Loma, Fundación y Guayepo.</v>
      </c>
      <c r="AD326" s="13" t="str">
        <v>FZAN02</v>
      </c>
      <c r="AE326" s="13" t="str">
        <v>Por lanzar</v>
      </c>
      <c r="AF326" s="13" t="str">
        <v>mayo</v>
      </c>
      <c r="AG326" s="13" t="str">
        <v xml:space="preserve">Sistemas contraincendios(detección y  extinción) </v>
      </c>
      <c r="AH326" s="13" t="str">
        <v>GPG</v>
      </c>
      <c r="AI326" s="13">
        <v>0.1</v>
      </c>
      <c r="AJ326" s="13" t="str">
        <v>Luis Aparicio</v>
      </c>
      <c r="AK326" s="13" t="str">
        <v>luis.aparicio@enel.com</v>
      </c>
      <c r="AL326" s="13" t="str">
        <v>Anny Leal</v>
      </c>
      <c r="AM326" s="13" t="str">
        <v>anny.leal@enel.com</v>
      </c>
      <c r="AN326" s="13">
        <v>2026</v>
      </c>
      <c r="AO326" s="13">
        <v>5</v>
      </c>
      <c r="AP326" s="13">
        <v>46143</v>
      </c>
      <c r="AR326" s="18" t="str">
        <v>Suministro de sistema de extinción acuamovil &amp; Mantenimiento para pv La Loma, Fundación y Guayepo.</v>
      </c>
      <c r="AS326" s="13" t="str">
        <v>FZAN02</v>
      </c>
      <c r="AT326" s="13" t="str">
        <v>Por lanzar</v>
      </c>
      <c r="AU326" s="13" t="str">
        <v>mayo</v>
      </c>
      <c r="AV326" s="13" t="str">
        <v xml:space="preserve">Sistemas contraincendios(detección y  extinción) </v>
      </c>
      <c r="AW326" s="13" t="str">
        <v>GPG</v>
      </c>
      <c r="AX326" s="13">
        <v>0.1</v>
      </c>
      <c r="AY326" s="13" t="str">
        <v>Luis Aparicio</v>
      </c>
      <c r="AZ326" s="13" t="str">
        <v>luis.aparicio@enel.com</v>
      </c>
      <c r="BA326" s="13" t="str">
        <v>Anny Leal</v>
      </c>
      <c r="BB326" s="13" t="str">
        <v>anny.leal@enel.com</v>
      </c>
      <c r="BC326" s="13">
        <v>2026</v>
      </c>
      <c r="BD326" s="13">
        <v>5</v>
      </c>
      <c r="BE326" s="13">
        <v>46143</v>
      </c>
      <c r="BG326" s="13" t="str">
        <v>Suministro de sistema de extinción acuamovil &amp; Mantenimiento para pv La Loma, Fundación y Guayepo.</v>
      </c>
      <c r="BH326" s="13" t="str">
        <v>FZAN02</v>
      </c>
      <c r="BI326" s="13" t="str">
        <v>Por lanzar</v>
      </c>
      <c r="BJ326" s="13" t="str">
        <v>mayo</v>
      </c>
      <c r="BK326" s="13" t="str">
        <v xml:space="preserve">Sistemas contraincendios(detección y  extinción) </v>
      </c>
      <c r="BL326" s="13" t="str">
        <v>GPG</v>
      </c>
      <c r="BM326" s="13">
        <v>0.1</v>
      </c>
      <c r="BN326" s="13" t="str">
        <v>Luis Aparicio</v>
      </c>
      <c r="BO326" s="13" t="str">
        <v>luis.aparicio@enel.com</v>
      </c>
      <c r="BP326" s="13" t="str">
        <v>Anny Leal</v>
      </c>
      <c r="BQ326" s="13" t="str">
        <v>anny.leal@enel.com</v>
      </c>
      <c r="BR326" s="13">
        <v>2026</v>
      </c>
      <c r="BS326" s="13">
        <v>5</v>
      </c>
      <c r="BT326" s="13">
        <v>46143</v>
      </c>
      <c r="BV326" s="13" t="str">
        <v>Suministro de sistema de extinción acuamovil &amp; Mantenimiento para pv La Loma, Fundación y Guayepo.</v>
      </c>
      <c r="BW326" s="13" t="str">
        <v>FZAN02</v>
      </c>
      <c r="BX326" s="13" t="str">
        <v>Por lanzar</v>
      </c>
      <c r="BY326" s="13" t="str">
        <v>mayo</v>
      </c>
      <c r="BZ326" s="13" t="str">
        <v xml:space="preserve">Sistemas contraincendios(detección y  extinción) </v>
      </c>
      <c r="CA326" s="13" t="str">
        <v>GPG</v>
      </c>
      <c r="CB326" s="13">
        <v>0.1</v>
      </c>
      <c r="CC326" s="13" t="str">
        <v>Luis Aparicio</v>
      </c>
      <c r="CD326" s="13" t="str">
        <v>luis.aparicio@enel.com</v>
      </c>
      <c r="CE326" s="13" t="str">
        <v>Anny Leal</v>
      </c>
      <c r="CF326" s="13" t="str">
        <v>anny.leal@enel.com</v>
      </c>
      <c r="CG326" s="13">
        <v>2026</v>
      </c>
      <c r="CH326" s="13">
        <v>5</v>
      </c>
      <c r="CI326" s="13">
        <v>46143</v>
      </c>
      <c r="CK326" s="13" t="str">
        <v>Suministro de sistema de extinción acuamovil &amp; Mantenimiento para pv La Loma, Fundación y Guayepo.</v>
      </c>
      <c r="CL326" s="13" t="str">
        <v>FZAN02</v>
      </c>
      <c r="CM326" s="13" t="str">
        <v>Por lanzar</v>
      </c>
      <c r="CN326" s="13" t="str">
        <v>mayo</v>
      </c>
      <c r="CO326" s="13" t="str">
        <v xml:space="preserve">Sistemas contraincendios(detección y  extinción) </v>
      </c>
      <c r="CP326" s="13" t="str">
        <v>GPG</v>
      </c>
      <c r="CQ326" s="13">
        <v>0.1</v>
      </c>
      <c r="CR326" s="13" t="str">
        <v>Luis Aparicio</v>
      </c>
      <c r="CS326" s="13" t="str">
        <v>luis.aparicio@enel.com</v>
      </c>
      <c r="CT326" s="13" t="str">
        <v>Anny Leal</v>
      </c>
      <c r="CU326" s="13" t="str">
        <v>anny.leal@enel.com</v>
      </c>
      <c r="CV326" s="13">
        <v>2026</v>
      </c>
      <c r="CW326" s="13">
        <v>5</v>
      </c>
      <c r="CX326" s="13">
        <v>46143</v>
      </c>
      <c r="DC326" s="13" t="str">
        <v>Suministro de sistema de extinción acuamovil &amp; Mantenimiento para pv La Loma, Fundación y Guayepo.</v>
      </c>
      <c r="DD326" s="13" t="str">
        <v>FZAN02</v>
      </c>
      <c r="DE326" s="13" t="str">
        <v>Por lanzar</v>
      </c>
      <c r="DF326" s="13" t="str">
        <v>mayo</v>
      </c>
      <c r="DG326" s="13" t="str">
        <v xml:space="preserve">Sistemas contraincendios(detección y  extinción) </v>
      </c>
      <c r="DH326" s="13" t="str">
        <v>GPG</v>
      </c>
      <c r="DI326" s="13">
        <v>0.1</v>
      </c>
      <c r="DJ326" s="13" t="str">
        <v>Luis Aparicio</v>
      </c>
      <c r="DK326" s="13" t="str">
        <v>luis.aparicio@enel.com</v>
      </c>
      <c r="DL326" s="13" t="str">
        <v>Anny Leal</v>
      </c>
      <c r="DM326" s="13" t="str">
        <v>anny.leal@enel.com</v>
      </c>
      <c r="DN326" s="13">
        <v>2026</v>
      </c>
      <c r="DO326" s="13">
        <v>5</v>
      </c>
      <c r="DP326" s="19">
        <v>46143</v>
      </c>
      <c r="DS326" s="13" t="str">
        <v>SUMINISTRO DE SISTEMA DE EXTINCION ACUAMOVIL &amp; MANTENIMIENTO PARA PV LA LOMA, FUNDACION Y GUAYEPO. FZAN02 SISTEMAS CONTRAINCENDIOS(DETECCION Y EXTINCION)</v>
      </c>
    </row>
    <row r="327" spans="5:123" ht="28" customHeight="1" x14ac:dyDescent="0.4">
      <c r="E327" s="15" t="str">
        <v>Material Promocional</v>
      </c>
      <c r="F327" s="16" t="str">
        <v>FOPA03</v>
      </c>
      <c r="G327" s="16" t="str">
        <v>Por lanzar</v>
      </c>
      <c r="H327" s="16" t="str">
        <v>julio</v>
      </c>
      <c r="I327" s="16" t="str">
        <v xml:space="preserve">Logistica de marketing. </v>
      </c>
      <c r="J327" s="16" t="str">
        <v>Staff &amp; Services</v>
      </c>
      <c r="K327" s="16">
        <v>0.76345700000000005</v>
      </c>
      <c r="L327" s="16" t="str">
        <v>Monica Mesa</v>
      </c>
      <c r="M327" s="16" t="str">
        <v>monica.mesa@enel.com</v>
      </c>
      <c r="N327" s="16" t="str">
        <v>Jorge Jamaica</v>
      </c>
      <c r="O327" s="16" t="str">
        <v>jorge.jamaica@enel.com</v>
      </c>
      <c r="P327" s="16">
        <v>2026</v>
      </c>
      <c r="Q327" s="16">
        <v>7</v>
      </c>
      <c r="R327" s="28" t="b">
        <v>0</v>
      </c>
      <c r="AC327" s="18" t="str">
        <v>Suministro y cambio de flexiconduit de cableado de protecciones mecanicas transformador ppal x 12 meses</v>
      </c>
      <c r="AD327" s="13" t="str">
        <v>METR03</v>
      </c>
      <c r="AE327" s="13" t="str">
        <v>Por lanzar</v>
      </c>
      <c r="AF327" s="13" t="str">
        <v>marzo</v>
      </c>
      <c r="AG327" s="13" t="str">
        <v xml:space="preserve">Mantenimiento de Transformadores sumergidos en Aceite. </v>
      </c>
      <c r="AH327" s="13" t="str">
        <v>GPG</v>
      </c>
      <c r="AI327" s="13">
        <v>7.0000000000000007E-2</v>
      </c>
      <c r="AJ327" s="13" t="str">
        <v>Luis Aparicio</v>
      </c>
      <c r="AK327" s="13" t="str">
        <v>luis.aparicio@enel.com</v>
      </c>
      <c r="AL327" s="13" t="str">
        <v>Anny Leal</v>
      </c>
      <c r="AM327" s="13" t="str">
        <v>anny.leal@enel.com</v>
      </c>
      <c r="AN327" s="13">
        <v>2026</v>
      </c>
      <c r="AO327" s="13">
        <v>3</v>
      </c>
      <c r="AP327" s="13">
        <v>46082</v>
      </c>
      <c r="AR327" s="18" t="str">
        <v>Suministro y cambio de flexiconduit de cableado de protecciones mecanicas transformador ppal x 12 meses</v>
      </c>
      <c r="AS327" s="13" t="str">
        <v>METR03</v>
      </c>
      <c r="AT327" s="13" t="str">
        <v>Por lanzar</v>
      </c>
      <c r="AU327" s="13" t="str">
        <v>marzo</v>
      </c>
      <c r="AV327" s="13" t="str">
        <v xml:space="preserve">Mantenimiento de Transformadores sumergidos en Aceite. </v>
      </c>
      <c r="AW327" s="13" t="str">
        <v>GPG</v>
      </c>
      <c r="AX327" s="13">
        <v>7.0000000000000007E-2</v>
      </c>
      <c r="AY327" s="13" t="str">
        <v>Luis Aparicio</v>
      </c>
      <c r="AZ327" s="13" t="str">
        <v>luis.aparicio@enel.com</v>
      </c>
      <c r="BA327" s="13" t="str">
        <v>Anny Leal</v>
      </c>
      <c r="BB327" s="13" t="str">
        <v>anny.leal@enel.com</v>
      </c>
      <c r="BC327" s="13">
        <v>2026</v>
      </c>
      <c r="BD327" s="13">
        <v>3</v>
      </c>
      <c r="BE327" s="13">
        <v>46082</v>
      </c>
      <c r="BG327" s="13" t="str">
        <v>Suministro y cambio de flexiconduit de cableado de protecciones mecanicas transformador ppal x 12 meses</v>
      </c>
      <c r="BH327" s="13" t="str">
        <v>METR03</v>
      </c>
      <c r="BI327" s="13" t="str">
        <v>Por lanzar</v>
      </c>
      <c r="BJ327" s="13" t="str">
        <v>marzo</v>
      </c>
      <c r="BK327" s="13" t="str">
        <v xml:space="preserve">Mantenimiento de Transformadores sumergidos en Aceite. </v>
      </c>
      <c r="BL327" s="13" t="str">
        <v>GPG</v>
      </c>
      <c r="BM327" s="13">
        <v>7.0000000000000007E-2</v>
      </c>
      <c r="BN327" s="13" t="str">
        <v>Luis Aparicio</v>
      </c>
      <c r="BO327" s="13" t="str">
        <v>luis.aparicio@enel.com</v>
      </c>
      <c r="BP327" s="13" t="str">
        <v>Anny Leal</v>
      </c>
      <c r="BQ327" s="13" t="str">
        <v>anny.leal@enel.com</v>
      </c>
      <c r="BR327" s="13">
        <v>2026</v>
      </c>
      <c r="BS327" s="13">
        <v>3</v>
      </c>
      <c r="BT327" s="13">
        <v>46082</v>
      </c>
      <c r="BV327" s="13" t="str">
        <v>Suministro y cambio de flexiconduit de cableado de protecciones mecanicas transformador ppal x 12 meses</v>
      </c>
      <c r="BW327" s="13" t="str">
        <v>METR03</v>
      </c>
      <c r="BX327" s="13" t="str">
        <v>Por lanzar</v>
      </c>
      <c r="BY327" s="13" t="str">
        <v>marzo</v>
      </c>
      <c r="BZ327" s="13" t="str">
        <v xml:space="preserve">Mantenimiento de Transformadores sumergidos en Aceite. </v>
      </c>
      <c r="CA327" s="13" t="str">
        <v>GPG</v>
      </c>
      <c r="CB327" s="13">
        <v>7.0000000000000007E-2</v>
      </c>
      <c r="CC327" s="13" t="str">
        <v>Luis Aparicio</v>
      </c>
      <c r="CD327" s="13" t="str">
        <v>luis.aparicio@enel.com</v>
      </c>
      <c r="CE327" s="13" t="str">
        <v>Anny Leal</v>
      </c>
      <c r="CF327" s="13" t="str">
        <v>anny.leal@enel.com</v>
      </c>
      <c r="CG327" s="13">
        <v>2026</v>
      </c>
      <c r="CH327" s="13">
        <v>3</v>
      </c>
      <c r="CI327" s="13">
        <v>46082</v>
      </c>
      <c r="CK327" s="13" t="str">
        <v>Suministro y cambio de flexiconduit de cableado de protecciones mecanicas transformador ppal x 12 meses</v>
      </c>
      <c r="CL327" s="13" t="str">
        <v>METR03</v>
      </c>
      <c r="CM327" s="13" t="str">
        <v>Por lanzar</v>
      </c>
      <c r="CN327" s="13" t="str">
        <v>marzo</v>
      </c>
      <c r="CO327" s="13" t="str">
        <v xml:space="preserve">Mantenimiento de Transformadores sumergidos en Aceite. </v>
      </c>
      <c r="CP327" s="13" t="str">
        <v>GPG</v>
      </c>
      <c r="CQ327" s="13">
        <v>7.0000000000000007E-2</v>
      </c>
      <c r="CR327" s="13" t="str">
        <v>Luis Aparicio</v>
      </c>
      <c r="CS327" s="13" t="str">
        <v>luis.aparicio@enel.com</v>
      </c>
      <c r="CT327" s="13" t="str">
        <v>Anny Leal</v>
      </c>
      <c r="CU327" s="13" t="str">
        <v>anny.leal@enel.com</v>
      </c>
      <c r="CV327" s="13">
        <v>2026</v>
      </c>
      <c r="CW327" s="13">
        <v>3</v>
      </c>
      <c r="CX327" s="13">
        <v>46082</v>
      </c>
      <c r="DC327" s="13" t="str">
        <v>Suministro y cambio de flexiconduit de cableado de protecciones mecanicas transformador ppal x 12 meses</v>
      </c>
      <c r="DD327" s="13" t="str">
        <v>METR03</v>
      </c>
      <c r="DE327" s="13" t="str">
        <v>Por lanzar</v>
      </c>
      <c r="DF327" s="13" t="str">
        <v>marzo</v>
      </c>
      <c r="DG327" s="13" t="str">
        <v xml:space="preserve">Mantenimiento de Transformadores sumergidos en Aceite. </v>
      </c>
      <c r="DH327" s="13" t="str">
        <v>GPG</v>
      </c>
      <c r="DI327" s="13">
        <v>7.0000000000000007E-2</v>
      </c>
      <c r="DJ327" s="13" t="str">
        <v>Luis Aparicio</v>
      </c>
      <c r="DK327" s="13" t="str">
        <v>luis.aparicio@enel.com</v>
      </c>
      <c r="DL327" s="13" t="str">
        <v>Anny Leal</v>
      </c>
      <c r="DM327" s="13" t="str">
        <v>anny.leal@enel.com</v>
      </c>
      <c r="DN327" s="13">
        <v>2026</v>
      </c>
      <c r="DO327" s="13">
        <v>3</v>
      </c>
      <c r="DP327" s="19">
        <v>46082</v>
      </c>
      <c r="DS327" s="13" t="str">
        <v>SUMINISTRO Y CAMBIO DE FLEXICONDUIT DE CABLEADO DE PROTECCIONES MECANICAS TRANSFORMADOR PPAL X 12 MESES METR03 MANTENIMIENTO DE TRANSFORMADORES SUMERGIDOS EN ACEITE.</v>
      </c>
    </row>
    <row r="328" spans="5:123" ht="28" customHeight="1" x14ac:dyDescent="0.4">
      <c r="E328" s="15" t="str">
        <v>ADV Creative Tender</v>
      </c>
      <c r="F328" s="16" t="str">
        <v>SPPC29</v>
      </c>
      <c r="G328" s="16" t="str">
        <v>Por lanzar</v>
      </c>
      <c r="H328" s="16" t="str">
        <v>junio</v>
      </c>
      <c r="I328" s="16" t="str">
        <v xml:space="preserve">Diseño y tratamientos gráficos, creaciones multimedia </v>
      </c>
      <c r="J328" s="16" t="str">
        <v>Staff &amp; Services</v>
      </c>
      <c r="K328" s="16">
        <v>0.32161899999999999</v>
      </c>
      <c r="L328" s="16" t="str">
        <v>Monica Mesa</v>
      </c>
      <c r="M328" s="16" t="str">
        <v>monica.mesa@enel.com</v>
      </c>
      <c r="N328" s="16" t="str">
        <v>Jorge Jamaica</v>
      </c>
      <c r="O328" s="16" t="str">
        <v>jorge.jamaica@enel.com</v>
      </c>
      <c r="P328" s="16">
        <v>2026</v>
      </c>
      <c r="Q328" s="16">
        <v>6</v>
      </c>
      <c r="R328" s="28" t="b">
        <v>0</v>
      </c>
      <c r="AC328" s="18" t="str">
        <v>Renovacion plataforma ATLAS M2M - COL</v>
      </c>
      <c r="AD328" s="13" t="str">
        <v>FIPS03</v>
      </c>
      <c r="AE328" s="13" t="str">
        <v>Por lanzar</v>
      </c>
      <c r="AF328" s="13" t="str">
        <v>mayo</v>
      </c>
      <c r="AG328" s="13" t="str">
        <v xml:space="preserve">Productos de software </v>
      </c>
      <c r="AH328" s="13" t="str">
        <v>ICT</v>
      </c>
      <c r="AI328" s="13">
        <v>3.7499999999999999E-2</v>
      </c>
      <c r="AJ328" s="13" t="str">
        <v>Marcela Maldonado</v>
      </c>
      <c r="AK328" s="13" t="str">
        <v>marcela.maldonado@enel.com</v>
      </c>
      <c r="AL328" s="13" t="str">
        <v>Jennifer Rubio</v>
      </c>
      <c r="AM328" s="13" t="str">
        <v>jennifer.rubio@enel.com</v>
      </c>
      <c r="AN328" s="13">
        <v>2026</v>
      </c>
      <c r="AO328" s="13">
        <v>5</v>
      </c>
      <c r="AP328" s="13">
        <v>46143</v>
      </c>
      <c r="AR328" s="18" t="str">
        <v>Renovacion plataforma ATLAS M2M - COL</v>
      </c>
      <c r="AS328" s="13" t="str">
        <v>FIPS03</v>
      </c>
      <c r="AT328" s="13" t="str">
        <v>Por lanzar</v>
      </c>
      <c r="AU328" s="13" t="str">
        <v>mayo</v>
      </c>
      <c r="AV328" s="13" t="str">
        <v xml:space="preserve">Productos de software </v>
      </c>
      <c r="AW328" s="13" t="str">
        <v>ICT</v>
      </c>
      <c r="AX328" s="13">
        <v>3.7499999999999999E-2</v>
      </c>
      <c r="AY328" s="13" t="str">
        <v>Marcela Maldonado</v>
      </c>
      <c r="AZ328" s="13" t="str">
        <v>marcela.maldonado@enel.com</v>
      </c>
      <c r="BA328" s="13" t="str">
        <v>Jennifer Rubio</v>
      </c>
      <c r="BB328" s="13" t="str">
        <v>jennifer.rubio@enel.com</v>
      </c>
      <c r="BC328" s="13">
        <v>2026</v>
      </c>
      <c r="BD328" s="13">
        <v>5</v>
      </c>
      <c r="BE328" s="13">
        <v>46143</v>
      </c>
      <c r="BG328" s="13" t="str">
        <v>Renovacion plataforma ATLAS M2M - COL</v>
      </c>
      <c r="BH328" s="13" t="str">
        <v>FIPS03</v>
      </c>
      <c r="BI328" s="13" t="str">
        <v>Por lanzar</v>
      </c>
      <c r="BJ328" s="13" t="str">
        <v>mayo</v>
      </c>
      <c r="BK328" s="13" t="str">
        <v xml:space="preserve">Productos de software </v>
      </c>
      <c r="BL328" s="13" t="str">
        <v>ICT</v>
      </c>
      <c r="BM328" s="13">
        <v>3.7499999999999999E-2</v>
      </c>
      <c r="BN328" s="13" t="str">
        <v>Marcela Maldonado</v>
      </c>
      <c r="BO328" s="13" t="str">
        <v>marcela.maldonado@enel.com</v>
      </c>
      <c r="BP328" s="13" t="str">
        <v>Jennifer Rubio</v>
      </c>
      <c r="BQ328" s="13" t="str">
        <v>jennifer.rubio@enel.com</v>
      </c>
      <c r="BR328" s="13">
        <v>2026</v>
      </c>
      <c r="BS328" s="13">
        <v>5</v>
      </c>
      <c r="BT328" s="13">
        <v>46143</v>
      </c>
      <c r="BV328" s="13" t="str">
        <v>Renovacion plataforma ATLAS M2M - COL</v>
      </c>
      <c r="BW328" s="13" t="str">
        <v>FIPS03</v>
      </c>
      <c r="BX328" s="13" t="str">
        <v>Por lanzar</v>
      </c>
      <c r="BY328" s="13" t="str">
        <v>mayo</v>
      </c>
      <c r="BZ328" s="13" t="str">
        <v xml:space="preserve">Productos de software </v>
      </c>
      <c r="CA328" s="13" t="str">
        <v>ICT</v>
      </c>
      <c r="CB328" s="13">
        <v>3.7499999999999999E-2</v>
      </c>
      <c r="CC328" s="13" t="str">
        <v>Marcela Maldonado</v>
      </c>
      <c r="CD328" s="13" t="str">
        <v>marcela.maldonado@enel.com</v>
      </c>
      <c r="CE328" s="13" t="str">
        <v>Jennifer Rubio</v>
      </c>
      <c r="CF328" s="13" t="str">
        <v>jennifer.rubio@enel.com</v>
      </c>
      <c r="CG328" s="13">
        <v>2026</v>
      </c>
      <c r="CH328" s="13">
        <v>5</v>
      </c>
      <c r="CI328" s="13">
        <v>46143</v>
      </c>
      <c r="CK328" s="13" t="str">
        <v>Renovacion plataforma ATLAS M2M - COL</v>
      </c>
      <c r="CL328" s="13" t="str">
        <v>FIPS03</v>
      </c>
      <c r="CM328" s="13" t="str">
        <v>Por lanzar</v>
      </c>
      <c r="CN328" s="13" t="str">
        <v>mayo</v>
      </c>
      <c r="CO328" s="13" t="str">
        <v xml:space="preserve">Productos de software </v>
      </c>
      <c r="CP328" s="13" t="str">
        <v>ICT</v>
      </c>
      <c r="CQ328" s="13">
        <v>3.7499999999999999E-2</v>
      </c>
      <c r="CR328" s="13" t="str">
        <v>Marcela Maldonado</v>
      </c>
      <c r="CS328" s="13" t="str">
        <v>marcela.maldonado@enel.com</v>
      </c>
      <c r="CT328" s="13" t="str">
        <v>Jennifer Rubio</v>
      </c>
      <c r="CU328" s="13" t="str">
        <v>jennifer.rubio@enel.com</v>
      </c>
      <c r="CV328" s="13">
        <v>2026</v>
      </c>
      <c r="CW328" s="13">
        <v>5</v>
      </c>
      <c r="CX328" s="13">
        <v>46143</v>
      </c>
      <c r="DC328" s="13" t="str">
        <v>Renovacion plataforma ATLAS M2M - COL</v>
      </c>
      <c r="DD328" s="13" t="str">
        <v>FIPS03</v>
      </c>
      <c r="DE328" s="13" t="str">
        <v>Por lanzar</v>
      </c>
      <c r="DF328" s="13" t="str">
        <v>mayo</v>
      </c>
      <c r="DG328" s="13" t="str">
        <v xml:space="preserve">Productos de software </v>
      </c>
      <c r="DH328" s="13" t="str">
        <v>ICT</v>
      </c>
      <c r="DI328" s="13">
        <v>3.7499999999999999E-2</v>
      </c>
      <c r="DJ328" s="13" t="str">
        <v>Marcela Maldonado</v>
      </c>
      <c r="DK328" s="13" t="str">
        <v>marcela.maldonado@enel.com</v>
      </c>
      <c r="DL328" s="13" t="str">
        <v>Jennifer Rubio</v>
      </c>
      <c r="DM328" s="13" t="str">
        <v>jennifer.rubio@enel.com</v>
      </c>
      <c r="DN328" s="13">
        <v>2026</v>
      </c>
      <c r="DO328" s="13">
        <v>5</v>
      </c>
      <c r="DP328" s="19">
        <v>46143</v>
      </c>
      <c r="DS328" s="13" t="str">
        <v>RENOVACION PLATAFORMA ATLAS M2M - COL FIPS03 PRODUCTOS DE SOFTWARE</v>
      </c>
    </row>
    <row r="329" spans="5:123" ht="28" customHeight="1" x14ac:dyDescent="0.4">
      <c r="E329" s="15" t="str">
        <v>ADV Creative Tender</v>
      </c>
      <c r="F329" s="16" t="str">
        <v>SPPC29</v>
      </c>
      <c r="G329" s="16" t="str">
        <v>Por lanzar</v>
      </c>
      <c r="H329" s="16" t="str">
        <v>abril</v>
      </c>
      <c r="I329" s="16" t="str">
        <v xml:space="preserve">Diseño y tratamientos gráficos, creaciones multimedia </v>
      </c>
      <c r="J329" s="16" t="str">
        <v>Staff &amp; Services</v>
      </c>
      <c r="K329" s="16">
        <v>1.0012049999999999</v>
      </c>
      <c r="L329" s="16" t="str">
        <v>Monica Mesa</v>
      </c>
      <c r="M329" s="16" t="str">
        <v>monica.mesa@enel.com</v>
      </c>
      <c r="N329" s="16" t="str">
        <v>Jorge Jamaica</v>
      </c>
      <c r="O329" s="16" t="str">
        <v>jorge.jamaica@enel.com</v>
      </c>
      <c r="P329" s="16">
        <v>2026</v>
      </c>
      <c r="Q329" s="16">
        <v>4</v>
      </c>
      <c r="R329" s="28" t="b">
        <v>0</v>
      </c>
      <c r="AC329" s="18" t="str">
        <v>Contrato Marco para el suministro de instrumentación para los sistemas de control y supervisión de CRB</v>
      </c>
      <c r="AD329" s="13" t="str">
        <v>FAAI05</v>
      </c>
      <c r="AE329" s="13" t="str">
        <v>Por lanzar</v>
      </c>
      <c r="AF329" s="13" t="str">
        <v>marzo</v>
      </c>
      <c r="AG329" s="13" t="str">
        <v xml:space="preserve">Reguladores y Equipos de Control de Frecuencia, Tensión y Potencia </v>
      </c>
      <c r="AH329" s="13" t="str">
        <v>GPG</v>
      </c>
      <c r="AI329" s="13">
        <v>0.95</v>
      </c>
      <c r="AJ329" s="13" t="str">
        <v>Luis Aparicio</v>
      </c>
      <c r="AK329" s="13" t="str">
        <v>luis.aparicio@enel.com</v>
      </c>
      <c r="AL329" s="13" t="str">
        <v>Anny Leal</v>
      </c>
      <c r="AM329" s="13" t="str">
        <v>anny.leal@enel.com</v>
      </c>
      <c r="AN329" s="13">
        <v>2026</v>
      </c>
      <c r="AO329" s="13">
        <v>3</v>
      </c>
      <c r="AP329" s="13">
        <v>46082</v>
      </c>
      <c r="AR329" s="18" t="str">
        <v>Contrato Marco para el suministro de instrumentación para los sistemas de control y supervisión de CRB</v>
      </c>
      <c r="AS329" s="13" t="str">
        <v>FAAI05</v>
      </c>
      <c r="AT329" s="13" t="str">
        <v>Por lanzar</v>
      </c>
      <c r="AU329" s="13" t="str">
        <v>marzo</v>
      </c>
      <c r="AV329" s="13" t="str">
        <v xml:space="preserve">Reguladores y Equipos de Control de Frecuencia, Tensión y Potencia </v>
      </c>
      <c r="AW329" s="13" t="str">
        <v>GPG</v>
      </c>
      <c r="AX329" s="13">
        <v>0.95</v>
      </c>
      <c r="AY329" s="13" t="str">
        <v>Luis Aparicio</v>
      </c>
      <c r="AZ329" s="13" t="str">
        <v>luis.aparicio@enel.com</v>
      </c>
      <c r="BA329" s="13" t="str">
        <v>Anny Leal</v>
      </c>
      <c r="BB329" s="13" t="str">
        <v>anny.leal@enel.com</v>
      </c>
      <c r="BC329" s="13">
        <v>2026</v>
      </c>
      <c r="BD329" s="13">
        <v>3</v>
      </c>
      <c r="BE329" s="13">
        <v>46082</v>
      </c>
      <c r="BG329" s="13" t="str">
        <v>Contrato Marco para el suministro de instrumentación para los sistemas de control y supervisión de CRB</v>
      </c>
      <c r="BH329" s="13" t="str">
        <v>FAAI05</v>
      </c>
      <c r="BI329" s="13" t="str">
        <v>Por lanzar</v>
      </c>
      <c r="BJ329" s="13" t="str">
        <v>marzo</v>
      </c>
      <c r="BK329" s="13" t="str">
        <v xml:space="preserve">Reguladores y Equipos de Control de Frecuencia, Tensión y Potencia </v>
      </c>
      <c r="BL329" s="13" t="str">
        <v>GPG</v>
      </c>
      <c r="BM329" s="13">
        <v>0.95</v>
      </c>
      <c r="BN329" s="13" t="str">
        <v>Luis Aparicio</v>
      </c>
      <c r="BO329" s="13" t="str">
        <v>luis.aparicio@enel.com</v>
      </c>
      <c r="BP329" s="13" t="str">
        <v>Anny Leal</v>
      </c>
      <c r="BQ329" s="13" t="str">
        <v>anny.leal@enel.com</v>
      </c>
      <c r="BR329" s="13">
        <v>2026</v>
      </c>
      <c r="BS329" s="13">
        <v>3</v>
      </c>
      <c r="BT329" s="13">
        <v>46082</v>
      </c>
      <c r="BV329" s="13" t="str">
        <v>Contrato Marco para el suministro de instrumentación para los sistemas de control y supervisión de CRB</v>
      </c>
      <c r="BW329" s="13" t="str">
        <v>FAAI05</v>
      </c>
      <c r="BX329" s="13" t="str">
        <v>Por lanzar</v>
      </c>
      <c r="BY329" s="13" t="str">
        <v>marzo</v>
      </c>
      <c r="BZ329" s="13" t="str">
        <v xml:space="preserve">Reguladores y Equipos de Control de Frecuencia, Tensión y Potencia </v>
      </c>
      <c r="CA329" s="13" t="str">
        <v>GPG</v>
      </c>
      <c r="CB329" s="13">
        <v>0.95</v>
      </c>
      <c r="CC329" s="13" t="str">
        <v>Luis Aparicio</v>
      </c>
      <c r="CD329" s="13" t="str">
        <v>luis.aparicio@enel.com</v>
      </c>
      <c r="CE329" s="13" t="str">
        <v>Anny Leal</v>
      </c>
      <c r="CF329" s="13" t="str">
        <v>anny.leal@enel.com</v>
      </c>
      <c r="CG329" s="13">
        <v>2026</v>
      </c>
      <c r="CH329" s="13">
        <v>3</v>
      </c>
      <c r="CI329" s="13">
        <v>46082</v>
      </c>
      <c r="CK329" s="13" t="str">
        <v>Contrato Marco para el suministro de instrumentación para los sistemas de control y supervisión de CRB</v>
      </c>
      <c r="CL329" s="13" t="str">
        <v>FAAI05</v>
      </c>
      <c r="CM329" s="13" t="str">
        <v>Por lanzar</v>
      </c>
      <c r="CN329" s="13" t="str">
        <v>marzo</v>
      </c>
      <c r="CO329" s="13" t="str">
        <v xml:space="preserve">Reguladores y Equipos de Control de Frecuencia, Tensión y Potencia </v>
      </c>
      <c r="CP329" s="13" t="str">
        <v>GPG</v>
      </c>
      <c r="CQ329" s="13">
        <v>0.95</v>
      </c>
      <c r="CR329" s="13" t="str">
        <v>Luis Aparicio</v>
      </c>
      <c r="CS329" s="13" t="str">
        <v>luis.aparicio@enel.com</v>
      </c>
      <c r="CT329" s="13" t="str">
        <v>Anny Leal</v>
      </c>
      <c r="CU329" s="13" t="str">
        <v>anny.leal@enel.com</v>
      </c>
      <c r="CV329" s="13">
        <v>2026</v>
      </c>
      <c r="CW329" s="13">
        <v>3</v>
      </c>
      <c r="CX329" s="13">
        <v>46082</v>
      </c>
      <c r="DC329" s="13" t="str">
        <v>Contrato Marco para el suministro de instrumentación para los sistemas de control y supervisión de CRB</v>
      </c>
      <c r="DD329" s="13" t="str">
        <v>FAAI05</v>
      </c>
      <c r="DE329" s="13" t="str">
        <v>Por lanzar</v>
      </c>
      <c r="DF329" s="13" t="str">
        <v>marzo</v>
      </c>
      <c r="DG329" s="13" t="str">
        <v xml:space="preserve">Reguladores y Equipos de Control de Frecuencia, Tensión y Potencia </v>
      </c>
      <c r="DH329" s="13" t="str">
        <v>GPG</v>
      </c>
      <c r="DI329" s="13">
        <v>0.95</v>
      </c>
      <c r="DJ329" s="13" t="str">
        <v>Luis Aparicio</v>
      </c>
      <c r="DK329" s="13" t="str">
        <v>luis.aparicio@enel.com</v>
      </c>
      <c r="DL329" s="13" t="str">
        <v>Anny Leal</v>
      </c>
      <c r="DM329" s="13" t="str">
        <v>anny.leal@enel.com</v>
      </c>
      <c r="DN329" s="13">
        <v>2026</v>
      </c>
      <c r="DO329" s="13">
        <v>3</v>
      </c>
      <c r="DP329" s="19">
        <v>46082</v>
      </c>
      <c r="DS329" s="13" t="str">
        <v>CONTRATO MARCO PARA EL SUMINISTRO DE INSTRUMENTACION PARA LOS SISTEMAS DE CONTROL Y SUPERVISION DE CRB FAAI05 REGULADORES Y EQUIPOS DE CONTROL DE FRECUENCIA, TENSION Y POTENCIA</v>
      </c>
    </row>
    <row r="330" spans="5:123" ht="28" customHeight="1" x14ac:dyDescent="0.4">
      <c r="E330" s="15" t="str">
        <v>Plan maestro de Sistemas Contra Incendios Parques Solares Colombia x 12 meses</v>
      </c>
      <c r="F330" s="16" t="str">
        <v>MCIT02</v>
      </c>
      <c r="G330" s="16" t="str">
        <v>Por lanzar</v>
      </c>
      <c r="H330" s="16" t="str">
        <v>mayo</v>
      </c>
      <c r="I330" s="16" t="str">
        <v xml:space="preserve">Sistemas de protección contra incendios y extintores - Mantenimiento </v>
      </c>
      <c r="J330" s="16" t="str">
        <v>GPG</v>
      </c>
      <c r="K330" s="16">
        <v>0.1</v>
      </c>
      <c r="L330" s="16" t="str">
        <v>Luis Aparicio</v>
      </c>
      <c r="M330" s="16" t="str">
        <v>luis.aparicio@enel.com</v>
      </c>
      <c r="N330" s="16" t="str">
        <v>Anny Leal</v>
      </c>
      <c r="O330" s="16" t="str">
        <v>anny.leal@enel.com</v>
      </c>
      <c r="P330" s="16">
        <v>2026</v>
      </c>
      <c r="Q330" s="16">
        <v>5</v>
      </c>
      <c r="R330" s="28" t="b">
        <v>0</v>
      </c>
      <c r="AC330" s="18" t="str">
        <v>ADQUISICIÓN E INSTALACIÓN CARGADORES Y BANCO BATERIAS CRB</v>
      </c>
      <c r="AD330" s="13" t="str">
        <v>FEQE30</v>
      </c>
      <c r="AE330" s="13" t="str">
        <v>Por lanzar</v>
      </c>
      <c r="AF330" s="13" t="str">
        <v>febrero</v>
      </c>
      <c r="AG330" s="13" t="str">
        <v xml:space="preserve">Paneles rectificadores y UPS </v>
      </c>
      <c r="AH330" s="13" t="str">
        <v>GPG</v>
      </c>
      <c r="AI330" s="13">
        <v>1.6</v>
      </c>
      <c r="AJ330" s="13" t="str">
        <v>Luis Aparicio</v>
      </c>
      <c r="AK330" s="13" t="str">
        <v>luis.aparicio@enel.com</v>
      </c>
      <c r="AL330" s="13" t="str">
        <v>Anny Leal</v>
      </c>
      <c r="AM330" s="13" t="str">
        <v>anny.leal@enel.com</v>
      </c>
      <c r="AN330" s="13">
        <v>2026</v>
      </c>
      <c r="AO330" s="13">
        <v>2</v>
      </c>
      <c r="AP330" s="13">
        <v>46054</v>
      </c>
      <c r="AR330" s="18" t="str">
        <v>ADQUISICIÓN E INSTALACIÓN CARGADORES Y BANCO BATERIAS CRB</v>
      </c>
      <c r="AS330" s="13" t="str">
        <v>FEQE30</v>
      </c>
      <c r="AT330" s="13" t="str">
        <v>Por lanzar</v>
      </c>
      <c r="AU330" s="13" t="str">
        <v>febrero</v>
      </c>
      <c r="AV330" s="13" t="str">
        <v xml:space="preserve">Paneles rectificadores y UPS </v>
      </c>
      <c r="AW330" s="13" t="str">
        <v>GPG</v>
      </c>
      <c r="AX330" s="13">
        <v>1.6</v>
      </c>
      <c r="AY330" s="13" t="str">
        <v>Luis Aparicio</v>
      </c>
      <c r="AZ330" s="13" t="str">
        <v>luis.aparicio@enel.com</v>
      </c>
      <c r="BA330" s="13" t="str">
        <v>Anny Leal</v>
      </c>
      <c r="BB330" s="13" t="str">
        <v>anny.leal@enel.com</v>
      </c>
      <c r="BC330" s="13">
        <v>2026</v>
      </c>
      <c r="BD330" s="13">
        <v>2</v>
      </c>
      <c r="BE330" s="13">
        <v>46054</v>
      </c>
      <c r="BG330" s="13" t="str">
        <v>ADQUISICIÓN E INSTALACIÓN CARGADORES Y BANCO BATERIAS CRB</v>
      </c>
      <c r="BH330" s="13" t="str">
        <v>FEQE30</v>
      </c>
      <c r="BI330" s="13" t="str">
        <v>Por lanzar</v>
      </c>
      <c r="BJ330" s="13" t="str">
        <v>febrero</v>
      </c>
      <c r="BK330" s="13" t="str">
        <v xml:space="preserve">Paneles rectificadores y UPS </v>
      </c>
      <c r="BL330" s="13" t="str">
        <v>GPG</v>
      </c>
      <c r="BM330" s="13">
        <v>1.6</v>
      </c>
      <c r="BN330" s="13" t="str">
        <v>Luis Aparicio</v>
      </c>
      <c r="BO330" s="13" t="str">
        <v>luis.aparicio@enel.com</v>
      </c>
      <c r="BP330" s="13" t="str">
        <v>Anny Leal</v>
      </c>
      <c r="BQ330" s="13" t="str">
        <v>anny.leal@enel.com</v>
      </c>
      <c r="BR330" s="13">
        <v>2026</v>
      </c>
      <c r="BS330" s="13">
        <v>2</v>
      </c>
      <c r="BT330" s="13">
        <v>46054</v>
      </c>
      <c r="BV330" s="13" t="str">
        <v>ADQUISICIÓN E INSTALACIÓN CARGADORES Y BANCO BATERIAS CRB</v>
      </c>
      <c r="BW330" s="13" t="str">
        <v>FEQE30</v>
      </c>
      <c r="BX330" s="13" t="str">
        <v>Por lanzar</v>
      </c>
      <c r="BY330" s="13" t="str">
        <v>febrero</v>
      </c>
      <c r="BZ330" s="13" t="str">
        <v xml:space="preserve">Paneles rectificadores y UPS </v>
      </c>
      <c r="CA330" s="13" t="str">
        <v>GPG</v>
      </c>
      <c r="CB330" s="13">
        <v>1.6</v>
      </c>
      <c r="CC330" s="13" t="str">
        <v>Luis Aparicio</v>
      </c>
      <c r="CD330" s="13" t="str">
        <v>luis.aparicio@enel.com</v>
      </c>
      <c r="CE330" s="13" t="str">
        <v>Anny Leal</v>
      </c>
      <c r="CF330" s="13" t="str">
        <v>anny.leal@enel.com</v>
      </c>
      <c r="CG330" s="13">
        <v>2026</v>
      </c>
      <c r="CH330" s="13">
        <v>2</v>
      </c>
      <c r="CI330" s="13">
        <v>46054</v>
      </c>
      <c r="CK330" s="13" t="str">
        <v>ADQUISICIÓN E INSTALACIÓN CARGADORES Y BANCO BATERIAS CRB</v>
      </c>
      <c r="CL330" s="13" t="str">
        <v>FEQE30</v>
      </c>
      <c r="CM330" s="13" t="str">
        <v>Por lanzar</v>
      </c>
      <c r="CN330" s="13" t="str">
        <v>febrero</v>
      </c>
      <c r="CO330" s="13" t="str">
        <v xml:space="preserve">Paneles rectificadores y UPS </v>
      </c>
      <c r="CP330" s="13" t="str">
        <v>GPG</v>
      </c>
      <c r="CQ330" s="13">
        <v>1.6</v>
      </c>
      <c r="CR330" s="13" t="str">
        <v>Luis Aparicio</v>
      </c>
      <c r="CS330" s="13" t="str">
        <v>luis.aparicio@enel.com</v>
      </c>
      <c r="CT330" s="13" t="str">
        <v>Anny Leal</v>
      </c>
      <c r="CU330" s="13" t="str">
        <v>anny.leal@enel.com</v>
      </c>
      <c r="CV330" s="13">
        <v>2026</v>
      </c>
      <c r="CW330" s="13">
        <v>2</v>
      </c>
      <c r="CX330" s="13">
        <v>46054</v>
      </c>
      <c r="DC330" s="13" t="str">
        <v>ADQUISICIÓN E INSTALACIÓN CARGADORES Y BANCO BATERIAS CRB</v>
      </c>
      <c r="DD330" s="13" t="str">
        <v>FEQE30</v>
      </c>
      <c r="DE330" s="13" t="str">
        <v>Por lanzar</v>
      </c>
      <c r="DF330" s="13" t="str">
        <v>febrero</v>
      </c>
      <c r="DG330" s="13" t="str">
        <v xml:space="preserve">Paneles rectificadores y UPS </v>
      </c>
      <c r="DH330" s="13" t="str">
        <v>GPG</v>
      </c>
      <c r="DI330" s="13">
        <v>1.6</v>
      </c>
      <c r="DJ330" s="13" t="str">
        <v>Luis Aparicio</v>
      </c>
      <c r="DK330" s="13" t="str">
        <v>luis.aparicio@enel.com</v>
      </c>
      <c r="DL330" s="13" t="str">
        <v>Anny Leal</v>
      </c>
      <c r="DM330" s="13" t="str">
        <v>anny.leal@enel.com</v>
      </c>
      <c r="DN330" s="13">
        <v>2026</v>
      </c>
      <c r="DO330" s="13">
        <v>2</v>
      </c>
      <c r="DP330" s="19">
        <v>46054</v>
      </c>
      <c r="DS330" s="13" t="str">
        <v>ADQUISICION E INSTALACION CARGADORES Y BANCO BATERIAS CRB FEQE30 PANELES RECTIFICADORES Y UPS</v>
      </c>
    </row>
    <row r="331" spans="5:123" ht="28" customHeight="1" x14ac:dyDescent="0.4">
      <c r="E331" s="15" t="str">
        <v>Servicio de fabricacion y elaboracion de empalmes y terminales de MT, Cambio de cableado XLP, identificación de fallas de cables y terminales Proveedor Local costa caribe x 3 años</v>
      </c>
      <c r="F331" s="16" t="str">
        <v>SPPT29</v>
      </c>
      <c r="G331" s="16" t="str">
        <v>Por lanzar</v>
      </c>
      <c r="H331" s="16" t="str">
        <v>julio</v>
      </c>
      <c r="I331" s="16" t="str">
        <v xml:space="preserve">Pruebas y medición eléctricas en maquinaria, equipos y sistemas de protección </v>
      </c>
      <c r="J331" s="16" t="str">
        <v>GPG</v>
      </c>
      <c r="K331" s="16">
        <v>0.36</v>
      </c>
      <c r="L331" s="16" t="str">
        <v>Luis Aparicio</v>
      </c>
      <c r="M331" s="16" t="str">
        <v>luis.aparicio@enel.com</v>
      </c>
      <c r="N331" s="16" t="str">
        <v>Anny Leal</v>
      </c>
      <c r="O331" s="16" t="str">
        <v>anny.leal@enel.com</v>
      </c>
      <c r="P331" s="16">
        <v>2026</v>
      </c>
      <c r="Q331" s="16">
        <v>7</v>
      </c>
      <c r="R331" s="28" t="b">
        <v>0</v>
      </c>
      <c r="AC331" s="18" t="str">
        <v>Suministro de Repuestos criticos marca Reivax para los sistemas de reguladores de Velocidad y tensión de Charquito y Tequendama</v>
      </c>
      <c r="AD331" s="13" t="str">
        <v>FAAI05</v>
      </c>
      <c r="AE331" s="13" t="str">
        <v>Por lanzar</v>
      </c>
      <c r="AF331" s="13" t="str">
        <v>mayo</v>
      </c>
      <c r="AG331" s="13" t="str">
        <v xml:space="preserve">Reguladores y Equipos de Control de Frecuencia, Tensión y Potencia </v>
      </c>
      <c r="AH331" s="13" t="str">
        <v>GPG</v>
      </c>
      <c r="AI331" s="13">
        <v>0.3</v>
      </c>
      <c r="AJ331" s="13" t="str">
        <v>Luis Aparicio</v>
      </c>
      <c r="AK331" s="13" t="str">
        <v>luis.aparicio@enel.com</v>
      </c>
      <c r="AL331" s="13" t="str">
        <v>Anny Leal</v>
      </c>
      <c r="AM331" s="13" t="str">
        <v>anny.leal@enel.com</v>
      </c>
      <c r="AN331" s="13">
        <v>2026</v>
      </c>
      <c r="AO331" s="13">
        <v>5</v>
      </c>
      <c r="AP331" s="13">
        <v>46143</v>
      </c>
      <c r="AR331" s="18" t="str">
        <v>Suministro de Repuestos criticos marca Reivax para los sistemas de reguladores de Velocidad y tensión de Charquito y Tequendama</v>
      </c>
      <c r="AS331" s="13" t="str">
        <v>FAAI05</v>
      </c>
      <c r="AT331" s="13" t="str">
        <v>Por lanzar</v>
      </c>
      <c r="AU331" s="13" t="str">
        <v>mayo</v>
      </c>
      <c r="AV331" s="13" t="str">
        <v xml:space="preserve">Reguladores y Equipos de Control de Frecuencia, Tensión y Potencia </v>
      </c>
      <c r="AW331" s="13" t="str">
        <v>GPG</v>
      </c>
      <c r="AX331" s="13">
        <v>0.3</v>
      </c>
      <c r="AY331" s="13" t="str">
        <v>Luis Aparicio</v>
      </c>
      <c r="AZ331" s="13" t="str">
        <v>luis.aparicio@enel.com</v>
      </c>
      <c r="BA331" s="13" t="str">
        <v>Anny Leal</v>
      </c>
      <c r="BB331" s="13" t="str">
        <v>anny.leal@enel.com</v>
      </c>
      <c r="BC331" s="13">
        <v>2026</v>
      </c>
      <c r="BD331" s="13">
        <v>5</v>
      </c>
      <c r="BE331" s="13">
        <v>46143</v>
      </c>
      <c r="BG331" s="13" t="str">
        <v>Suministro de Repuestos criticos marca Reivax para los sistemas de reguladores de Velocidad y tensión de Charquito y Tequendama</v>
      </c>
      <c r="BH331" s="13" t="str">
        <v>FAAI05</v>
      </c>
      <c r="BI331" s="13" t="str">
        <v>Por lanzar</v>
      </c>
      <c r="BJ331" s="13" t="str">
        <v>mayo</v>
      </c>
      <c r="BK331" s="13" t="str">
        <v xml:space="preserve">Reguladores y Equipos de Control de Frecuencia, Tensión y Potencia </v>
      </c>
      <c r="BL331" s="13" t="str">
        <v>GPG</v>
      </c>
      <c r="BM331" s="13">
        <v>0.3</v>
      </c>
      <c r="BN331" s="13" t="str">
        <v>Luis Aparicio</v>
      </c>
      <c r="BO331" s="13" t="str">
        <v>luis.aparicio@enel.com</v>
      </c>
      <c r="BP331" s="13" t="str">
        <v>Anny Leal</v>
      </c>
      <c r="BQ331" s="13" t="str">
        <v>anny.leal@enel.com</v>
      </c>
      <c r="BR331" s="13">
        <v>2026</v>
      </c>
      <c r="BS331" s="13">
        <v>5</v>
      </c>
      <c r="BT331" s="13">
        <v>46143</v>
      </c>
      <c r="BV331" s="13" t="str">
        <v>Suministro de Repuestos criticos marca Reivax para los sistemas de reguladores de Velocidad y tensión de Charquito y Tequendama</v>
      </c>
      <c r="BW331" s="13" t="str">
        <v>FAAI05</v>
      </c>
      <c r="BX331" s="13" t="str">
        <v>Por lanzar</v>
      </c>
      <c r="BY331" s="13" t="str">
        <v>mayo</v>
      </c>
      <c r="BZ331" s="13" t="str">
        <v xml:space="preserve">Reguladores y Equipos de Control de Frecuencia, Tensión y Potencia </v>
      </c>
      <c r="CA331" s="13" t="str">
        <v>GPG</v>
      </c>
      <c r="CB331" s="13">
        <v>0.3</v>
      </c>
      <c r="CC331" s="13" t="str">
        <v>Luis Aparicio</v>
      </c>
      <c r="CD331" s="13" t="str">
        <v>luis.aparicio@enel.com</v>
      </c>
      <c r="CE331" s="13" t="str">
        <v>Anny Leal</v>
      </c>
      <c r="CF331" s="13" t="str">
        <v>anny.leal@enel.com</v>
      </c>
      <c r="CG331" s="13">
        <v>2026</v>
      </c>
      <c r="CH331" s="13">
        <v>5</v>
      </c>
      <c r="CI331" s="13">
        <v>46143</v>
      </c>
      <c r="CK331" s="13" t="str">
        <v>Suministro de Repuestos criticos marca Reivax para los sistemas de reguladores de Velocidad y tensión de Charquito y Tequendama</v>
      </c>
      <c r="CL331" s="13" t="str">
        <v>FAAI05</v>
      </c>
      <c r="CM331" s="13" t="str">
        <v>Por lanzar</v>
      </c>
      <c r="CN331" s="13" t="str">
        <v>mayo</v>
      </c>
      <c r="CO331" s="13" t="str">
        <v xml:space="preserve">Reguladores y Equipos de Control de Frecuencia, Tensión y Potencia </v>
      </c>
      <c r="CP331" s="13" t="str">
        <v>GPG</v>
      </c>
      <c r="CQ331" s="13">
        <v>0.3</v>
      </c>
      <c r="CR331" s="13" t="str">
        <v>Luis Aparicio</v>
      </c>
      <c r="CS331" s="13" t="str">
        <v>luis.aparicio@enel.com</v>
      </c>
      <c r="CT331" s="13" t="str">
        <v>Anny Leal</v>
      </c>
      <c r="CU331" s="13" t="str">
        <v>anny.leal@enel.com</v>
      </c>
      <c r="CV331" s="13">
        <v>2026</v>
      </c>
      <c r="CW331" s="13">
        <v>5</v>
      </c>
      <c r="CX331" s="13">
        <v>46143</v>
      </c>
      <c r="DC331" s="13" t="str">
        <v>Suministro de Repuestos criticos marca Reivax para los sistemas de reguladores de Velocidad y tensión de Charquito y Tequendama</v>
      </c>
      <c r="DD331" s="13" t="str">
        <v>FAAI05</v>
      </c>
      <c r="DE331" s="13" t="str">
        <v>Por lanzar</v>
      </c>
      <c r="DF331" s="13" t="str">
        <v>mayo</v>
      </c>
      <c r="DG331" s="13" t="str">
        <v xml:space="preserve">Reguladores y Equipos de Control de Frecuencia, Tensión y Potencia </v>
      </c>
      <c r="DH331" s="13" t="str">
        <v>GPG</v>
      </c>
      <c r="DI331" s="13">
        <v>0.3</v>
      </c>
      <c r="DJ331" s="13" t="str">
        <v>Luis Aparicio</v>
      </c>
      <c r="DK331" s="13" t="str">
        <v>luis.aparicio@enel.com</v>
      </c>
      <c r="DL331" s="13" t="str">
        <v>Anny Leal</v>
      </c>
      <c r="DM331" s="13" t="str">
        <v>anny.leal@enel.com</v>
      </c>
      <c r="DN331" s="13">
        <v>2026</v>
      </c>
      <c r="DO331" s="13">
        <v>5</v>
      </c>
      <c r="DP331" s="19">
        <v>46143</v>
      </c>
      <c r="DS331" s="13" t="str">
        <v>SUMINISTRO DE REPUESTOS CRITICOS MARCA REIVAX PARA LOS SISTEMAS DE REGULADORES DE VELOCIDAD Y TENSION DE CHARQUITO Y TEQUENDAMA FAAI05 REGULADORES Y EQUIPOS DE CONTROL DE FRECUENCIA, TENSION Y POTENCIA</v>
      </c>
    </row>
    <row r="332" spans="5:123" ht="28" customHeight="1" x14ac:dyDescent="0.4">
      <c r="E332" s="15" t="str">
        <v>Suministro de sistema de extinción acuamovil &amp; Mantenimiento para pv La Loma, Fundación y Guayepo.</v>
      </c>
      <c r="F332" s="16" t="str">
        <v>FZAN02</v>
      </c>
      <c r="G332" s="16" t="str">
        <v>Por lanzar</v>
      </c>
      <c r="H332" s="16" t="str">
        <v>mayo</v>
      </c>
      <c r="I332" s="16" t="str">
        <v xml:space="preserve">Sistemas contraincendios(detección y  extinción) </v>
      </c>
      <c r="J332" s="16" t="str">
        <v>GPG</v>
      </c>
      <c r="K332" s="16">
        <v>0.1</v>
      </c>
      <c r="L332" s="16" t="str">
        <v>Luis Aparicio</v>
      </c>
      <c r="M332" s="16" t="str">
        <v>luis.aparicio@enel.com</v>
      </c>
      <c r="N332" s="16" t="str">
        <v>Anny Leal</v>
      </c>
      <c r="O332" s="16" t="str">
        <v>anny.leal@enel.com</v>
      </c>
      <c r="P332" s="16">
        <v>2026</v>
      </c>
      <c r="Q332" s="16">
        <v>5</v>
      </c>
      <c r="R332" s="28" t="b">
        <v>0</v>
      </c>
      <c r="AC332" s="18" t="str">
        <v>Suministro de Repuestos criticos marca ABB para los sistemas de reguladores de Tensión de PAGUA</v>
      </c>
      <c r="AD332" s="13" t="str">
        <v>FAAI05</v>
      </c>
      <c r="AE332" s="13" t="str">
        <v>Por lanzar</v>
      </c>
      <c r="AF332" s="13" t="str">
        <v>mayo</v>
      </c>
      <c r="AG332" s="13" t="str">
        <v xml:space="preserve">Reguladores y Equipos de Control de Frecuencia, Tensión y Potencia </v>
      </c>
      <c r="AH332" s="13" t="str">
        <v>GPG</v>
      </c>
      <c r="AI332" s="13">
        <v>0.4</v>
      </c>
      <c r="AJ332" s="13" t="str">
        <v>Luis Aparicio</v>
      </c>
      <c r="AK332" s="13" t="str">
        <v>luis.aparicio@enel.com</v>
      </c>
      <c r="AL332" s="13" t="str">
        <v>Anny Leal</v>
      </c>
      <c r="AM332" s="13" t="str">
        <v>anny.leal@enel.com</v>
      </c>
      <c r="AN332" s="13">
        <v>2026</v>
      </c>
      <c r="AO332" s="13">
        <v>5</v>
      </c>
      <c r="AP332" s="13">
        <v>46143</v>
      </c>
      <c r="AR332" s="18" t="str">
        <v>Suministro de Repuestos criticos marca ABB para los sistemas de reguladores de Tensión de PAGUA</v>
      </c>
      <c r="AS332" s="13" t="str">
        <v>FAAI05</v>
      </c>
      <c r="AT332" s="13" t="str">
        <v>Por lanzar</v>
      </c>
      <c r="AU332" s="13" t="str">
        <v>mayo</v>
      </c>
      <c r="AV332" s="13" t="str">
        <v xml:space="preserve">Reguladores y Equipos de Control de Frecuencia, Tensión y Potencia </v>
      </c>
      <c r="AW332" s="13" t="str">
        <v>GPG</v>
      </c>
      <c r="AX332" s="13">
        <v>0.4</v>
      </c>
      <c r="AY332" s="13" t="str">
        <v>Luis Aparicio</v>
      </c>
      <c r="AZ332" s="13" t="str">
        <v>luis.aparicio@enel.com</v>
      </c>
      <c r="BA332" s="13" t="str">
        <v>Anny Leal</v>
      </c>
      <c r="BB332" s="13" t="str">
        <v>anny.leal@enel.com</v>
      </c>
      <c r="BC332" s="13">
        <v>2026</v>
      </c>
      <c r="BD332" s="13">
        <v>5</v>
      </c>
      <c r="BE332" s="13">
        <v>46143</v>
      </c>
      <c r="BG332" s="13" t="str">
        <v>Suministro de Repuestos criticos marca ABB para los sistemas de reguladores de Tensión de PAGUA</v>
      </c>
      <c r="BH332" s="13" t="str">
        <v>FAAI05</v>
      </c>
      <c r="BI332" s="13" t="str">
        <v>Por lanzar</v>
      </c>
      <c r="BJ332" s="13" t="str">
        <v>mayo</v>
      </c>
      <c r="BK332" s="13" t="str">
        <v xml:space="preserve">Reguladores y Equipos de Control de Frecuencia, Tensión y Potencia </v>
      </c>
      <c r="BL332" s="13" t="str">
        <v>GPG</v>
      </c>
      <c r="BM332" s="13">
        <v>0.4</v>
      </c>
      <c r="BN332" s="13" t="str">
        <v>Luis Aparicio</v>
      </c>
      <c r="BO332" s="13" t="str">
        <v>luis.aparicio@enel.com</v>
      </c>
      <c r="BP332" s="13" t="str">
        <v>Anny Leal</v>
      </c>
      <c r="BQ332" s="13" t="str">
        <v>anny.leal@enel.com</v>
      </c>
      <c r="BR332" s="13">
        <v>2026</v>
      </c>
      <c r="BS332" s="13">
        <v>5</v>
      </c>
      <c r="BT332" s="13">
        <v>46143</v>
      </c>
      <c r="BV332" s="13" t="str">
        <v>Suministro de Repuestos criticos marca ABB para los sistemas de reguladores de Tensión de PAGUA</v>
      </c>
      <c r="BW332" s="13" t="str">
        <v>FAAI05</v>
      </c>
      <c r="BX332" s="13" t="str">
        <v>Por lanzar</v>
      </c>
      <c r="BY332" s="13" t="str">
        <v>mayo</v>
      </c>
      <c r="BZ332" s="13" t="str">
        <v xml:space="preserve">Reguladores y Equipos de Control de Frecuencia, Tensión y Potencia </v>
      </c>
      <c r="CA332" s="13" t="str">
        <v>GPG</v>
      </c>
      <c r="CB332" s="13">
        <v>0.4</v>
      </c>
      <c r="CC332" s="13" t="str">
        <v>Luis Aparicio</v>
      </c>
      <c r="CD332" s="13" t="str">
        <v>luis.aparicio@enel.com</v>
      </c>
      <c r="CE332" s="13" t="str">
        <v>Anny Leal</v>
      </c>
      <c r="CF332" s="13" t="str">
        <v>anny.leal@enel.com</v>
      </c>
      <c r="CG332" s="13">
        <v>2026</v>
      </c>
      <c r="CH332" s="13">
        <v>5</v>
      </c>
      <c r="CI332" s="13">
        <v>46143</v>
      </c>
      <c r="CK332" s="13" t="str">
        <v>Suministro de Repuestos criticos marca ABB para los sistemas de reguladores de Tensión de PAGUA</v>
      </c>
      <c r="CL332" s="13" t="str">
        <v>FAAI05</v>
      </c>
      <c r="CM332" s="13" t="str">
        <v>Por lanzar</v>
      </c>
      <c r="CN332" s="13" t="str">
        <v>mayo</v>
      </c>
      <c r="CO332" s="13" t="str">
        <v xml:space="preserve">Reguladores y Equipos de Control de Frecuencia, Tensión y Potencia </v>
      </c>
      <c r="CP332" s="13" t="str">
        <v>GPG</v>
      </c>
      <c r="CQ332" s="13">
        <v>0.4</v>
      </c>
      <c r="CR332" s="13" t="str">
        <v>Luis Aparicio</v>
      </c>
      <c r="CS332" s="13" t="str">
        <v>luis.aparicio@enel.com</v>
      </c>
      <c r="CT332" s="13" t="str">
        <v>Anny Leal</v>
      </c>
      <c r="CU332" s="13" t="str">
        <v>anny.leal@enel.com</v>
      </c>
      <c r="CV332" s="13">
        <v>2026</v>
      </c>
      <c r="CW332" s="13">
        <v>5</v>
      </c>
      <c r="CX332" s="13">
        <v>46143</v>
      </c>
      <c r="DC332" s="13" t="str">
        <v>Suministro de Repuestos criticos marca ABB para los sistemas de reguladores de Tensión de PAGUA</v>
      </c>
      <c r="DD332" s="13" t="str">
        <v>FAAI05</v>
      </c>
      <c r="DE332" s="13" t="str">
        <v>Por lanzar</v>
      </c>
      <c r="DF332" s="13" t="str">
        <v>mayo</v>
      </c>
      <c r="DG332" s="13" t="str">
        <v xml:space="preserve">Reguladores y Equipos de Control de Frecuencia, Tensión y Potencia </v>
      </c>
      <c r="DH332" s="13" t="str">
        <v>GPG</v>
      </c>
      <c r="DI332" s="13">
        <v>0.4</v>
      </c>
      <c r="DJ332" s="13" t="str">
        <v>Luis Aparicio</v>
      </c>
      <c r="DK332" s="13" t="str">
        <v>luis.aparicio@enel.com</v>
      </c>
      <c r="DL332" s="13" t="str">
        <v>Anny Leal</v>
      </c>
      <c r="DM332" s="13" t="str">
        <v>anny.leal@enel.com</v>
      </c>
      <c r="DN332" s="13">
        <v>2026</v>
      </c>
      <c r="DO332" s="13">
        <v>5</v>
      </c>
      <c r="DP332" s="19">
        <v>46143</v>
      </c>
      <c r="DS332" s="13" t="str">
        <v>SUMINISTRO DE REPUESTOS CRITICOS MARCA ABB PARA LOS SISTEMAS DE REGULADORES DE TENSION DE PAGUA FAAI05 REGULADORES Y EQUIPOS DE CONTROL DE FRECUENCIA, TENSION Y POTENCIA</v>
      </c>
    </row>
    <row r="333" spans="5:123" ht="28" customHeight="1" x14ac:dyDescent="0.4">
      <c r="E333" s="15" t="str">
        <v>Suministro y cambio de flexiconduit de cableado de protecciones mecanicas transformador ppal x 12 meses</v>
      </c>
      <c r="F333" s="16" t="str">
        <v>METR03</v>
      </c>
      <c r="G333" s="16" t="str">
        <v>Por lanzar</v>
      </c>
      <c r="H333" s="16" t="str">
        <v>marzo</v>
      </c>
      <c r="I333" s="16" t="str">
        <v xml:space="preserve">Mantenimiento de Transformadores sumergidos en Aceite. </v>
      </c>
      <c r="J333" s="16" t="str">
        <v>GPG</v>
      </c>
      <c r="K333" s="16">
        <v>7.0000000000000007E-2</v>
      </c>
      <c r="L333" s="16" t="str">
        <v>Luis Aparicio</v>
      </c>
      <c r="M333" s="16" t="str">
        <v>luis.aparicio@enel.com</v>
      </c>
      <c r="N333" s="16" t="str">
        <v>Anny Leal</v>
      </c>
      <c r="O333" s="16" t="str">
        <v>anny.leal@enel.com</v>
      </c>
      <c r="P333" s="16">
        <v>2026</v>
      </c>
      <c r="Q333" s="16">
        <v>3</v>
      </c>
      <c r="R333" s="28" t="b">
        <v>0</v>
      </c>
      <c r="AC333" s="18" t="str">
        <v>Suministro de Repuestos criticos marca Andritz para los sistemas de reguladores de velocidad y Tensión de Salto, Laguneta y DVS</v>
      </c>
      <c r="AD333" s="13" t="str">
        <v>FAAI05</v>
      </c>
      <c r="AE333" s="13" t="str">
        <v>Por lanzar</v>
      </c>
      <c r="AF333" s="13" t="str">
        <v>marzo</v>
      </c>
      <c r="AG333" s="13" t="str">
        <v xml:space="preserve">Reguladores y Equipos de Control de Frecuencia, Tensión y Potencia </v>
      </c>
      <c r="AH333" s="13" t="str">
        <v>GPG</v>
      </c>
      <c r="AI333" s="13">
        <v>0.8</v>
      </c>
      <c r="AJ333" s="13" t="str">
        <v>Luis Aparicio</v>
      </c>
      <c r="AK333" s="13" t="str">
        <v>luis.aparicio@enel.com</v>
      </c>
      <c r="AL333" s="13" t="str">
        <v>Anny Leal</v>
      </c>
      <c r="AM333" s="13" t="str">
        <v>anny.leal@enel.com</v>
      </c>
      <c r="AN333" s="13">
        <v>2026</v>
      </c>
      <c r="AO333" s="13">
        <v>3</v>
      </c>
      <c r="AP333" s="13">
        <v>46082</v>
      </c>
      <c r="AR333" s="18" t="str">
        <v>Suministro de Repuestos criticos marca Andritz para los sistemas de reguladores de velocidad y Tensión de Salto, Laguneta y DVS</v>
      </c>
      <c r="AS333" s="13" t="str">
        <v>FAAI05</v>
      </c>
      <c r="AT333" s="13" t="str">
        <v>Por lanzar</v>
      </c>
      <c r="AU333" s="13" t="str">
        <v>marzo</v>
      </c>
      <c r="AV333" s="13" t="str">
        <v xml:space="preserve">Reguladores y Equipos de Control de Frecuencia, Tensión y Potencia </v>
      </c>
      <c r="AW333" s="13" t="str">
        <v>GPG</v>
      </c>
      <c r="AX333" s="13">
        <v>0.8</v>
      </c>
      <c r="AY333" s="13" t="str">
        <v>Luis Aparicio</v>
      </c>
      <c r="AZ333" s="13" t="str">
        <v>luis.aparicio@enel.com</v>
      </c>
      <c r="BA333" s="13" t="str">
        <v>Anny Leal</v>
      </c>
      <c r="BB333" s="13" t="str">
        <v>anny.leal@enel.com</v>
      </c>
      <c r="BC333" s="13">
        <v>2026</v>
      </c>
      <c r="BD333" s="13">
        <v>3</v>
      </c>
      <c r="BE333" s="13">
        <v>46082</v>
      </c>
      <c r="BG333" s="13" t="str">
        <v>Suministro de Repuestos criticos marca Andritz para los sistemas de reguladores de velocidad y Tensión de Salto, Laguneta y DVS</v>
      </c>
      <c r="BH333" s="13" t="str">
        <v>FAAI05</v>
      </c>
      <c r="BI333" s="13" t="str">
        <v>Por lanzar</v>
      </c>
      <c r="BJ333" s="13" t="str">
        <v>marzo</v>
      </c>
      <c r="BK333" s="13" t="str">
        <v xml:space="preserve">Reguladores y Equipos de Control de Frecuencia, Tensión y Potencia </v>
      </c>
      <c r="BL333" s="13" t="str">
        <v>GPG</v>
      </c>
      <c r="BM333" s="13">
        <v>0.8</v>
      </c>
      <c r="BN333" s="13" t="str">
        <v>Luis Aparicio</v>
      </c>
      <c r="BO333" s="13" t="str">
        <v>luis.aparicio@enel.com</v>
      </c>
      <c r="BP333" s="13" t="str">
        <v>Anny Leal</v>
      </c>
      <c r="BQ333" s="13" t="str">
        <v>anny.leal@enel.com</v>
      </c>
      <c r="BR333" s="13">
        <v>2026</v>
      </c>
      <c r="BS333" s="13">
        <v>3</v>
      </c>
      <c r="BT333" s="13">
        <v>46082</v>
      </c>
      <c r="BV333" s="13" t="str">
        <v>Suministro de Repuestos criticos marca Andritz para los sistemas de reguladores de velocidad y Tensión de Salto, Laguneta y DVS</v>
      </c>
      <c r="BW333" s="13" t="str">
        <v>FAAI05</v>
      </c>
      <c r="BX333" s="13" t="str">
        <v>Por lanzar</v>
      </c>
      <c r="BY333" s="13" t="str">
        <v>marzo</v>
      </c>
      <c r="BZ333" s="13" t="str">
        <v xml:space="preserve">Reguladores y Equipos de Control de Frecuencia, Tensión y Potencia </v>
      </c>
      <c r="CA333" s="13" t="str">
        <v>GPG</v>
      </c>
      <c r="CB333" s="13">
        <v>0.8</v>
      </c>
      <c r="CC333" s="13" t="str">
        <v>Luis Aparicio</v>
      </c>
      <c r="CD333" s="13" t="str">
        <v>luis.aparicio@enel.com</v>
      </c>
      <c r="CE333" s="13" t="str">
        <v>Anny Leal</v>
      </c>
      <c r="CF333" s="13" t="str">
        <v>anny.leal@enel.com</v>
      </c>
      <c r="CG333" s="13">
        <v>2026</v>
      </c>
      <c r="CH333" s="13">
        <v>3</v>
      </c>
      <c r="CI333" s="13">
        <v>46082</v>
      </c>
      <c r="CK333" s="13" t="str">
        <v>Suministro de Repuestos criticos marca Andritz para los sistemas de reguladores de velocidad y Tensión de Salto, Laguneta y DVS</v>
      </c>
      <c r="CL333" s="13" t="str">
        <v>FAAI05</v>
      </c>
      <c r="CM333" s="13" t="str">
        <v>Por lanzar</v>
      </c>
      <c r="CN333" s="13" t="str">
        <v>marzo</v>
      </c>
      <c r="CO333" s="13" t="str">
        <v xml:space="preserve">Reguladores y Equipos de Control de Frecuencia, Tensión y Potencia </v>
      </c>
      <c r="CP333" s="13" t="str">
        <v>GPG</v>
      </c>
      <c r="CQ333" s="13">
        <v>0.8</v>
      </c>
      <c r="CR333" s="13" t="str">
        <v>Luis Aparicio</v>
      </c>
      <c r="CS333" s="13" t="str">
        <v>luis.aparicio@enel.com</v>
      </c>
      <c r="CT333" s="13" t="str">
        <v>Anny Leal</v>
      </c>
      <c r="CU333" s="13" t="str">
        <v>anny.leal@enel.com</v>
      </c>
      <c r="CV333" s="13">
        <v>2026</v>
      </c>
      <c r="CW333" s="13">
        <v>3</v>
      </c>
      <c r="CX333" s="13">
        <v>46082</v>
      </c>
      <c r="DC333" s="13" t="str">
        <v>Suministro de Repuestos criticos marca Andritz para los sistemas de reguladores de velocidad y Tensión de Salto, Laguneta y DVS</v>
      </c>
      <c r="DD333" s="13" t="str">
        <v>FAAI05</v>
      </c>
      <c r="DE333" s="13" t="str">
        <v>Por lanzar</v>
      </c>
      <c r="DF333" s="13" t="str">
        <v>marzo</v>
      </c>
      <c r="DG333" s="13" t="str">
        <v xml:space="preserve">Reguladores y Equipos de Control de Frecuencia, Tensión y Potencia </v>
      </c>
      <c r="DH333" s="13" t="str">
        <v>GPG</v>
      </c>
      <c r="DI333" s="13">
        <v>0.8</v>
      </c>
      <c r="DJ333" s="13" t="str">
        <v>Luis Aparicio</v>
      </c>
      <c r="DK333" s="13" t="str">
        <v>luis.aparicio@enel.com</v>
      </c>
      <c r="DL333" s="13" t="str">
        <v>Anny Leal</v>
      </c>
      <c r="DM333" s="13" t="str">
        <v>anny.leal@enel.com</v>
      </c>
      <c r="DN333" s="13">
        <v>2026</v>
      </c>
      <c r="DO333" s="13">
        <v>3</v>
      </c>
      <c r="DP333" s="19">
        <v>46082</v>
      </c>
      <c r="DS333" s="13" t="str">
        <v>SUMINISTRO DE REPUESTOS CRITICOS MARCA ANDRITZ PARA LOS SISTEMAS DE REGULADORES DE VELOCIDAD Y TENSION DE SALTO, LAGUNETA Y DVS FAAI05 REGULADORES Y EQUIPOS DE CONTROL DE FRECUENCIA, TENSION Y POTENCIA</v>
      </c>
    </row>
    <row r="334" spans="5:123" ht="28" customHeight="1" x14ac:dyDescent="0.4">
      <c r="E334" s="15" t="str">
        <v>Renovacion plataforma ATLAS M2M - COL</v>
      </c>
      <c r="F334" s="16" t="str">
        <v>FIPS03</v>
      </c>
      <c r="G334" s="16" t="str">
        <v>Por lanzar</v>
      </c>
      <c r="H334" s="16" t="str">
        <v>mayo</v>
      </c>
      <c r="I334" s="16" t="str">
        <v xml:space="preserve">Productos de software </v>
      </c>
      <c r="J334" s="16" t="str">
        <v>ICT</v>
      </c>
      <c r="K334" s="16">
        <v>3.7499999999999999E-2</v>
      </c>
      <c r="L334" s="16" t="str">
        <v>Marcela Maldonado</v>
      </c>
      <c r="M334" s="16" t="str">
        <v>marcela.maldonado@enel.com</v>
      </c>
      <c r="N334" s="16" t="str">
        <v>Jennifer Rubio</v>
      </c>
      <c r="O334" s="16" t="str">
        <v>jennifer.rubio@enel.com</v>
      </c>
      <c r="P334" s="16">
        <v>2026</v>
      </c>
      <c r="Q334" s="16">
        <v>5</v>
      </c>
      <c r="R334" s="28" t="b">
        <v>0</v>
      </c>
      <c r="AC334" s="18" t="str">
        <v>Suministro de Repuestos criticos marca Siemens para los Controladores de Unidad y Servicios Auxiliares de las centrales Salto, Laguneta,Limonar y DVS.</v>
      </c>
      <c r="AD334" s="13" t="str">
        <v>FAAI05</v>
      </c>
      <c r="AE334" s="13" t="str">
        <v>Por lanzar</v>
      </c>
      <c r="AF334" s="13" t="str">
        <v>abril</v>
      </c>
      <c r="AG334" s="13" t="str">
        <v xml:space="preserve">Reguladores y Equipos de Control de Frecuencia, Tensión y Potencia </v>
      </c>
      <c r="AH334" s="13" t="str">
        <v>GPG</v>
      </c>
      <c r="AI334" s="13">
        <v>0.3</v>
      </c>
      <c r="AJ334" s="13" t="str">
        <v>Luis Aparicio</v>
      </c>
      <c r="AK334" s="13" t="str">
        <v>luis.aparicio@enel.com</v>
      </c>
      <c r="AL334" s="13" t="str">
        <v>Anny Leal</v>
      </c>
      <c r="AM334" s="13" t="str">
        <v>anny.leal@enel.com</v>
      </c>
      <c r="AN334" s="13">
        <v>2026</v>
      </c>
      <c r="AO334" s="13">
        <v>4</v>
      </c>
      <c r="AP334" s="13">
        <v>46113</v>
      </c>
      <c r="AR334" s="18" t="str">
        <v>Suministro de Repuestos criticos marca Siemens para los Controladores de Unidad y Servicios Auxiliares de las centrales Salto, Laguneta,Limonar y DVS.</v>
      </c>
      <c r="AS334" s="13" t="str">
        <v>FAAI05</v>
      </c>
      <c r="AT334" s="13" t="str">
        <v>Por lanzar</v>
      </c>
      <c r="AU334" s="13" t="str">
        <v>abril</v>
      </c>
      <c r="AV334" s="13" t="str">
        <v xml:space="preserve">Reguladores y Equipos de Control de Frecuencia, Tensión y Potencia </v>
      </c>
      <c r="AW334" s="13" t="str">
        <v>GPG</v>
      </c>
      <c r="AX334" s="13">
        <v>0.3</v>
      </c>
      <c r="AY334" s="13" t="str">
        <v>Luis Aparicio</v>
      </c>
      <c r="AZ334" s="13" t="str">
        <v>luis.aparicio@enel.com</v>
      </c>
      <c r="BA334" s="13" t="str">
        <v>Anny Leal</v>
      </c>
      <c r="BB334" s="13" t="str">
        <v>anny.leal@enel.com</v>
      </c>
      <c r="BC334" s="13">
        <v>2026</v>
      </c>
      <c r="BD334" s="13">
        <v>4</v>
      </c>
      <c r="BE334" s="13">
        <v>46113</v>
      </c>
      <c r="BG334" s="13" t="str">
        <v>Suministro de Repuestos criticos marca Siemens para los Controladores de Unidad y Servicios Auxiliares de las centrales Salto, Laguneta,Limonar y DVS.</v>
      </c>
      <c r="BH334" s="13" t="str">
        <v>FAAI05</v>
      </c>
      <c r="BI334" s="13" t="str">
        <v>Por lanzar</v>
      </c>
      <c r="BJ334" s="13" t="str">
        <v>abril</v>
      </c>
      <c r="BK334" s="13" t="str">
        <v xml:space="preserve">Reguladores y Equipos de Control de Frecuencia, Tensión y Potencia </v>
      </c>
      <c r="BL334" s="13" t="str">
        <v>GPG</v>
      </c>
      <c r="BM334" s="13">
        <v>0.3</v>
      </c>
      <c r="BN334" s="13" t="str">
        <v>Luis Aparicio</v>
      </c>
      <c r="BO334" s="13" t="str">
        <v>luis.aparicio@enel.com</v>
      </c>
      <c r="BP334" s="13" t="str">
        <v>Anny Leal</v>
      </c>
      <c r="BQ334" s="13" t="str">
        <v>anny.leal@enel.com</v>
      </c>
      <c r="BR334" s="13">
        <v>2026</v>
      </c>
      <c r="BS334" s="13">
        <v>4</v>
      </c>
      <c r="BT334" s="13">
        <v>46113</v>
      </c>
      <c r="BV334" s="13" t="str">
        <v>Suministro de Repuestos criticos marca Siemens para los Controladores de Unidad y Servicios Auxiliares de las centrales Salto, Laguneta,Limonar y DVS.</v>
      </c>
      <c r="BW334" s="13" t="str">
        <v>FAAI05</v>
      </c>
      <c r="BX334" s="13" t="str">
        <v>Por lanzar</v>
      </c>
      <c r="BY334" s="13" t="str">
        <v>abril</v>
      </c>
      <c r="BZ334" s="13" t="str">
        <v xml:space="preserve">Reguladores y Equipos de Control de Frecuencia, Tensión y Potencia </v>
      </c>
      <c r="CA334" s="13" t="str">
        <v>GPG</v>
      </c>
      <c r="CB334" s="13">
        <v>0.3</v>
      </c>
      <c r="CC334" s="13" t="str">
        <v>Luis Aparicio</v>
      </c>
      <c r="CD334" s="13" t="str">
        <v>luis.aparicio@enel.com</v>
      </c>
      <c r="CE334" s="13" t="str">
        <v>Anny Leal</v>
      </c>
      <c r="CF334" s="13" t="str">
        <v>anny.leal@enel.com</v>
      </c>
      <c r="CG334" s="13">
        <v>2026</v>
      </c>
      <c r="CH334" s="13">
        <v>4</v>
      </c>
      <c r="CI334" s="13">
        <v>46113</v>
      </c>
      <c r="CK334" s="13" t="str">
        <v>Suministro de Repuestos criticos marca Siemens para los Controladores de Unidad y Servicios Auxiliares de las centrales Salto, Laguneta,Limonar y DVS.</v>
      </c>
      <c r="CL334" s="13" t="str">
        <v>FAAI05</v>
      </c>
      <c r="CM334" s="13" t="str">
        <v>Por lanzar</v>
      </c>
      <c r="CN334" s="13" t="str">
        <v>abril</v>
      </c>
      <c r="CO334" s="13" t="str">
        <v xml:space="preserve">Reguladores y Equipos de Control de Frecuencia, Tensión y Potencia </v>
      </c>
      <c r="CP334" s="13" t="str">
        <v>GPG</v>
      </c>
      <c r="CQ334" s="13">
        <v>0.3</v>
      </c>
      <c r="CR334" s="13" t="str">
        <v>Luis Aparicio</v>
      </c>
      <c r="CS334" s="13" t="str">
        <v>luis.aparicio@enel.com</v>
      </c>
      <c r="CT334" s="13" t="str">
        <v>Anny Leal</v>
      </c>
      <c r="CU334" s="13" t="str">
        <v>anny.leal@enel.com</v>
      </c>
      <c r="CV334" s="13">
        <v>2026</v>
      </c>
      <c r="CW334" s="13">
        <v>4</v>
      </c>
      <c r="CX334" s="13">
        <v>46113</v>
      </c>
      <c r="DC334" s="13" t="str">
        <v>Suministro de Repuestos criticos marca Siemens para los Controladores de Unidad y Servicios Auxiliares de las centrales Salto, Laguneta,Limonar y DVS.</v>
      </c>
      <c r="DD334" s="13" t="str">
        <v>FAAI05</v>
      </c>
      <c r="DE334" s="13" t="str">
        <v>Por lanzar</v>
      </c>
      <c r="DF334" s="13" t="str">
        <v>abril</v>
      </c>
      <c r="DG334" s="13" t="str">
        <v xml:space="preserve">Reguladores y Equipos de Control de Frecuencia, Tensión y Potencia </v>
      </c>
      <c r="DH334" s="13" t="str">
        <v>GPG</v>
      </c>
      <c r="DI334" s="13">
        <v>0.3</v>
      </c>
      <c r="DJ334" s="13" t="str">
        <v>Luis Aparicio</v>
      </c>
      <c r="DK334" s="13" t="str">
        <v>luis.aparicio@enel.com</v>
      </c>
      <c r="DL334" s="13" t="str">
        <v>Anny Leal</v>
      </c>
      <c r="DM334" s="13" t="str">
        <v>anny.leal@enel.com</v>
      </c>
      <c r="DN334" s="13">
        <v>2026</v>
      </c>
      <c r="DO334" s="13">
        <v>4</v>
      </c>
      <c r="DP334" s="19">
        <v>46113</v>
      </c>
      <c r="DS334" s="13" t="str">
        <v>SUMINISTRO DE REPUESTOS CRITICOS MARCA SIEMENS PARA LOS CONTROLADORES DE UNIDAD Y SERVICIOS AUXILIARES DE LAS CENTRALES SALTO, LAGUNETA,LIMONAR Y DVS. FAAI05 REGULADORES Y EQUIPOS DE CONTROL DE FRECUENCIA, TENSION Y POTENCIA</v>
      </c>
    </row>
    <row r="335" spans="5:123" ht="28" customHeight="1" x14ac:dyDescent="0.4">
      <c r="E335" s="15" t="str">
        <v>Contrato Marco para el suministro de instrumentación para los sistemas de control y supervisión de CRB</v>
      </c>
      <c r="F335" s="16" t="str">
        <v>FAAI05</v>
      </c>
      <c r="G335" s="16" t="str">
        <v>Por lanzar</v>
      </c>
      <c r="H335" s="16" t="str">
        <v>marzo</v>
      </c>
      <c r="I335" s="16" t="str">
        <v xml:space="preserve">Reguladores y Equipos de Control de Frecuencia, Tensión y Potencia </v>
      </c>
      <c r="J335" s="16" t="str">
        <v>GPG</v>
      </c>
      <c r="K335" s="16">
        <v>0.95</v>
      </c>
      <c r="L335" s="16" t="str">
        <v>Luis Aparicio</v>
      </c>
      <c r="M335" s="16" t="str">
        <v>luis.aparicio@enel.com</v>
      </c>
      <c r="N335" s="16" t="str">
        <v>Anny Leal</v>
      </c>
      <c r="O335" s="16" t="str">
        <v>anny.leal@enel.com</v>
      </c>
      <c r="P335" s="16">
        <v>2026</v>
      </c>
      <c r="Q335" s="16">
        <v>3</v>
      </c>
      <c r="R335" s="28" t="b">
        <v>0</v>
      </c>
      <c r="AC335" s="18" t="str">
        <v>Recuperación Servomotores Inyectores CRB</v>
      </c>
      <c r="AD335" s="13" t="str">
        <v>MMIM13</v>
      </c>
      <c r="AE335" s="13" t="str">
        <v>Por lanzar</v>
      </c>
      <c r="AF335" s="13" t="str">
        <v>marzo</v>
      </c>
      <c r="AG335" s="13" t="str">
        <v xml:space="preserve">Mantenimiento de turbinas hidráulicas </v>
      </c>
      <c r="AH335" s="13" t="str">
        <v>GPG</v>
      </c>
      <c r="AI335" s="13">
        <v>0.45</v>
      </c>
      <c r="AJ335" s="13" t="str">
        <v>Luis Aparicio</v>
      </c>
      <c r="AK335" s="13" t="str">
        <v>luis.aparicio@enel.com</v>
      </c>
      <c r="AL335" s="13" t="str">
        <v>Anny Leal</v>
      </c>
      <c r="AM335" s="13" t="str">
        <v>anny.leal@enel.com</v>
      </c>
      <c r="AN335" s="13">
        <v>2026</v>
      </c>
      <c r="AO335" s="13">
        <v>3</v>
      </c>
      <c r="AP335" s="13">
        <v>46082</v>
      </c>
      <c r="AR335" s="18" t="str">
        <v>Recuperación Servomotores Inyectores CRB</v>
      </c>
      <c r="AS335" s="13" t="str">
        <v>MMIM13</v>
      </c>
      <c r="AT335" s="13" t="str">
        <v>Por lanzar</v>
      </c>
      <c r="AU335" s="13" t="str">
        <v>marzo</v>
      </c>
      <c r="AV335" s="13" t="str">
        <v xml:space="preserve">Mantenimiento de turbinas hidráulicas </v>
      </c>
      <c r="AW335" s="13" t="str">
        <v>GPG</v>
      </c>
      <c r="AX335" s="13">
        <v>0.45</v>
      </c>
      <c r="AY335" s="13" t="str">
        <v>Luis Aparicio</v>
      </c>
      <c r="AZ335" s="13" t="str">
        <v>luis.aparicio@enel.com</v>
      </c>
      <c r="BA335" s="13" t="str">
        <v>Anny Leal</v>
      </c>
      <c r="BB335" s="13" t="str">
        <v>anny.leal@enel.com</v>
      </c>
      <c r="BC335" s="13">
        <v>2026</v>
      </c>
      <c r="BD335" s="13">
        <v>3</v>
      </c>
      <c r="BE335" s="13">
        <v>46082</v>
      </c>
      <c r="BG335" s="13" t="str">
        <v>Recuperación Servomotores Inyectores CRB</v>
      </c>
      <c r="BH335" s="13" t="str">
        <v>MMIM13</v>
      </c>
      <c r="BI335" s="13" t="str">
        <v>Por lanzar</v>
      </c>
      <c r="BJ335" s="13" t="str">
        <v>marzo</v>
      </c>
      <c r="BK335" s="13" t="str">
        <v xml:space="preserve">Mantenimiento de turbinas hidráulicas </v>
      </c>
      <c r="BL335" s="13" t="str">
        <v>GPG</v>
      </c>
      <c r="BM335" s="13">
        <v>0.45</v>
      </c>
      <c r="BN335" s="13" t="str">
        <v>Luis Aparicio</v>
      </c>
      <c r="BO335" s="13" t="str">
        <v>luis.aparicio@enel.com</v>
      </c>
      <c r="BP335" s="13" t="str">
        <v>Anny Leal</v>
      </c>
      <c r="BQ335" s="13" t="str">
        <v>anny.leal@enel.com</v>
      </c>
      <c r="BR335" s="13">
        <v>2026</v>
      </c>
      <c r="BS335" s="13">
        <v>3</v>
      </c>
      <c r="BT335" s="13">
        <v>46082</v>
      </c>
      <c r="BV335" s="13" t="str">
        <v>Recuperación Servomotores Inyectores CRB</v>
      </c>
      <c r="BW335" s="13" t="str">
        <v>MMIM13</v>
      </c>
      <c r="BX335" s="13" t="str">
        <v>Por lanzar</v>
      </c>
      <c r="BY335" s="13" t="str">
        <v>marzo</v>
      </c>
      <c r="BZ335" s="13" t="str">
        <v xml:space="preserve">Mantenimiento de turbinas hidráulicas </v>
      </c>
      <c r="CA335" s="13" t="str">
        <v>GPG</v>
      </c>
      <c r="CB335" s="13">
        <v>0.45</v>
      </c>
      <c r="CC335" s="13" t="str">
        <v>Luis Aparicio</v>
      </c>
      <c r="CD335" s="13" t="str">
        <v>luis.aparicio@enel.com</v>
      </c>
      <c r="CE335" s="13" t="str">
        <v>Anny Leal</v>
      </c>
      <c r="CF335" s="13" t="str">
        <v>anny.leal@enel.com</v>
      </c>
      <c r="CG335" s="13">
        <v>2026</v>
      </c>
      <c r="CH335" s="13">
        <v>3</v>
      </c>
      <c r="CI335" s="13">
        <v>46082</v>
      </c>
      <c r="CK335" s="13" t="str">
        <v>Recuperación Servomotores Inyectores CRB</v>
      </c>
      <c r="CL335" s="13" t="str">
        <v>MMIM13</v>
      </c>
      <c r="CM335" s="13" t="str">
        <v>Por lanzar</v>
      </c>
      <c r="CN335" s="13" t="str">
        <v>marzo</v>
      </c>
      <c r="CO335" s="13" t="str">
        <v xml:space="preserve">Mantenimiento de turbinas hidráulicas </v>
      </c>
      <c r="CP335" s="13" t="str">
        <v>GPG</v>
      </c>
      <c r="CQ335" s="13">
        <v>0.45</v>
      </c>
      <c r="CR335" s="13" t="str">
        <v>Luis Aparicio</v>
      </c>
      <c r="CS335" s="13" t="str">
        <v>luis.aparicio@enel.com</v>
      </c>
      <c r="CT335" s="13" t="str">
        <v>Anny Leal</v>
      </c>
      <c r="CU335" s="13" t="str">
        <v>anny.leal@enel.com</v>
      </c>
      <c r="CV335" s="13">
        <v>2026</v>
      </c>
      <c r="CW335" s="13">
        <v>3</v>
      </c>
      <c r="CX335" s="13">
        <v>46082</v>
      </c>
      <c r="DC335" s="13" t="str">
        <v>Recuperación Servomotores Inyectores CRB</v>
      </c>
      <c r="DD335" s="13" t="str">
        <v>MMIM13</v>
      </c>
      <c r="DE335" s="13" t="str">
        <v>Por lanzar</v>
      </c>
      <c r="DF335" s="13" t="str">
        <v>marzo</v>
      </c>
      <c r="DG335" s="13" t="str">
        <v xml:space="preserve">Mantenimiento de turbinas hidráulicas </v>
      </c>
      <c r="DH335" s="13" t="str">
        <v>GPG</v>
      </c>
      <c r="DI335" s="13">
        <v>0.45</v>
      </c>
      <c r="DJ335" s="13" t="str">
        <v>Luis Aparicio</v>
      </c>
      <c r="DK335" s="13" t="str">
        <v>luis.aparicio@enel.com</v>
      </c>
      <c r="DL335" s="13" t="str">
        <v>Anny Leal</v>
      </c>
      <c r="DM335" s="13" t="str">
        <v>anny.leal@enel.com</v>
      </c>
      <c r="DN335" s="13">
        <v>2026</v>
      </c>
      <c r="DO335" s="13">
        <v>3</v>
      </c>
      <c r="DP335" s="19">
        <v>46082</v>
      </c>
      <c r="DS335" s="13" t="str">
        <v>RECUPERACION SERVOMOTORES INYECTORES CRB MMIM13 MANTENIMIENTO DE TURBINAS HIDRAULICAS</v>
      </c>
    </row>
    <row r="336" spans="5:123" ht="28" customHeight="1" x14ac:dyDescent="0.4">
      <c r="E336" s="15" t="str">
        <v>ADQUISICIÓN E INSTALACIÓN CARGADORES Y BANCO BATERIAS CRB</v>
      </c>
      <c r="F336" s="16" t="str">
        <v>FEQE30</v>
      </c>
      <c r="G336" s="16" t="str">
        <v>Por lanzar</v>
      </c>
      <c r="H336" s="16" t="str">
        <v>febrero</v>
      </c>
      <c r="I336" s="16" t="str">
        <v xml:space="preserve">Paneles rectificadores y UPS </v>
      </c>
      <c r="J336" s="16" t="str">
        <v>GPG</v>
      </c>
      <c r="K336" s="16">
        <v>1.6</v>
      </c>
      <c r="L336" s="16" t="str">
        <v>Luis Aparicio</v>
      </c>
      <c r="M336" s="16" t="str">
        <v>luis.aparicio@enel.com</v>
      </c>
      <c r="N336" s="16" t="str">
        <v>Anny Leal</v>
      </c>
      <c r="O336" s="16" t="str">
        <v>anny.leal@enel.com</v>
      </c>
      <c r="P336" s="16">
        <v>2026</v>
      </c>
      <c r="Q336" s="16">
        <v>2</v>
      </c>
      <c r="R336" s="28" t="b">
        <v>0</v>
      </c>
      <c r="AC336" s="18" t="str">
        <v>Reparación de Porta Boquereles para los Servomotores Inyectores PAGUA</v>
      </c>
      <c r="AD336" s="13" t="str">
        <v>MMIM13</v>
      </c>
      <c r="AE336" s="13" t="str">
        <v>Por lanzar</v>
      </c>
      <c r="AF336" s="13" t="str">
        <v>marzo</v>
      </c>
      <c r="AG336" s="13" t="str">
        <v xml:space="preserve">Mantenimiento de turbinas hidráulicas </v>
      </c>
      <c r="AH336" s="13" t="str">
        <v>GPG</v>
      </c>
      <c r="AI336" s="13">
        <v>0.1</v>
      </c>
      <c r="AJ336" s="13" t="str">
        <v>Luis Aparicio</v>
      </c>
      <c r="AK336" s="13" t="str">
        <v>luis.aparicio@enel.com</v>
      </c>
      <c r="AL336" s="13" t="str">
        <v>Anny Leal</v>
      </c>
      <c r="AM336" s="13" t="str">
        <v>anny.leal@enel.com</v>
      </c>
      <c r="AN336" s="13">
        <v>2026</v>
      </c>
      <c r="AO336" s="13">
        <v>3</v>
      </c>
      <c r="AP336" s="13">
        <v>46082</v>
      </c>
      <c r="AR336" s="18" t="str">
        <v>Reparación de Porta Boquereles para los Servomotores Inyectores PAGUA</v>
      </c>
      <c r="AS336" s="13" t="str">
        <v>MMIM13</v>
      </c>
      <c r="AT336" s="13" t="str">
        <v>Por lanzar</v>
      </c>
      <c r="AU336" s="13" t="str">
        <v>marzo</v>
      </c>
      <c r="AV336" s="13" t="str">
        <v xml:space="preserve">Mantenimiento de turbinas hidráulicas </v>
      </c>
      <c r="AW336" s="13" t="str">
        <v>GPG</v>
      </c>
      <c r="AX336" s="13">
        <v>0.1</v>
      </c>
      <c r="AY336" s="13" t="str">
        <v>Luis Aparicio</v>
      </c>
      <c r="AZ336" s="13" t="str">
        <v>luis.aparicio@enel.com</v>
      </c>
      <c r="BA336" s="13" t="str">
        <v>Anny Leal</v>
      </c>
      <c r="BB336" s="13" t="str">
        <v>anny.leal@enel.com</v>
      </c>
      <c r="BC336" s="13">
        <v>2026</v>
      </c>
      <c r="BD336" s="13">
        <v>3</v>
      </c>
      <c r="BE336" s="13">
        <v>46082</v>
      </c>
      <c r="BG336" s="13" t="str">
        <v>Reparación de Porta Boquereles para los Servomotores Inyectores PAGUA</v>
      </c>
      <c r="BH336" s="13" t="str">
        <v>MMIM13</v>
      </c>
      <c r="BI336" s="13" t="str">
        <v>Por lanzar</v>
      </c>
      <c r="BJ336" s="13" t="str">
        <v>marzo</v>
      </c>
      <c r="BK336" s="13" t="str">
        <v xml:space="preserve">Mantenimiento de turbinas hidráulicas </v>
      </c>
      <c r="BL336" s="13" t="str">
        <v>GPG</v>
      </c>
      <c r="BM336" s="13">
        <v>0.1</v>
      </c>
      <c r="BN336" s="13" t="str">
        <v>Luis Aparicio</v>
      </c>
      <c r="BO336" s="13" t="str">
        <v>luis.aparicio@enel.com</v>
      </c>
      <c r="BP336" s="13" t="str">
        <v>Anny Leal</v>
      </c>
      <c r="BQ336" s="13" t="str">
        <v>anny.leal@enel.com</v>
      </c>
      <c r="BR336" s="13">
        <v>2026</v>
      </c>
      <c r="BS336" s="13">
        <v>3</v>
      </c>
      <c r="BT336" s="13">
        <v>46082</v>
      </c>
      <c r="BV336" s="13" t="str">
        <v>Reparación de Porta Boquereles para los Servomotores Inyectores PAGUA</v>
      </c>
      <c r="BW336" s="13" t="str">
        <v>MMIM13</v>
      </c>
      <c r="BX336" s="13" t="str">
        <v>Por lanzar</v>
      </c>
      <c r="BY336" s="13" t="str">
        <v>marzo</v>
      </c>
      <c r="BZ336" s="13" t="str">
        <v xml:space="preserve">Mantenimiento de turbinas hidráulicas </v>
      </c>
      <c r="CA336" s="13" t="str">
        <v>GPG</v>
      </c>
      <c r="CB336" s="13">
        <v>0.1</v>
      </c>
      <c r="CC336" s="13" t="str">
        <v>Luis Aparicio</v>
      </c>
      <c r="CD336" s="13" t="str">
        <v>luis.aparicio@enel.com</v>
      </c>
      <c r="CE336" s="13" t="str">
        <v>Anny Leal</v>
      </c>
      <c r="CF336" s="13" t="str">
        <v>anny.leal@enel.com</v>
      </c>
      <c r="CG336" s="13">
        <v>2026</v>
      </c>
      <c r="CH336" s="13">
        <v>3</v>
      </c>
      <c r="CI336" s="13">
        <v>46082</v>
      </c>
      <c r="CK336" s="13" t="str">
        <v>Reparación de Porta Boquereles para los Servomotores Inyectores PAGUA</v>
      </c>
      <c r="CL336" s="13" t="str">
        <v>MMIM13</v>
      </c>
      <c r="CM336" s="13" t="str">
        <v>Por lanzar</v>
      </c>
      <c r="CN336" s="13" t="str">
        <v>marzo</v>
      </c>
      <c r="CO336" s="13" t="str">
        <v xml:space="preserve">Mantenimiento de turbinas hidráulicas </v>
      </c>
      <c r="CP336" s="13" t="str">
        <v>GPG</v>
      </c>
      <c r="CQ336" s="13">
        <v>0.1</v>
      </c>
      <c r="CR336" s="13" t="str">
        <v>Luis Aparicio</v>
      </c>
      <c r="CS336" s="13" t="str">
        <v>luis.aparicio@enel.com</v>
      </c>
      <c r="CT336" s="13" t="str">
        <v>Anny Leal</v>
      </c>
      <c r="CU336" s="13" t="str">
        <v>anny.leal@enel.com</v>
      </c>
      <c r="CV336" s="13">
        <v>2026</v>
      </c>
      <c r="CW336" s="13">
        <v>3</v>
      </c>
      <c r="CX336" s="13">
        <v>46082</v>
      </c>
      <c r="DC336" s="13" t="str">
        <v>Reparación de Porta Boquereles para los Servomotores Inyectores PAGUA</v>
      </c>
      <c r="DD336" s="13" t="str">
        <v>MMIM13</v>
      </c>
      <c r="DE336" s="13" t="str">
        <v>Por lanzar</v>
      </c>
      <c r="DF336" s="13" t="str">
        <v>marzo</v>
      </c>
      <c r="DG336" s="13" t="str">
        <v xml:space="preserve">Mantenimiento de turbinas hidráulicas </v>
      </c>
      <c r="DH336" s="13" t="str">
        <v>GPG</v>
      </c>
      <c r="DI336" s="13">
        <v>0.1</v>
      </c>
      <c r="DJ336" s="13" t="str">
        <v>Luis Aparicio</v>
      </c>
      <c r="DK336" s="13" t="str">
        <v>luis.aparicio@enel.com</v>
      </c>
      <c r="DL336" s="13" t="str">
        <v>Anny Leal</v>
      </c>
      <c r="DM336" s="13" t="str">
        <v>anny.leal@enel.com</v>
      </c>
      <c r="DN336" s="13">
        <v>2026</v>
      </c>
      <c r="DO336" s="13">
        <v>3</v>
      </c>
      <c r="DP336" s="19">
        <v>46082</v>
      </c>
      <c r="DS336" s="13" t="str">
        <v>REPARACION DE PORTA BOQUERELES PARA LOS SERVOMOTORES INYECTORES PAGUA MMIM13 MANTENIMIENTO DE TURBINAS HIDRAULICAS</v>
      </c>
    </row>
    <row r="337" spans="5:123" ht="28" customHeight="1" x14ac:dyDescent="0.4">
      <c r="E337" s="15" t="str">
        <v>Suministro de Repuestos criticos marca Reivax para los sistemas de reguladores de Velocidad y tensión de Charquito y Tequendama</v>
      </c>
      <c r="F337" s="16" t="str">
        <v>FAAI05</v>
      </c>
      <c r="G337" s="16" t="str">
        <v>Por lanzar</v>
      </c>
      <c r="H337" s="16" t="str">
        <v>mayo</v>
      </c>
      <c r="I337" s="16" t="str">
        <v xml:space="preserve">Reguladores y Equipos de Control de Frecuencia, Tensión y Potencia </v>
      </c>
      <c r="J337" s="16" t="str">
        <v>GPG</v>
      </c>
      <c r="K337" s="16">
        <v>0.3</v>
      </c>
      <c r="L337" s="16" t="str">
        <v>Luis Aparicio</v>
      </c>
      <c r="M337" s="16" t="str">
        <v>luis.aparicio@enel.com</v>
      </c>
      <c r="N337" s="16" t="str">
        <v>Anny Leal</v>
      </c>
      <c r="O337" s="16" t="str">
        <v>anny.leal@enel.com</v>
      </c>
      <c r="P337" s="16">
        <v>2026</v>
      </c>
      <c r="Q337" s="16">
        <v>5</v>
      </c>
      <c r="R337" s="28" t="b">
        <v>0</v>
      </c>
      <c r="AC337" s="18" t="str">
        <v>SUMINISTRO DE ACEITES Y LUBRICANTES CRB</v>
      </c>
      <c r="AD337" s="13" t="str">
        <v>FCLU01</v>
      </c>
      <c r="AE337" s="13" t="str">
        <v>Por lanzar</v>
      </c>
      <c r="AF337" s="13" t="str">
        <v>enero</v>
      </c>
      <c r="AG337" s="13" t="str">
        <v xml:space="preserve">Aceites aislantes - Aceites y grasas lubricantes </v>
      </c>
      <c r="AH337" s="13" t="str">
        <v>GPG</v>
      </c>
      <c r="AI337" s="13">
        <v>0.5</v>
      </c>
      <c r="AJ337" s="13" t="str">
        <v>Luis Aparicio</v>
      </c>
      <c r="AK337" s="13" t="str">
        <v>luis.aparicio@enel.com</v>
      </c>
      <c r="AL337" s="13" t="str">
        <v>Anny Leal</v>
      </c>
      <c r="AM337" s="13" t="str">
        <v>anny.leal@enel.com</v>
      </c>
      <c r="AN337" s="13">
        <v>2026</v>
      </c>
      <c r="AO337" s="13">
        <v>1</v>
      </c>
      <c r="AP337" s="13">
        <v>46023</v>
      </c>
      <c r="AR337" s="18" t="str">
        <v>SUMINISTRO DE ACEITES Y LUBRICANTES CRB</v>
      </c>
      <c r="AS337" s="13" t="str">
        <v>FCLU01</v>
      </c>
      <c r="AT337" s="13" t="str">
        <v>Por lanzar</v>
      </c>
      <c r="AU337" s="13" t="str">
        <v>enero</v>
      </c>
      <c r="AV337" s="13" t="str">
        <v xml:space="preserve">Aceites aislantes - Aceites y grasas lubricantes </v>
      </c>
      <c r="AW337" s="13" t="str">
        <v>GPG</v>
      </c>
      <c r="AX337" s="13">
        <v>0.5</v>
      </c>
      <c r="AY337" s="13" t="str">
        <v>Luis Aparicio</v>
      </c>
      <c r="AZ337" s="13" t="str">
        <v>luis.aparicio@enel.com</v>
      </c>
      <c r="BA337" s="13" t="str">
        <v>Anny Leal</v>
      </c>
      <c r="BB337" s="13" t="str">
        <v>anny.leal@enel.com</v>
      </c>
      <c r="BC337" s="13">
        <v>2026</v>
      </c>
      <c r="BD337" s="13">
        <v>1</v>
      </c>
      <c r="BE337" s="13">
        <v>46023</v>
      </c>
      <c r="BG337" s="13" t="str">
        <v>SUMINISTRO DE ACEITES Y LUBRICANTES CRB</v>
      </c>
      <c r="BH337" s="13" t="str">
        <v>FCLU01</v>
      </c>
      <c r="BI337" s="13" t="str">
        <v>Por lanzar</v>
      </c>
      <c r="BJ337" s="13" t="str">
        <v>enero</v>
      </c>
      <c r="BK337" s="13" t="str">
        <v xml:space="preserve">Aceites aislantes - Aceites y grasas lubricantes </v>
      </c>
      <c r="BL337" s="13" t="str">
        <v>GPG</v>
      </c>
      <c r="BM337" s="13">
        <v>0.5</v>
      </c>
      <c r="BN337" s="13" t="str">
        <v>Luis Aparicio</v>
      </c>
      <c r="BO337" s="13" t="str">
        <v>luis.aparicio@enel.com</v>
      </c>
      <c r="BP337" s="13" t="str">
        <v>Anny Leal</v>
      </c>
      <c r="BQ337" s="13" t="str">
        <v>anny.leal@enel.com</v>
      </c>
      <c r="BR337" s="13">
        <v>2026</v>
      </c>
      <c r="BS337" s="13">
        <v>1</v>
      </c>
      <c r="BT337" s="13">
        <v>46023</v>
      </c>
      <c r="BV337" s="13" t="str">
        <v>SUMINISTRO DE ACEITES Y LUBRICANTES CRB</v>
      </c>
      <c r="BW337" s="13" t="str">
        <v>FCLU01</v>
      </c>
      <c r="BX337" s="13" t="str">
        <v>Por lanzar</v>
      </c>
      <c r="BY337" s="13" t="str">
        <v>enero</v>
      </c>
      <c r="BZ337" s="13" t="str">
        <v xml:space="preserve">Aceites aislantes - Aceites y grasas lubricantes </v>
      </c>
      <c r="CA337" s="13" t="str">
        <v>GPG</v>
      </c>
      <c r="CB337" s="13">
        <v>0.5</v>
      </c>
      <c r="CC337" s="13" t="str">
        <v>Luis Aparicio</v>
      </c>
      <c r="CD337" s="13" t="str">
        <v>luis.aparicio@enel.com</v>
      </c>
      <c r="CE337" s="13" t="str">
        <v>Anny Leal</v>
      </c>
      <c r="CF337" s="13" t="str">
        <v>anny.leal@enel.com</v>
      </c>
      <c r="CG337" s="13">
        <v>2026</v>
      </c>
      <c r="CH337" s="13">
        <v>1</v>
      </c>
      <c r="CI337" s="13">
        <v>46023</v>
      </c>
      <c r="CK337" s="13" t="str">
        <v>SUMINISTRO DE ACEITES Y LUBRICANTES CRB</v>
      </c>
      <c r="CL337" s="13" t="str">
        <v>FCLU01</v>
      </c>
      <c r="CM337" s="13" t="str">
        <v>Por lanzar</v>
      </c>
      <c r="CN337" s="13" t="str">
        <v>enero</v>
      </c>
      <c r="CO337" s="13" t="str">
        <v xml:space="preserve">Aceites aislantes - Aceites y grasas lubricantes </v>
      </c>
      <c r="CP337" s="13" t="str">
        <v>GPG</v>
      </c>
      <c r="CQ337" s="13">
        <v>0.5</v>
      </c>
      <c r="CR337" s="13" t="str">
        <v>Luis Aparicio</v>
      </c>
      <c r="CS337" s="13" t="str">
        <v>luis.aparicio@enel.com</v>
      </c>
      <c r="CT337" s="13" t="str">
        <v>Anny Leal</v>
      </c>
      <c r="CU337" s="13" t="str">
        <v>anny.leal@enel.com</v>
      </c>
      <c r="CV337" s="13">
        <v>2026</v>
      </c>
      <c r="CW337" s="13">
        <v>1</v>
      </c>
      <c r="CX337" s="13">
        <v>46023</v>
      </c>
      <c r="DC337" s="13" t="str">
        <v>SUMINISTRO DE ACEITES Y LUBRICANTES CRB</v>
      </c>
      <c r="DD337" s="13" t="str">
        <v>FCLU01</v>
      </c>
      <c r="DE337" s="13" t="str">
        <v>Por lanzar</v>
      </c>
      <c r="DF337" s="13" t="str">
        <v>enero</v>
      </c>
      <c r="DG337" s="13" t="str">
        <v xml:space="preserve">Aceites aislantes - Aceites y grasas lubricantes </v>
      </c>
      <c r="DH337" s="13" t="str">
        <v>GPG</v>
      </c>
      <c r="DI337" s="13">
        <v>0.5</v>
      </c>
      <c r="DJ337" s="13" t="str">
        <v>Luis Aparicio</v>
      </c>
      <c r="DK337" s="13" t="str">
        <v>luis.aparicio@enel.com</v>
      </c>
      <c r="DL337" s="13" t="str">
        <v>Anny Leal</v>
      </c>
      <c r="DM337" s="13" t="str">
        <v>anny.leal@enel.com</v>
      </c>
      <c r="DN337" s="13">
        <v>2026</v>
      </c>
      <c r="DO337" s="13">
        <v>1</v>
      </c>
      <c r="DP337" s="19">
        <v>46023</v>
      </c>
      <c r="DS337" s="13" t="str">
        <v>SUMINISTRO DE ACEITES Y LUBRICANTES CRB FCLU01 ACEITES AISLANTES - ACEITES Y GRASAS LUBRICANTES</v>
      </c>
    </row>
    <row r="338" spans="5:123" ht="28" customHeight="1" x14ac:dyDescent="0.4">
      <c r="E338" s="15" t="str">
        <v>Suministro de Repuestos criticos marca ABB para los sistemas de reguladores de Tensión de PAGUA</v>
      </c>
      <c r="F338" s="16" t="str">
        <v>FAAI05</v>
      </c>
      <c r="G338" s="16" t="str">
        <v>Por lanzar</v>
      </c>
      <c r="H338" s="16" t="str">
        <v>mayo</v>
      </c>
      <c r="I338" s="16" t="str">
        <v xml:space="preserve">Reguladores y Equipos de Control de Frecuencia, Tensión y Potencia </v>
      </c>
      <c r="J338" s="16" t="str">
        <v>GPG</v>
      </c>
      <c r="K338" s="16">
        <v>0.4</v>
      </c>
      <c r="L338" s="16" t="str">
        <v>Luis Aparicio</v>
      </c>
      <c r="M338" s="16" t="str">
        <v>luis.aparicio@enel.com</v>
      </c>
      <c r="N338" s="16" t="str">
        <v>Anny Leal</v>
      </c>
      <c r="O338" s="16" t="str">
        <v>anny.leal@enel.com</v>
      </c>
      <c r="P338" s="16">
        <v>2026</v>
      </c>
      <c r="Q338" s="16">
        <v>5</v>
      </c>
      <c r="R338" s="28" t="b">
        <v>0</v>
      </c>
      <c r="AC338" s="18" t="str">
        <v>Contrato marco para el Servicio Camión grúa, Camión Canasta, Montacarga, CRB</v>
      </c>
      <c r="AD338" s="13" t="str">
        <v>SLMT13</v>
      </c>
      <c r="AE338" s="13" t="str">
        <v>Por lanzar</v>
      </c>
      <c r="AF338" s="13" t="str">
        <v>abril</v>
      </c>
      <c r="AG338" s="13" t="str">
        <v xml:space="preserve">Alquiler de grúas y vehículos especiales con operador </v>
      </c>
      <c r="AH338" s="13" t="str">
        <v>GPG</v>
      </c>
      <c r="AI338" s="13">
        <v>0.65</v>
      </c>
      <c r="AJ338" s="13" t="str">
        <v>Luis Aparicio</v>
      </c>
      <c r="AK338" s="13" t="str">
        <v>luis.aparicio@enel.com</v>
      </c>
      <c r="AL338" s="13" t="str">
        <v>Anny Leal</v>
      </c>
      <c r="AM338" s="13" t="str">
        <v>anny.leal@enel.com</v>
      </c>
      <c r="AN338" s="13">
        <v>2026</v>
      </c>
      <c r="AO338" s="13">
        <v>4</v>
      </c>
      <c r="AP338" s="13">
        <v>46113</v>
      </c>
      <c r="AR338" s="18" t="str">
        <v>Contrato marco para el Servicio Camión grúa, Camión Canasta, Montacarga, CRB</v>
      </c>
      <c r="AS338" s="13" t="str">
        <v>SLMT13</v>
      </c>
      <c r="AT338" s="13" t="str">
        <v>Por lanzar</v>
      </c>
      <c r="AU338" s="13" t="str">
        <v>abril</v>
      </c>
      <c r="AV338" s="13" t="str">
        <v xml:space="preserve">Alquiler de grúas y vehículos especiales con operador </v>
      </c>
      <c r="AW338" s="13" t="str">
        <v>GPG</v>
      </c>
      <c r="AX338" s="13">
        <v>0.65</v>
      </c>
      <c r="AY338" s="13" t="str">
        <v>Luis Aparicio</v>
      </c>
      <c r="AZ338" s="13" t="str">
        <v>luis.aparicio@enel.com</v>
      </c>
      <c r="BA338" s="13" t="str">
        <v>Anny Leal</v>
      </c>
      <c r="BB338" s="13" t="str">
        <v>anny.leal@enel.com</v>
      </c>
      <c r="BC338" s="13">
        <v>2026</v>
      </c>
      <c r="BD338" s="13">
        <v>4</v>
      </c>
      <c r="BE338" s="13">
        <v>46113</v>
      </c>
      <c r="BG338" s="13" t="str">
        <v>Contrato marco para el Servicio Camión grúa, Camión Canasta, Montacarga, CRB</v>
      </c>
      <c r="BH338" s="13" t="str">
        <v>SLMT13</v>
      </c>
      <c r="BI338" s="13" t="str">
        <v>Por lanzar</v>
      </c>
      <c r="BJ338" s="13" t="str">
        <v>abril</v>
      </c>
      <c r="BK338" s="13" t="str">
        <v xml:space="preserve">Alquiler de grúas y vehículos especiales con operador </v>
      </c>
      <c r="BL338" s="13" t="str">
        <v>GPG</v>
      </c>
      <c r="BM338" s="13">
        <v>0.65</v>
      </c>
      <c r="BN338" s="13" t="str">
        <v>Luis Aparicio</v>
      </c>
      <c r="BO338" s="13" t="str">
        <v>luis.aparicio@enel.com</v>
      </c>
      <c r="BP338" s="13" t="str">
        <v>Anny Leal</v>
      </c>
      <c r="BQ338" s="13" t="str">
        <v>anny.leal@enel.com</v>
      </c>
      <c r="BR338" s="13">
        <v>2026</v>
      </c>
      <c r="BS338" s="13">
        <v>4</v>
      </c>
      <c r="BT338" s="13">
        <v>46113</v>
      </c>
      <c r="BV338" s="13" t="str">
        <v>Contrato marco para el Servicio Camión grúa, Camión Canasta, Montacarga, CRB</v>
      </c>
      <c r="BW338" s="13" t="str">
        <v>SLMT13</v>
      </c>
      <c r="BX338" s="13" t="str">
        <v>Por lanzar</v>
      </c>
      <c r="BY338" s="13" t="str">
        <v>abril</v>
      </c>
      <c r="BZ338" s="13" t="str">
        <v xml:space="preserve">Alquiler de grúas y vehículos especiales con operador </v>
      </c>
      <c r="CA338" s="13" t="str">
        <v>GPG</v>
      </c>
      <c r="CB338" s="13">
        <v>0.65</v>
      </c>
      <c r="CC338" s="13" t="str">
        <v>Luis Aparicio</v>
      </c>
      <c r="CD338" s="13" t="str">
        <v>luis.aparicio@enel.com</v>
      </c>
      <c r="CE338" s="13" t="str">
        <v>Anny Leal</v>
      </c>
      <c r="CF338" s="13" t="str">
        <v>anny.leal@enel.com</v>
      </c>
      <c r="CG338" s="13">
        <v>2026</v>
      </c>
      <c r="CH338" s="13">
        <v>4</v>
      </c>
      <c r="CI338" s="13">
        <v>46113</v>
      </c>
      <c r="CK338" s="13" t="str">
        <v>Contrato marco para el Servicio Camión grúa, Camión Canasta, Montacarga, CRB</v>
      </c>
      <c r="CL338" s="13" t="str">
        <v>SLMT13</v>
      </c>
      <c r="CM338" s="13" t="str">
        <v>Por lanzar</v>
      </c>
      <c r="CN338" s="13" t="str">
        <v>abril</v>
      </c>
      <c r="CO338" s="13" t="str">
        <v xml:space="preserve">Alquiler de grúas y vehículos especiales con operador </v>
      </c>
      <c r="CP338" s="13" t="str">
        <v>GPG</v>
      </c>
      <c r="CQ338" s="13">
        <v>0.65</v>
      </c>
      <c r="CR338" s="13" t="str">
        <v>Luis Aparicio</v>
      </c>
      <c r="CS338" s="13" t="str">
        <v>luis.aparicio@enel.com</v>
      </c>
      <c r="CT338" s="13" t="str">
        <v>Anny Leal</v>
      </c>
      <c r="CU338" s="13" t="str">
        <v>anny.leal@enel.com</v>
      </c>
      <c r="CV338" s="13">
        <v>2026</v>
      </c>
      <c r="CW338" s="13">
        <v>4</v>
      </c>
      <c r="CX338" s="13">
        <v>46113</v>
      </c>
      <c r="DC338" s="13" t="str">
        <v>Contrato marco para el Servicio Camión grúa, Camión Canasta, Montacarga, CRB</v>
      </c>
      <c r="DD338" s="13" t="str">
        <v>SLMT13</v>
      </c>
      <c r="DE338" s="13" t="str">
        <v>Por lanzar</v>
      </c>
      <c r="DF338" s="13" t="str">
        <v>abril</v>
      </c>
      <c r="DG338" s="13" t="str">
        <v xml:space="preserve">Alquiler de grúas y vehículos especiales con operador </v>
      </c>
      <c r="DH338" s="13" t="str">
        <v>GPG</v>
      </c>
      <c r="DI338" s="13">
        <v>0.65</v>
      </c>
      <c r="DJ338" s="13" t="str">
        <v>Luis Aparicio</v>
      </c>
      <c r="DK338" s="13" t="str">
        <v>luis.aparicio@enel.com</v>
      </c>
      <c r="DL338" s="13" t="str">
        <v>Anny Leal</v>
      </c>
      <c r="DM338" s="13" t="str">
        <v>anny.leal@enel.com</v>
      </c>
      <c r="DN338" s="13">
        <v>2026</v>
      </c>
      <c r="DO338" s="13">
        <v>4</v>
      </c>
      <c r="DP338" s="19">
        <v>46113</v>
      </c>
      <c r="DS338" s="13" t="str">
        <v>CONTRATO MARCO PARA EL SERVICIO CAMION GRUA, CAMION CANASTA, MONTACARGA, CRB SLMT13 ALQUILER DE GRUAS Y VEHICULOS ESPECIALES CON OPERADOR</v>
      </c>
    </row>
    <row r="339" spans="5:123" ht="28" customHeight="1" x14ac:dyDescent="0.4">
      <c r="E339" s="15" t="str">
        <v>Suministro de Repuestos criticos marca Andritz para los sistemas de reguladores de velocidad y Tensión de Salto, Laguneta y DVS</v>
      </c>
      <c r="F339" s="16" t="str">
        <v>FAAI05</v>
      </c>
      <c r="G339" s="16" t="str">
        <v>Por lanzar</v>
      </c>
      <c r="H339" s="16" t="str">
        <v>marzo</v>
      </c>
      <c r="I339" s="16" t="str">
        <v xml:space="preserve">Reguladores y Equipos de Control de Frecuencia, Tensión y Potencia </v>
      </c>
      <c r="J339" s="16" t="str">
        <v>GPG</v>
      </c>
      <c r="K339" s="16">
        <v>0.8</v>
      </c>
      <c r="L339" s="16" t="str">
        <v>Luis Aparicio</v>
      </c>
      <c r="M339" s="16" t="str">
        <v>luis.aparicio@enel.com</v>
      </c>
      <c r="N339" s="16" t="str">
        <v>Anny Leal</v>
      </c>
      <c r="O339" s="16" t="str">
        <v>anny.leal@enel.com</v>
      </c>
      <c r="P339" s="16">
        <v>2026</v>
      </c>
      <c r="Q339" s="16">
        <v>3</v>
      </c>
      <c r="R339" s="28" t="b">
        <v>0</v>
      </c>
      <c r="AC339" s="18" t="str">
        <v>SERVICIO DE MANTENIMIENTO Y REACONDICIONAMIENTO DEL SISTEMAS DE AIRE ACONDICIONADO</v>
      </c>
      <c r="AD339" s="13" t="str">
        <v>FMIT08</v>
      </c>
      <c r="AE339" s="13" t="str">
        <v>Por lanzar</v>
      </c>
      <c r="AF339" s="13" t="str">
        <v>abril</v>
      </c>
      <c r="AG339" s="13" t="str">
        <v xml:space="preserve">Sistemas de calefacción, ventilación y aire acondicionado (HVAC) para locales industriales </v>
      </c>
      <c r="AH339" s="13" t="str">
        <v>GPG</v>
      </c>
      <c r="AI339" s="13">
        <v>0.19</v>
      </c>
      <c r="AJ339" s="13" t="str">
        <v>Luis Aparicio</v>
      </c>
      <c r="AK339" s="13" t="str">
        <v>luis.aparicio@enel.com</v>
      </c>
      <c r="AL339" s="13" t="str">
        <v>Anny Leal</v>
      </c>
      <c r="AM339" s="13" t="str">
        <v>anny.leal@enel.com</v>
      </c>
      <c r="AN339" s="13">
        <v>2026</v>
      </c>
      <c r="AO339" s="13">
        <v>4</v>
      </c>
      <c r="AP339" s="13">
        <v>46113</v>
      </c>
      <c r="AR339" s="18" t="str">
        <v>SERVICIO DE MANTENIMIENTO Y REACONDICIONAMIENTO DEL SISTEMAS DE AIRE ACONDICIONADO</v>
      </c>
      <c r="AS339" s="13" t="str">
        <v>FMIT08</v>
      </c>
      <c r="AT339" s="13" t="str">
        <v>Por lanzar</v>
      </c>
      <c r="AU339" s="13" t="str">
        <v>abril</v>
      </c>
      <c r="AV339" s="13" t="str">
        <v xml:space="preserve">Sistemas de calefacción, ventilación y aire acondicionado (HVAC) para locales industriales </v>
      </c>
      <c r="AW339" s="13" t="str">
        <v>GPG</v>
      </c>
      <c r="AX339" s="13">
        <v>0.19</v>
      </c>
      <c r="AY339" s="13" t="str">
        <v>Luis Aparicio</v>
      </c>
      <c r="AZ339" s="13" t="str">
        <v>luis.aparicio@enel.com</v>
      </c>
      <c r="BA339" s="13" t="str">
        <v>Anny Leal</v>
      </c>
      <c r="BB339" s="13" t="str">
        <v>anny.leal@enel.com</v>
      </c>
      <c r="BC339" s="13">
        <v>2026</v>
      </c>
      <c r="BD339" s="13">
        <v>4</v>
      </c>
      <c r="BE339" s="13">
        <v>46113</v>
      </c>
      <c r="BG339" s="13" t="str">
        <v>SERVICIO DE MANTENIMIENTO Y REACONDICIONAMIENTO DEL SISTEMAS DE AIRE ACONDICIONADO</v>
      </c>
      <c r="BH339" s="13" t="str">
        <v>FMIT08</v>
      </c>
      <c r="BI339" s="13" t="str">
        <v>Por lanzar</v>
      </c>
      <c r="BJ339" s="13" t="str">
        <v>abril</v>
      </c>
      <c r="BK339" s="13" t="str">
        <v xml:space="preserve">Sistemas de calefacción, ventilación y aire acondicionado (HVAC) para locales industriales </v>
      </c>
      <c r="BL339" s="13" t="str">
        <v>GPG</v>
      </c>
      <c r="BM339" s="13">
        <v>0.19</v>
      </c>
      <c r="BN339" s="13" t="str">
        <v>Luis Aparicio</v>
      </c>
      <c r="BO339" s="13" t="str">
        <v>luis.aparicio@enel.com</v>
      </c>
      <c r="BP339" s="13" t="str">
        <v>Anny Leal</v>
      </c>
      <c r="BQ339" s="13" t="str">
        <v>anny.leal@enel.com</v>
      </c>
      <c r="BR339" s="13">
        <v>2026</v>
      </c>
      <c r="BS339" s="13">
        <v>4</v>
      </c>
      <c r="BT339" s="13">
        <v>46113</v>
      </c>
      <c r="BV339" s="13" t="str">
        <v>SERVICIO DE MANTENIMIENTO Y REACONDICIONAMIENTO DEL SISTEMAS DE AIRE ACONDICIONADO</v>
      </c>
      <c r="BW339" s="13" t="str">
        <v>FMIT08</v>
      </c>
      <c r="BX339" s="13" t="str">
        <v>Por lanzar</v>
      </c>
      <c r="BY339" s="13" t="str">
        <v>abril</v>
      </c>
      <c r="BZ339" s="13" t="str">
        <v xml:space="preserve">Sistemas de calefacción, ventilación y aire acondicionado (HVAC) para locales industriales </v>
      </c>
      <c r="CA339" s="13" t="str">
        <v>GPG</v>
      </c>
      <c r="CB339" s="13">
        <v>0.19</v>
      </c>
      <c r="CC339" s="13" t="str">
        <v>Luis Aparicio</v>
      </c>
      <c r="CD339" s="13" t="str">
        <v>luis.aparicio@enel.com</v>
      </c>
      <c r="CE339" s="13" t="str">
        <v>Anny Leal</v>
      </c>
      <c r="CF339" s="13" t="str">
        <v>anny.leal@enel.com</v>
      </c>
      <c r="CG339" s="13">
        <v>2026</v>
      </c>
      <c r="CH339" s="13">
        <v>4</v>
      </c>
      <c r="CI339" s="13">
        <v>46113</v>
      </c>
      <c r="CK339" s="13" t="str">
        <v>SERVICIO DE MANTENIMIENTO Y REACONDICIONAMIENTO DEL SISTEMAS DE AIRE ACONDICIONADO</v>
      </c>
      <c r="CL339" s="13" t="str">
        <v>FMIT08</v>
      </c>
      <c r="CM339" s="13" t="str">
        <v>Por lanzar</v>
      </c>
      <c r="CN339" s="13" t="str">
        <v>abril</v>
      </c>
      <c r="CO339" s="13" t="str">
        <v xml:space="preserve">Sistemas de calefacción, ventilación y aire acondicionado (HVAC) para locales industriales </v>
      </c>
      <c r="CP339" s="13" t="str">
        <v>GPG</v>
      </c>
      <c r="CQ339" s="13">
        <v>0.19</v>
      </c>
      <c r="CR339" s="13" t="str">
        <v>Luis Aparicio</v>
      </c>
      <c r="CS339" s="13" t="str">
        <v>luis.aparicio@enel.com</v>
      </c>
      <c r="CT339" s="13" t="str">
        <v>Anny Leal</v>
      </c>
      <c r="CU339" s="13" t="str">
        <v>anny.leal@enel.com</v>
      </c>
      <c r="CV339" s="13">
        <v>2026</v>
      </c>
      <c r="CW339" s="13">
        <v>4</v>
      </c>
      <c r="CX339" s="13">
        <v>46113</v>
      </c>
      <c r="DC339" s="13" t="str">
        <v>SERVICIO DE MANTENIMIENTO Y REACONDICIONAMIENTO DEL SISTEMAS DE AIRE ACONDICIONADO</v>
      </c>
      <c r="DD339" s="13" t="str">
        <v>FMIT08</v>
      </c>
      <c r="DE339" s="13" t="str">
        <v>Por lanzar</v>
      </c>
      <c r="DF339" s="13" t="str">
        <v>abril</v>
      </c>
      <c r="DG339" s="13" t="str">
        <v xml:space="preserve">Sistemas de calefacción, ventilación y aire acondicionado (HVAC) para locales industriales </v>
      </c>
      <c r="DH339" s="13" t="str">
        <v>GPG</v>
      </c>
      <c r="DI339" s="13">
        <v>0.19</v>
      </c>
      <c r="DJ339" s="13" t="str">
        <v>Luis Aparicio</v>
      </c>
      <c r="DK339" s="13" t="str">
        <v>luis.aparicio@enel.com</v>
      </c>
      <c r="DL339" s="13" t="str">
        <v>Anny Leal</v>
      </c>
      <c r="DM339" s="13" t="str">
        <v>anny.leal@enel.com</v>
      </c>
      <c r="DN339" s="13">
        <v>2026</v>
      </c>
      <c r="DO339" s="13">
        <v>4</v>
      </c>
      <c r="DP339" s="19">
        <v>46113</v>
      </c>
      <c r="DS339" s="13" t="str">
        <v>SERVICIO DE MANTENIMIENTO Y REACONDICIONAMIENTO DEL SISTEMAS DE AIRE ACONDICIONADO FMIT08 SISTEMAS DE CALEFACCION, VENTILACION Y AIRE ACONDICIONADO (HVAC) PARA LOCALES INDUSTRIALES</v>
      </c>
    </row>
    <row r="340" spans="5:123" ht="28" customHeight="1" x14ac:dyDescent="0.4">
      <c r="E340" s="15" t="str">
        <v>Suministro de Repuestos criticos marca Siemens para los Controladores de Unidad y Servicios Auxiliares de las centrales Salto, Laguneta,Limonar y DVS.</v>
      </c>
      <c r="F340" s="16" t="str">
        <v>FAAI05</v>
      </c>
      <c r="G340" s="16" t="str">
        <v>Por lanzar</v>
      </c>
      <c r="H340" s="16" t="str">
        <v>abril</v>
      </c>
      <c r="I340" s="16" t="str">
        <v xml:space="preserve">Reguladores y Equipos de Control de Frecuencia, Tensión y Potencia </v>
      </c>
      <c r="J340" s="16" t="str">
        <v>GPG</v>
      </c>
      <c r="K340" s="16">
        <v>0.3</v>
      </c>
      <c r="L340" s="16" t="str">
        <v>Luis Aparicio</v>
      </c>
      <c r="M340" s="16" t="str">
        <v>luis.aparicio@enel.com</v>
      </c>
      <c r="N340" s="16" t="str">
        <v>Anny Leal</v>
      </c>
      <c r="O340" s="16" t="str">
        <v>anny.leal@enel.com</v>
      </c>
      <c r="P340" s="16">
        <v>2026</v>
      </c>
      <c r="Q340" s="16">
        <v>4</v>
      </c>
      <c r="R340" s="28" t="b">
        <v>0</v>
      </c>
      <c r="AC340" s="18" t="str">
        <v>Mecanizados preliminares overhaul sistema turbina Limonar - Laguneta</v>
      </c>
      <c r="AD340" s="13" t="str">
        <v>MMIM06</v>
      </c>
      <c r="AE340" s="13" t="str">
        <v>Por lanzar</v>
      </c>
      <c r="AF340" s="13" t="str">
        <v>enero</v>
      </c>
      <c r="AG340" s="13" t="str">
        <v>Mantenimiento mecanico en centrales hidroeléctricas</v>
      </c>
      <c r="AH340" s="13" t="str">
        <v>GPG</v>
      </c>
      <c r="AI340" s="13">
        <v>0.9</v>
      </c>
      <c r="AJ340" s="13" t="str">
        <v>Luis Aparicio</v>
      </c>
      <c r="AK340" s="13" t="str">
        <v>luis.aparicio@enel.com</v>
      </c>
      <c r="AL340" s="13" t="str">
        <v>Anny Leal</v>
      </c>
      <c r="AM340" s="13" t="str">
        <v>anny.leal@enel.com</v>
      </c>
      <c r="AN340" s="13">
        <v>2026</v>
      </c>
      <c r="AO340" s="13">
        <v>1</v>
      </c>
      <c r="AP340" s="13">
        <v>46023</v>
      </c>
      <c r="AR340" s="18" t="str">
        <v>Mecanizados preliminares overhaul sistema turbina Limonar - Laguneta</v>
      </c>
      <c r="AS340" s="13" t="str">
        <v>MMIM06</v>
      </c>
      <c r="AT340" s="13" t="str">
        <v>Por lanzar</v>
      </c>
      <c r="AU340" s="13" t="str">
        <v>enero</v>
      </c>
      <c r="AV340" s="13" t="str">
        <v>Mantenimiento mecanico en centrales hidroeléctricas</v>
      </c>
      <c r="AW340" s="13" t="str">
        <v>GPG</v>
      </c>
      <c r="AX340" s="13">
        <v>0.9</v>
      </c>
      <c r="AY340" s="13" t="str">
        <v>Luis Aparicio</v>
      </c>
      <c r="AZ340" s="13" t="str">
        <v>luis.aparicio@enel.com</v>
      </c>
      <c r="BA340" s="13" t="str">
        <v>Anny Leal</v>
      </c>
      <c r="BB340" s="13" t="str">
        <v>anny.leal@enel.com</v>
      </c>
      <c r="BC340" s="13">
        <v>2026</v>
      </c>
      <c r="BD340" s="13">
        <v>1</v>
      </c>
      <c r="BE340" s="13">
        <v>46023</v>
      </c>
      <c r="BG340" s="13" t="str">
        <v>Mecanizados preliminares overhaul sistema turbina Limonar - Laguneta</v>
      </c>
      <c r="BH340" s="13" t="str">
        <v>MMIM06</v>
      </c>
      <c r="BI340" s="13" t="str">
        <v>Por lanzar</v>
      </c>
      <c r="BJ340" s="13" t="str">
        <v>enero</v>
      </c>
      <c r="BK340" s="13" t="str">
        <v>Mantenimiento mecanico en centrales hidroeléctricas</v>
      </c>
      <c r="BL340" s="13" t="str">
        <v>GPG</v>
      </c>
      <c r="BM340" s="13">
        <v>0.9</v>
      </c>
      <c r="BN340" s="13" t="str">
        <v>Luis Aparicio</v>
      </c>
      <c r="BO340" s="13" t="str">
        <v>luis.aparicio@enel.com</v>
      </c>
      <c r="BP340" s="13" t="str">
        <v>Anny Leal</v>
      </c>
      <c r="BQ340" s="13" t="str">
        <v>anny.leal@enel.com</v>
      </c>
      <c r="BR340" s="13">
        <v>2026</v>
      </c>
      <c r="BS340" s="13">
        <v>1</v>
      </c>
      <c r="BT340" s="13">
        <v>46023</v>
      </c>
      <c r="BV340" s="13" t="str">
        <v>Mecanizados preliminares overhaul sistema turbina Limonar - Laguneta</v>
      </c>
      <c r="BW340" s="13" t="str">
        <v>MMIM06</v>
      </c>
      <c r="BX340" s="13" t="str">
        <v>Por lanzar</v>
      </c>
      <c r="BY340" s="13" t="str">
        <v>enero</v>
      </c>
      <c r="BZ340" s="13" t="str">
        <v>Mantenimiento mecanico en centrales hidroeléctricas</v>
      </c>
      <c r="CA340" s="13" t="str">
        <v>GPG</v>
      </c>
      <c r="CB340" s="13">
        <v>0.9</v>
      </c>
      <c r="CC340" s="13" t="str">
        <v>Luis Aparicio</v>
      </c>
      <c r="CD340" s="13" t="str">
        <v>luis.aparicio@enel.com</v>
      </c>
      <c r="CE340" s="13" t="str">
        <v>Anny Leal</v>
      </c>
      <c r="CF340" s="13" t="str">
        <v>anny.leal@enel.com</v>
      </c>
      <c r="CG340" s="13">
        <v>2026</v>
      </c>
      <c r="CH340" s="13">
        <v>1</v>
      </c>
      <c r="CI340" s="13">
        <v>46023</v>
      </c>
      <c r="CK340" s="13" t="str">
        <v>Mecanizados preliminares overhaul sistema turbina Limonar - Laguneta</v>
      </c>
      <c r="CL340" s="13" t="str">
        <v>MMIM06</v>
      </c>
      <c r="CM340" s="13" t="str">
        <v>Por lanzar</v>
      </c>
      <c r="CN340" s="13" t="str">
        <v>enero</v>
      </c>
      <c r="CO340" s="13" t="str">
        <v>Mantenimiento mecanico en centrales hidroeléctricas</v>
      </c>
      <c r="CP340" s="13" t="str">
        <v>GPG</v>
      </c>
      <c r="CQ340" s="13">
        <v>0.9</v>
      </c>
      <c r="CR340" s="13" t="str">
        <v>Luis Aparicio</v>
      </c>
      <c r="CS340" s="13" t="str">
        <v>luis.aparicio@enel.com</v>
      </c>
      <c r="CT340" s="13" t="str">
        <v>Anny Leal</v>
      </c>
      <c r="CU340" s="13" t="str">
        <v>anny.leal@enel.com</v>
      </c>
      <c r="CV340" s="13">
        <v>2026</v>
      </c>
      <c r="CW340" s="13">
        <v>1</v>
      </c>
      <c r="CX340" s="13">
        <v>46023</v>
      </c>
      <c r="DC340" s="13" t="str">
        <v>Mecanizados preliminares overhaul sistema turbina Limonar - Laguneta</v>
      </c>
      <c r="DD340" s="13" t="str">
        <v>MMIM06</v>
      </c>
      <c r="DE340" s="13" t="str">
        <v>Por lanzar</v>
      </c>
      <c r="DF340" s="13" t="str">
        <v>enero</v>
      </c>
      <c r="DG340" s="13" t="str">
        <v>Mantenimiento mecanico en centrales hidroeléctricas</v>
      </c>
      <c r="DH340" s="13" t="str">
        <v>GPG</v>
      </c>
      <c r="DI340" s="13">
        <v>0.9</v>
      </c>
      <c r="DJ340" s="13" t="str">
        <v>Luis Aparicio</v>
      </c>
      <c r="DK340" s="13" t="str">
        <v>luis.aparicio@enel.com</v>
      </c>
      <c r="DL340" s="13" t="str">
        <v>Anny Leal</v>
      </c>
      <c r="DM340" s="13" t="str">
        <v>anny.leal@enel.com</v>
      </c>
      <c r="DN340" s="13">
        <v>2026</v>
      </c>
      <c r="DO340" s="13">
        <v>1</v>
      </c>
      <c r="DP340" s="19">
        <v>46023</v>
      </c>
      <c r="DS340" s="13" t="str">
        <v>MECANIZADOS PRELIMINARES OVERHAUL SISTEMA TURBINA LIMONAR - LAGUNETA MMIM06 MANTENIMIENTO MECANICO EN CENTRALES HIDROELECTRICAS</v>
      </c>
    </row>
    <row r="341" spans="5:123" ht="28" customHeight="1" x14ac:dyDescent="0.4">
      <c r="E341" s="15" t="str">
        <v>Recuperación Servomotores Inyectores CRB</v>
      </c>
      <c r="F341" s="16" t="str">
        <v>MMIM13</v>
      </c>
      <c r="G341" s="16" t="str">
        <v>Por lanzar</v>
      </c>
      <c r="H341" s="16" t="str">
        <v>marzo</v>
      </c>
      <c r="I341" s="16" t="str">
        <v xml:space="preserve">Mantenimiento de turbinas hidráulicas </v>
      </c>
      <c r="J341" s="16" t="str">
        <v>GPG</v>
      </c>
      <c r="K341" s="16">
        <v>0.45</v>
      </c>
      <c r="L341" s="16" t="str">
        <v>Luis Aparicio</v>
      </c>
      <c r="M341" s="16" t="str">
        <v>luis.aparicio@enel.com</v>
      </c>
      <c r="N341" s="16" t="str">
        <v>Anny Leal</v>
      </c>
      <c r="O341" s="16" t="str">
        <v>anny.leal@enel.com</v>
      </c>
      <c r="P341" s="16">
        <v>2026</v>
      </c>
      <c r="Q341" s="16">
        <v>3</v>
      </c>
      <c r="R341" s="28" t="b">
        <v>0</v>
      </c>
      <c r="AC341" s="18" t="str">
        <v>Adquisición de serpentines (intercambiador del cojinete turbina) e Intercambiadores del cojinete superior Limonar/Laguneta</v>
      </c>
      <c r="AD341" s="13" t="str">
        <v>MMIM06</v>
      </c>
      <c r="AE341" s="13" t="str">
        <v>Por lanzar</v>
      </c>
      <c r="AF341" s="13" t="str">
        <v>febrero</v>
      </c>
      <c r="AG341" s="13" t="str">
        <v>Mantenimiento mecanico en centrales hidroeléctricas</v>
      </c>
      <c r="AH341" s="13" t="str">
        <v>GPG</v>
      </c>
      <c r="AI341" s="13">
        <v>0.1</v>
      </c>
      <c r="AJ341" s="13" t="str">
        <v>Luis Aparicio</v>
      </c>
      <c r="AK341" s="13" t="str">
        <v>luis.aparicio@enel.com</v>
      </c>
      <c r="AL341" s="13" t="str">
        <v>Anny Leal</v>
      </c>
      <c r="AM341" s="13" t="str">
        <v>anny.leal@enel.com</v>
      </c>
      <c r="AN341" s="13">
        <v>2026</v>
      </c>
      <c r="AO341" s="13">
        <v>2</v>
      </c>
      <c r="AP341" s="13">
        <v>46054</v>
      </c>
      <c r="AR341" s="18" t="str">
        <v>Adquisición de serpentines (intercambiador del cojinete turbina) e Intercambiadores del cojinete superior Limonar/Laguneta</v>
      </c>
      <c r="AS341" s="13" t="str">
        <v>MMIM06</v>
      </c>
      <c r="AT341" s="13" t="str">
        <v>Por lanzar</v>
      </c>
      <c r="AU341" s="13" t="str">
        <v>febrero</v>
      </c>
      <c r="AV341" s="13" t="str">
        <v>Mantenimiento mecanico en centrales hidroeléctricas</v>
      </c>
      <c r="AW341" s="13" t="str">
        <v>GPG</v>
      </c>
      <c r="AX341" s="13">
        <v>0.1</v>
      </c>
      <c r="AY341" s="13" t="str">
        <v>Luis Aparicio</v>
      </c>
      <c r="AZ341" s="13" t="str">
        <v>luis.aparicio@enel.com</v>
      </c>
      <c r="BA341" s="13" t="str">
        <v>Anny Leal</v>
      </c>
      <c r="BB341" s="13" t="str">
        <v>anny.leal@enel.com</v>
      </c>
      <c r="BC341" s="13">
        <v>2026</v>
      </c>
      <c r="BD341" s="13">
        <v>2</v>
      </c>
      <c r="BE341" s="13">
        <v>46054</v>
      </c>
      <c r="BG341" s="13" t="str">
        <v>Adquisición de serpentines (intercambiador del cojinete turbina) e Intercambiadores del cojinete superior Limonar/Laguneta</v>
      </c>
      <c r="BH341" s="13" t="str">
        <v>MMIM06</v>
      </c>
      <c r="BI341" s="13" t="str">
        <v>Por lanzar</v>
      </c>
      <c r="BJ341" s="13" t="str">
        <v>febrero</v>
      </c>
      <c r="BK341" s="13" t="str">
        <v>Mantenimiento mecanico en centrales hidroeléctricas</v>
      </c>
      <c r="BL341" s="13" t="str">
        <v>GPG</v>
      </c>
      <c r="BM341" s="13">
        <v>0.1</v>
      </c>
      <c r="BN341" s="13" t="str">
        <v>Luis Aparicio</v>
      </c>
      <c r="BO341" s="13" t="str">
        <v>luis.aparicio@enel.com</v>
      </c>
      <c r="BP341" s="13" t="str">
        <v>Anny Leal</v>
      </c>
      <c r="BQ341" s="13" t="str">
        <v>anny.leal@enel.com</v>
      </c>
      <c r="BR341" s="13">
        <v>2026</v>
      </c>
      <c r="BS341" s="13">
        <v>2</v>
      </c>
      <c r="BT341" s="13">
        <v>46054</v>
      </c>
      <c r="BV341" s="13" t="str">
        <v>Adquisición de serpentines (intercambiador del cojinete turbina) e Intercambiadores del cojinete superior Limonar/Laguneta</v>
      </c>
      <c r="BW341" s="13" t="str">
        <v>MMIM06</v>
      </c>
      <c r="BX341" s="13" t="str">
        <v>Por lanzar</v>
      </c>
      <c r="BY341" s="13" t="str">
        <v>febrero</v>
      </c>
      <c r="BZ341" s="13" t="str">
        <v>Mantenimiento mecanico en centrales hidroeléctricas</v>
      </c>
      <c r="CA341" s="13" t="str">
        <v>GPG</v>
      </c>
      <c r="CB341" s="13">
        <v>0.1</v>
      </c>
      <c r="CC341" s="13" t="str">
        <v>Luis Aparicio</v>
      </c>
      <c r="CD341" s="13" t="str">
        <v>luis.aparicio@enel.com</v>
      </c>
      <c r="CE341" s="13" t="str">
        <v>Anny Leal</v>
      </c>
      <c r="CF341" s="13" t="str">
        <v>anny.leal@enel.com</v>
      </c>
      <c r="CG341" s="13">
        <v>2026</v>
      </c>
      <c r="CH341" s="13">
        <v>2</v>
      </c>
      <c r="CI341" s="13">
        <v>46054</v>
      </c>
      <c r="CK341" s="13" t="str">
        <v>Adquisición de serpentines (intercambiador del cojinete turbina) e Intercambiadores del cojinete superior Limonar/Laguneta</v>
      </c>
      <c r="CL341" s="13" t="str">
        <v>MMIM06</v>
      </c>
      <c r="CM341" s="13" t="str">
        <v>Por lanzar</v>
      </c>
      <c r="CN341" s="13" t="str">
        <v>febrero</v>
      </c>
      <c r="CO341" s="13" t="str">
        <v>Mantenimiento mecanico en centrales hidroeléctricas</v>
      </c>
      <c r="CP341" s="13" t="str">
        <v>GPG</v>
      </c>
      <c r="CQ341" s="13">
        <v>0.1</v>
      </c>
      <c r="CR341" s="13" t="str">
        <v>Luis Aparicio</v>
      </c>
      <c r="CS341" s="13" t="str">
        <v>luis.aparicio@enel.com</v>
      </c>
      <c r="CT341" s="13" t="str">
        <v>Anny Leal</v>
      </c>
      <c r="CU341" s="13" t="str">
        <v>anny.leal@enel.com</v>
      </c>
      <c r="CV341" s="13">
        <v>2026</v>
      </c>
      <c r="CW341" s="13">
        <v>2</v>
      </c>
      <c r="CX341" s="13">
        <v>46054</v>
      </c>
      <c r="DC341" s="13" t="str">
        <v>Adquisición de serpentines (intercambiador del cojinete turbina) e Intercambiadores del cojinete superior Limonar/Laguneta</v>
      </c>
      <c r="DD341" s="13" t="str">
        <v>MMIM06</v>
      </c>
      <c r="DE341" s="13" t="str">
        <v>Por lanzar</v>
      </c>
      <c r="DF341" s="13" t="str">
        <v>febrero</v>
      </c>
      <c r="DG341" s="13" t="str">
        <v>Mantenimiento mecanico en centrales hidroeléctricas</v>
      </c>
      <c r="DH341" s="13" t="str">
        <v>GPG</v>
      </c>
      <c r="DI341" s="13">
        <v>0.1</v>
      </c>
      <c r="DJ341" s="13" t="str">
        <v>Luis Aparicio</v>
      </c>
      <c r="DK341" s="13" t="str">
        <v>luis.aparicio@enel.com</v>
      </c>
      <c r="DL341" s="13" t="str">
        <v>Anny Leal</v>
      </c>
      <c r="DM341" s="13" t="str">
        <v>anny.leal@enel.com</v>
      </c>
      <c r="DN341" s="13">
        <v>2026</v>
      </c>
      <c r="DO341" s="13">
        <v>2</v>
      </c>
      <c r="DP341" s="19">
        <v>46054</v>
      </c>
      <c r="DS341" s="13" t="str">
        <v>ADQUISICION DE SERPENTINES (INTERCAMBIADOR DEL COJINETE TURBINA) E INTERCAMBIADORES DEL COJINETE SUPERIOR LIMONAR/LAGUNETA MMIM06 MANTENIMIENTO MECANICO EN CENTRALES HIDROELECTRICAS</v>
      </c>
    </row>
    <row r="342" spans="5:123" ht="28" customHeight="1" x14ac:dyDescent="0.4">
      <c r="E342" s="15" t="str">
        <v>Reparación de Porta Boquereles para los Servomotores Inyectores PAGUA</v>
      </c>
      <c r="F342" s="16" t="str">
        <v>MMIM13</v>
      </c>
      <c r="G342" s="16" t="str">
        <v>Por lanzar</v>
      </c>
      <c r="H342" s="16" t="str">
        <v>marzo</v>
      </c>
      <c r="I342" s="16" t="str">
        <v xml:space="preserve">Mantenimiento de turbinas hidráulicas </v>
      </c>
      <c r="J342" s="16" t="str">
        <v>GPG</v>
      </c>
      <c r="K342" s="16">
        <v>0.1</v>
      </c>
      <c r="L342" s="16" t="str">
        <v>Luis Aparicio</v>
      </c>
      <c r="M342" s="16" t="str">
        <v>luis.aparicio@enel.com</v>
      </c>
      <c r="N342" s="16" t="str">
        <v>Anny Leal</v>
      </c>
      <c r="O342" s="16" t="str">
        <v>anny.leal@enel.com</v>
      </c>
      <c r="P342" s="16">
        <v>2026</v>
      </c>
      <c r="Q342" s="16">
        <v>3</v>
      </c>
      <c r="R342" s="28" t="b">
        <v>0</v>
      </c>
      <c r="AC342" s="18" t="str">
        <v>Mecanizados - Reparación sello turbina (diseño actual). ajuste de porta sellos en acero inoxidable, cambio de segmentos del sello en teflón, conos de la turbina y Fabricación Eje Limonar-Laguneta</v>
      </c>
      <c r="AD342" s="13" t="str">
        <v>MMIM06</v>
      </c>
      <c r="AE342" s="13" t="str">
        <v>Por lanzar</v>
      </c>
      <c r="AF342" s="13" t="str">
        <v>febrero</v>
      </c>
      <c r="AG342" s="13" t="str">
        <v>Mantenimiento mecanico en centrales hidroeléctricas</v>
      </c>
      <c r="AH342" s="13" t="str">
        <v>GPG</v>
      </c>
      <c r="AI342" s="13">
        <v>0.35</v>
      </c>
      <c r="AJ342" s="13" t="str">
        <v>Luis Aparicio</v>
      </c>
      <c r="AK342" s="13" t="str">
        <v>luis.aparicio@enel.com</v>
      </c>
      <c r="AL342" s="13" t="str">
        <v>Anny Leal</v>
      </c>
      <c r="AM342" s="13" t="str">
        <v>anny.leal@enel.com</v>
      </c>
      <c r="AN342" s="13">
        <v>2026</v>
      </c>
      <c r="AO342" s="13">
        <v>2</v>
      </c>
      <c r="AP342" s="13">
        <v>46054</v>
      </c>
      <c r="AR342" s="18" t="str">
        <v>Mecanizados - Reparación sello turbina (diseño actual). ajuste de porta sellos en acero inoxidable, cambio de segmentos del sello en teflón, conos de la turbina y Fabricación Eje Limonar-Laguneta</v>
      </c>
      <c r="AS342" s="13" t="str">
        <v>MMIM06</v>
      </c>
      <c r="AT342" s="13" t="str">
        <v>Por lanzar</v>
      </c>
      <c r="AU342" s="13" t="str">
        <v>febrero</v>
      </c>
      <c r="AV342" s="13" t="str">
        <v>Mantenimiento mecanico en centrales hidroeléctricas</v>
      </c>
      <c r="AW342" s="13" t="str">
        <v>GPG</v>
      </c>
      <c r="AX342" s="13">
        <v>0.35</v>
      </c>
      <c r="AY342" s="13" t="str">
        <v>Luis Aparicio</v>
      </c>
      <c r="AZ342" s="13" t="str">
        <v>luis.aparicio@enel.com</v>
      </c>
      <c r="BA342" s="13" t="str">
        <v>Anny Leal</v>
      </c>
      <c r="BB342" s="13" t="str">
        <v>anny.leal@enel.com</v>
      </c>
      <c r="BC342" s="13">
        <v>2026</v>
      </c>
      <c r="BD342" s="13">
        <v>2</v>
      </c>
      <c r="BE342" s="13">
        <v>46054</v>
      </c>
      <c r="BG342" s="13" t="str">
        <v>Mecanizados - Reparación sello turbina (diseño actual). ajuste de porta sellos en acero inoxidable, cambio de segmentos del sello en teflón, conos de la turbina y Fabricación Eje Limonar-Laguneta</v>
      </c>
      <c r="BH342" s="13" t="str">
        <v>MMIM06</v>
      </c>
      <c r="BI342" s="13" t="str">
        <v>Por lanzar</v>
      </c>
      <c r="BJ342" s="13" t="str">
        <v>febrero</v>
      </c>
      <c r="BK342" s="13" t="str">
        <v>Mantenimiento mecanico en centrales hidroeléctricas</v>
      </c>
      <c r="BL342" s="13" t="str">
        <v>GPG</v>
      </c>
      <c r="BM342" s="13">
        <v>0.35</v>
      </c>
      <c r="BN342" s="13" t="str">
        <v>Luis Aparicio</v>
      </c>
      <c r="BO342" s="13" t="str">
        <v>luis.aparicio@enel.com</v>
      </c>
      <c r="BP342" s="13" t="str">
        <v>Anny Leal</v>
      </c>
      <c r="BQ342" s="13" t="str">
        <v>anny.leal@enel.com</v>
      </c>
      <c r="BR342" s="13">
        <v>2026</v>
      </c>
      <c r="BS342" s="13">
        <v>2</v>
      </c>
      <c r="BT342" s="13">
        <v>46054</v>
      </c>
      <c r="BV342" s="13" t="str">
        <v>Mecanizados - Reparación sello turbina (diseño actual). ajuste de porta sellos en acero inoxidable, cambio de segmentos del sello en teflón, conos de la turbina y Fabricación Eje Limonar-Laguneta</v>
      </c>
      <c r="BW342" s="13" t="str">
        <v>MMIM06</v>
      </c>
      <c r="BX342" s="13" t="str">
        <v>Por lanzar</v>
      </c>
      <c r="BY342" s="13" t="str">
        <v>febrero</v>
      </c>
      <c r="BZ342" s="13" t="str">
        <v>Mantenimiento mecanico en centrales hidroeléctricas</v>
      </c>
      <c r="CA342" s="13" t="str">
        <v>GPG</v>
      </c>
      <c r="CB342" s="13">
        <v>0.35</v>
      </c>
      <c r="CC342" s="13" t="str">
        <v>Luis Aparicio</v>
      </c>
      <c r="CD342" s="13" t="str">
        <v>luis.aparicio@enel.com</v>
      </c>
      <c r="CE342" s="13" t="str">
        <v>Anny Leal</v>
      </c>
      <c r="CF342" s="13" t="str">
        <v>anny.leal@enel.com</v>
      </c>
      <c r="CG342" s="13">
        <v>2026</v>
      </c>
      <c r="CH342" s="13">
        <v>2</v>
      </c>
      <c r="CI342" s="13">
        <v>46054</v>
      </c>
      <c r="CK342" s="13" t="str">
        <v>Mecanizados - Reparación sello turbina (diseño actual). ajuste de porta sellos en acero inoxidable, cambio de segmentos del sello en teflón, conos de la turbina y Fabricación Eje Limonar-Laguneta</v>
      </c>
      <c r="CL342" s="13" t="str">
        <v>MMIM06</v>
      </c>
      <c r="CM342" s="13" t="str">
        <v>Por lanzar</v>
      </c>
      <c r="CN342" s="13" t="str">
        <v>febrero</v>
      </c>
      <c r="CO342" s="13" t="str">
        <v>Mantenimiento mecanico en centrales hidroeléctricas</v>
      </c>
      <c r="CP342" s="13" t="str">
        <v>GPG</v>
      </c>
      <c r="CQ342" s="13">
        <v>0.35</v>
      </c>
      <c r="CR342" s="13" t="str">
        <v>Luis Aparicio</v>
      </c>
      <c r="CS342" s="13" t="str">
        <v>luis.aparicio@enel.com</v>
      </c>
      <c r="CT342" s="13" t="str">
        <v>Anny Leal</v>
      </c>
      <c r="CU342" s="13" t="str">
        <v>anny.leal@enel.com</v>
      </c>
      <c r="CV342" s="13">
        <v>2026</v>
      </c>
      <c r="CW342" s="13">
        <v>2</v>
      </c>
      <c r="CX342" s="13">
        <v>46054</v>
      </c>
      <c r="DC342" s="13" t="str">
        <v>Mecanizados - Reparación sello turbina (diseño actual). ajuste de porta sellos en acero inoxidable, cambio de segmentos del sello en teflón, conos de la turbina y Fabricación Eje Limonar-Laguneta</v>
      </c>
      <c r="DD342" s="13" t="str">
        <v>MMIM06</v>
      </c>
      <c r="DE342" s="13" t="str">
        <v>Por lanzar</v>
      </c>
      <c r="DF342" s="13" t="str">
        <v>febrero</v>
      </c>
      <c r="DG342" s="13" t="str">
        <v>Mantenimiento mecanico en centrales hidroeléctricas</v>
      </c>
      <c r="DH342" s="13" t="str">
        <v>GPG</v>
      </c>
      <c r="DI342" s="13">
        <v>0.35</v>
      </c>
      <c r="DJ342" s="13" t="str">
        <v>Luis Aparicio</v>
      </c>
      <c r="DK342" s="13" t="str">
        <v>luis.aparicio@enel.com</v>
      </c>
      <c r="DL342" s="13" t="str">
        <v>Anny Leal</v>
      </c>
      <c r="DM342" s="13" t="str">
        <v>anny.leal@enel.com</v>
      </c>
      <c r="DN342" s="13">
        <v>2026</v>
      </c>
      <c r="DO342" s="13">
        <v>2</v>
      </c>
      <c r="DP342" s="19">
        <v>46054</v>
      </c>
      <c r="DS342" s="13" t="str">
        <v>MECANIZADOS - REPARACION SELLO TURBINA (DISENO ACTUAL). AJUSTE DE PORTA SELLOS EN ACERO INOXIDABLE, CAMBIO DE SEGMENTOS DEL SELLO EN TEFLON, CONOS DE LA TURBINA Y FABRICACION EJE LIMONAR-LAGUNETA MMIM06 MANTENIMIENTO MECANICO EN CENTRALES HIDROELECTRICAS</v>
      </c>
    </row>
    <row r="343" spans="5:123" ht="28" customHeight="1" x14ac:dyDescent="0.4">
      <c r="E343" s="15" t="str">
        <v>SUMINISTRO DE ACEITES Y LUBRICANTES CRB</v>
      </c>
      <c r="F343" s="16" t="str">
        <v>FCLU01</v>
      </c>
      <c r="G343" s="16" t="str">
        <v>Por lanzar</v>
      </c>
      <c r="H343" s="16" t="str">
        <v>enero</v>
      </c>
      <c r="I343" s="16" t="str">
        <v xml:space="preserve">Aceites aislantes - Aceites y grasas lubricantes </v>
      </c>
      <c r="J343" s="16" t="str">
        <v>GPG</v>
      </c>
      <c r="K343" s="16">
        <v>0.5</v>
      </c>
      <c r="L343" s="16" t="str">
        <v>Luis Aparicio</v>
      </c>
      <c r="M343" s="16" t="str">
        <v>luis.aparicio@enel.com</v>
      </c>
      <c r="N343" s="16" t="str">
        <v>Anny Leal</v>
      </c>
      <c r="O343" s="16" t="str">
        <v>anny.leal@enel.com</v>
      </c>
      <c r="P343" s="16">
        <v>2026</v>
      </c>
      <c r="Q343" s="16">
        <v>1</v>
      </c>
      <c r="R343" s="28" t="b">
        <v>0</v>
      </c>
      <c r="AC343" s="18" t="str">
        <v>Servicio Técnico Overhaul LG-LM</v>
      </c>
      <c r="AD343" s="13" t="str">
        <v>MMIM06</v>
      </c>
      <c r="AE343" s="13" t="str">
        <v>Por lanzar</v>
      </c>
      <c r="AF343" s="13" t="str">
        <v>marzo</v>
      </c>
      <c r="AG343" s="13" t="str">
        <v>Mantenimiento mecanico en centrales hidroeléctricas</v>
      </c>
      <c r="AH343" s="13" t="str">
        <v>GPG</v>
      </c>
      <c r="AI343" s="13">
        <v>0.3</v>
      </c>
      <c r="AJ343" s="13" t="str">
        <v>Luis Aparicio</v>
      </c>
      <c r="AK343" s="13" t="str">
        <v>luis.aparicio@enel.com</v>
      </c>
      <c r="AL343" s="13" t="str">
        <v>Anny Leal</v>
      </c>
      <c r="AM343" s="13" t="str">
        <v>anny.leal@enel.com</v>
      </c>
      <c r="AN343" s="13">
        <v>2026</v>
      </c>
      <c r="AO343" s="13">
        <v>3</v>
      </c>
      <c r="AP343" s="13">
        <v>46082</v>
      </c>
      <c r="AR343" s="18" t="str">
        <v>Servicio Técnico Overhaul LG-LM</v>
      </c>
      <c r="AS343" s="13" t="str">
        <v>MMIM06</v>
      </c>
      <c r="AT343" s="13" t="str">
        <v>Por lanzar</v>
      </c>
      <c r="AU343" s="13" t="str">
        <v>marzo</v>
      </c>
      <c r="AV343" s="13" t="str">
        <v>Mantenimiento mecanico en centrales hidroeléctricas</v>
      </c>
      <c r="AW343" s="13" t="str">
        <v>GPG</v>
      </c>
      <c r="AX343" s="13">
        <v>0.3</v>
      </c>
      <c r="AY343" s="13" t="str">
        <v>Luis Aparicio</v>
      </c>
      <c r="AZ343" s="13" t="str">
        <v>luis.aparicio@enel.com</v>
      </c>
      <c r="BA343" s="13" t="str">
        <v>Anny Leal</v>
      </c>
      <c r="BB343" s="13" t="str">
        <v>anny.leal@enel.com</v>
      </c>
      <c r="BC343" s="13">
        <v>2026</v>
      </c>
      <c r="BD343" s="13">
        <v>3</v>
      </c>
      <c r="BE343" s="13">
        <v>46082</v>
      </c>
      <c r="BG343" s="13" t="str">
        <v>Servicio Técnico Overhaul LG-LM</v>
      </c>
      <c r="BH343" s="13" t="str">
        <v>MMIM06</v>
      </c>
      <c r="BI343" s="13" t="str">
        <v>Por lanzar</v>
      </c>
      <c r="BJ343" s="13" t="str">
        <v>marzo</v>
      </c>
      <c r="BK343" s="13" t="str">
        <v>Mantenimiento mecanico en centrales hidroeléctricas</v>
      </c>
      <c r="BL343" s="13" t="str">
        <v>GPG</v>
      </c>
      <c r="BM343" s="13">
        <v>0.3</v>
      </c>
      <c r="BN343" s="13" t="str">
        <v>Luis Aparicio</v>
      </c>
      <c r="BO343" s="13" t="str">
        <v>luis.aparicio@enel.com</v>
      </c>
      <c r="BP343" s="13" t="str">
        <v>Anny Leal</v>
      </c>
      <c r="BQ343" s="13" t="str">
        <v>anny.leal@enel.com</v>
      </c>
      <c r="BR343" s="13">
        <v>2026</v>
      </c>
      <c r="BS343" s="13">
        <v>3</v>
      </c>
      <c r="BT343" s="13">
        <v>46082</v>
      </c>
      <c r="BV343" s="13" t="str">
        <v>Servicio Técnico Overhaul LG-LM</v>
      </c>
      <c r="BW343" s="13" t="str">
        <v>MMIM06</v>
      </c>
      <c r="BX343" s="13" t="str">
        <v>Por lanzar</v>
      </c>
      <c r="BY343" s="13" t="str">
        <v>marzo</v>
      </c>
      <c r="BZ343" s="13" t="str">
        <v>Mantenimiento mecanico en centrales hidroeléctricas</v>
      </c>
      <c r="CA343" s="13" t="str">
        <v>GPG</v>
      </c>
      <c r="CB343" s="13">
        <v>0.3</v>
      </c>
      <c r="CC343" s="13" t="str">
        <v>Luis Aparicio</v>
      </c>
      <c r="CD343" s="13" t="str">
        <v>luis.aparicio@enel.com</v>
      </c>
      <c r="CE343" s="13" t="str">
        <v>Anny Leal</v>
      </c>
      <c r="CF343" s="13" t="str">
        <v>anny.leal@enel.com</v>
      </c>
      <c r="CG343" s="13">
        <v>2026</v>
      </c>
      <c r="CH343" s="13">
        <v>3</v>
      </c>
      <c r="CI343" s="13">
        <v>46082</v>
      </c>
      <c r="CK343" s="13" t="str">
        <v>Servicio Técnico Overhaul LG-LM</v>
      </c>
      <c r="CL343" s="13" t="str">
        <v>MMIM06</v>
      </c>
      <c r="CM343" s="13" t="str">
        <v>Por lanzar</v>
      </c>
      <c r="CN343" s="13" t="str">
        <v>marzo</v>
      </c>
      <c r="CO343" s="13" t="str">
        <v>Mantenimiento mecanico en centrales hidroeléctricas</v>
      </c>
      <c r="CP343" s="13" t="str">
        <v>GPG</v>
      </c>
      <c r="CQ343" s="13">
        <v>0.3</v>
      </c>
      <c r="CR343" s="13" t="str">
        <v>Luis Aparicio</v>
      </c>
      <c r="CS343" s="13" t="str">
        <v>luis.aparicio@enel.com</v>
      </c>
      <c r="CT343" s="13" t="str">
        <v>Anny Leal</v>
      </c>
      <c r="CU343" s="13" t="str">
        <v>anny.leal@enel.com</v>
      </c>
      <c r="CV343" s="13">
        <v>2026</v>
      </c>
      <c r="CW343" s="13">
        <v>3</v>
      </c>
      <c r="CX343" s="13">
        <v>46082</v>
      </c>
      <c r="DC343" s="13" t="str">
        <v>Servicio Técnico Overhaul LG-LM</v>
      </c>
      <c r="DD343" s="13" t="str">
        <v>MMIM06</v>
      </c>
      <c r="DE343" s="13" t="str">
        <v>Por lanzar</v>
      </c>
      <c r="DF343" s="13" t="str">
        <v>marzo</v>
      </c>
      <c r="DG343" s="13" t="str">
        <v>Mantenimiento mecanico en centrales hidroeléctricas</v>
      </c>
      <c r="DH343" s="13" t="str">
        <v>GPG</v>
      </c>
      <c r="DI343" s="13">
        <v>0.3</v>
      </c>
      <c r="DJ343" s="13" t="str">
        <v>Luis Aparicio</v>
      </c>
      <c r="DK343" s="13" t="str">
        <v>luis.aparicio@enel.com</v>
      </c>
      <c r="DL343" s="13" t="str">
        <v>Anny Leal</v>
      </c>
      <c r="DM343" s="13" t="str">
        <v>anny.leal@enel.com</v>
      </c>
      <c r="DN343" s="13">
        <v>2026</v>
      </c>
      <c r="DO343" s="13">
        <v>3</v>
      </c>
      <c r="DP343" s="19">
        <v>46082</v>
      </c>
      <c r="DS343" s="13" t="str">
        <v>SERVICIO TECNICO OVERHAUL LG-LM MMIM06 MANTENIMIENTO MECANICO EN CENTRALES HIDROELECTRICAS</v>
      </c>
    </row>
    <row r="344" spans="5:123" ht="28" customHeight="1" x14ac:dyDescent="0.4">
      <c r="E344" s="15" t="str">
        <v>Contrato marco para el Servicio Camión grúa, Camión Canasta, Montacarga, CRB</v>
      </c>
      <c r="F344" s="16" t="str">
        <v>SLMT13</v>
      </c>
      <c r="G344" s="16" t="str">
        <v>Por lanzar</v>
      </c>
      <c r="H344" s="16" t="str">
        <v>abril</v>
      </c>
      <c r="I344" s="16" t="str">
        <v xml:space="preserve">Alquiler de grúas y vehículos especiales con operador </v>
      </c>
      <c r="J344" s="16" t="str">
        <v>GPG</v>
      </c>
      <c r="K344" s="16">
        <v>0.65</v>
      </c>
      <c r="L344" s="16" t="str">
        <v>Luis Aparicio</v>
      </c>
      <c r="M344" s="16" t="str">
        <v>luis.aparicio@enel.com</v>
      </c>
      <c r="N344" s="16" t="str">
        <v>Anny Leal</v>
      </c>
      <c r="O344" s="16" t="str">
        <v>anny.leal@enel.com</v>
      </c>
      <c r="P344" s="16">
        <v>2026</v>
      </c>
      <c r="Q344" s="16">
        <v>4</v>
      </c>
      <c r="R344" s="28" t="b">
        <v>0</v>
      </c>
      <c r="AC344" s="18" t="str">
        <v>FABRICACIÓN Y SUMINISTRO ASPAS VENTILADOR GENERADORES DVS</v>
      </c>
      <c r="AD344" s="13" t="str">
        <v>MMIM06</v>
      </c>
      <c r="AE344" s="13" t="str">
        <v>Por lanzar</v>
      </c>
      <c r="AF344" s="13" t="str">
        <v>marzo</v>
      </c>
      <c r="AG344" s="13" t="str">
        <v>Mantenimiento mecanico en centrales hidroeléctricas</v>
      </c>
      <c r="AH344" s="13" t="str">
        <v>GPG</v>
      </c>
      <c r="AI344" s="13">
        <v>0.05</v>
      </c>
      <c r="AJ344" s="13" t="str">
        <v>Luis Aparicio</v>
      </c>
      <c r="AK344" s="13" t="str">
        <v>luis.aparicio@enel.com</v>
      </c>
      <c r="AL344" s="13" t="str">
        <v>Anny Leal</v>
      </c>
      <c r="AM344" s="13" t="str">
        <v>anny.leal@enel.com</v>
      </c>
      <c r="AN344" s="13">
        <v>2026</v>
      </c>
      <c r="AO344" s="13">
        <v>3</v>
      </c>
      <c r="AP344" s="13">
        <v>46082</v>
      </c>
      <c r="AR344" s="18" t="str">
        <v>FABRICACIÓN Y SUMINISTRO ASPAS VENTILADOR GENERADORES DVS</v>
      </c>
      <c r="AS344" s="13" t="str">
        <v>MMIM06</v>
      </c>
      <c r="AT344" s="13" t="str">
        <v>Por lanzar</v>
      </c>
      <c r="AU344" s="13" t="str">
        <v>marzo</v>
      </c>
      <c r="AV344" s="13" t="str">
        <v>Mantenimiento mecanico en centrales hidroeléctricas</v>
      </c>
      <c r="AW344" s="13" t="str">
        <v>GPG</v>
      </c>
      <c r="AX344" s="13">
        <v>0.05</v>
      </c>
      <c r="AY344" s="13" t="str">
        <v>Luis Aparicio</v>
      </c>
      <c r="AZ344" s="13" t="str">
        <v>luis.aparicio@enel.com</v>
      </c>
      <c r="BA344" s="13" t="str">
        <v>Anny Leal</v>
      </c>
      <c r="BB344" s="13" t="str">
        <v>anny.leal@enel.com</v>
      </c>
      <c r="BC344" s="13">
        <v>2026</v>
      </c>
      <c r="BD344" s="13">
        <v>3</v>
      </c>
      <c r="BE344" s="13">
        <v>46082</v>
      </c>
      <c r="BG344" s="13" t="str">
        <v>FABRICACIÓN Y SUMINISTRO ASPAS VENTILADOR GENERADORES DVS</v>
      </c>
      <c r="BH344" s="13" t="str">
        <v>MMIM06</v>
      </c>
      <c r="BI344" s="13" t="str">
        <v>Por lanzar</v>
      </c>
      <c r="BJ344" s="13" t="str">
        <v>marzo</v>
      </c>
      <c r="BK344" s="13" t="str">
        <v>Mantenimiento mecanico en centrales hidroeléctricas</v>
      </c>
      <c r="BL344" s="13" t="str">
        <v>GPG</v>
      </c>
      <c r="BM344" s="13">
        <v>0.05</v>
      </c>
      <c r="BN344" s="13" t="str">
        <v>Luis Aparicio</v>
      </c>
      <c r="BO344" s="13" t="str">
        <v>luis.aparicio@enel.com</v>
      </c>
      <c r="BP344" s="13" t="str">
        <v>Anny Leal</v>
      </c>
      <c r="BQ344" s="13" t="str">
        <v>anny.leal@enel.com</v>
      </c>
      <c r="BR344" s="13">
        <v>2026</v>
      </c>
      <c r="BS344" s="13">
        <v>3</v>
      </c>
      <c r="BT344" s="13">
        <v>46082</v>
      </c>
      <c r="BV344" s="13" t="str">
        <v>FABRICACIÓN Y SUMINISTRO ASPAS VENTILADOR GENERADORES DVS</v>
      </c>
      <c r="BW344" s="13" t="str">
        <v>MMIM06</v>
      </c>
      <c r="BX344" s="13" t="str">
        <v>Por lanzar</v>
      </c>
      <c r="BY344" s="13" t="str">
        <v>marzo</v>
      </c>
      <c r="BZ344" s="13" t="str">
        <v>Mantenimiento mecanico en centrales hidroeléctricas</v>
      </c>
      <c r="CA344" s="13" t="str">
        <v>GPG</v>
      </c>
      <c r="CB344" s="13">
        <v>0.05</v>
      </c>
      <c r="CC344" s="13" t="str">
        <v>Luis Aparicio</v>
      </c>
      <c r="CD344" s="13" t="str">
        <v>luis.aparicio@enel.com</v>
      </c>
      <c r="CE344" s="13" t="str">
        <v>Anny Leal</v>
      </c>
      <c r="CF344" s="13" t="str">
        <v>anny.leal@enel.com</v>
      </c>
      <c r="CG344" s="13">
        <v>2026</v>
      </c>
      <c r="CH344" s="13">
        <v>3</v>
      </c>
      <c r="CI344" s="13">
        <v>46082</v>
      </c>
      <c r="CK344" s="13" t="str">
        <v>FABRICACIÓN Y SUMINISTRO ASPAS VENTILADOR GENERADORES DVS</v>
      </c>
      <c r="CL344" s="13" t="str">
        <v>MMIM06</v>
      </c>
      <c r="CM344" s="13" t="str">
        <v>Por lanzar</v>
      </c>
      <c r="CN344" s="13" t="str">
        <v>marzo</v>
      </c>
      <c r="CO344" s="13" t="str">
        <v>Mantenimiento mecanico en centrales hidroeléctricas</v>
      </c>
      <c r="CP344" s="13" t="str">
        <v>GPG</v>
      </c>
      <c r="CQ344" s="13">
        <v>0.05</v>
      </c>
      <c r="CR344" s="13" t="str">
        <v>Luis Aparicio</v>
      </c>
      <c r="CS344" s="13" t="str">
        <v>luis.aparicio@enel.com</v>
      </c>
      <c r="CT344" s="13" t="str">
        <v>Anny Leal</v>
      </c>
      <c r="CU344" s="13" t="str">
        <v>anny.leal@enel.com</v>
      </c>
      <c r="CV344" s="13">
        <v>2026</v>
      </c>
      <c r="CW344" s="13">
        <v>3</v>
      </c>
      <c r="CX344" s="13">
        <v>46082</v>
      </c>
      <c r="DC344" s="13" t="str">
        <v>FABRICACIÓN Y SUMINISTRO ASPAS VENTILADOR GENERADORES DVS</v>
      </c>
      <c r="DD344" s="13" t="str">
        <v>MMIM06</v>
      </c>
      <c r="DE344" s="13" t="str">
        <v>Por lanzar</v>
      </c>
      <c r="DF344" s="13" t="str">
        <v>marzo</v>
      </c>
      <c r="DG344" s="13" t="str">
        <v>Mantenimiento mecanico en centrales hidroeléctricas</v>
      </c>
      <c r="DH344" s="13" t="str">
        <v>GPG</v>
      </c>
      <c r="DI344" s="13">
        <v>0.05</v>
      </c>
      <c r="DJ344" s="13" t="str">
        <v>Luis Aparicio</v>
      </c>
      <c r="DK344" s="13" t="str">
        <v>luis.aparicio@enel.com</v>
      </c>
      <c r="DL344" s="13" t="str">
        <v>Anny Leal</v>
      </c>
      <c r="DM344" s="13" t="str">
        <v>anny.leal@enel.com</v>
      </c>
      <c r="DN344" s="13">
        <v>2026</v>
      </c>
      <c r="DO344" s="13">
        <v>3</v>
      </c>
      <c r="DP344" s="19">
        <v>46082</v>
      </c>
      <c r="DS344" s="13" t="str">
        <v>FABRICACION Y SUMINISTRO ASPAS VENTILADOR GENERADORES DVS MMIM06 MANTENIMIENTO MECANICO EN CENTRALES HIDROELECTRICAS</v>
      </c>
    </row>
    <row r="345" spans="5:123" ht="28" customHeight="1" x14ac:dyDescent="0.4">
      <c r="E345" s="15" t="str">
        <v>SERVICIO DE MANTENIMIENTO Y REACONDICIONAMIENTO DEL SISTEMAS DE AIRE ACONDICIONADO</v>
      </c>
      <c r="F345" s="16" t="str">
        <v>FMIT08</v>
      </c>
      <c r="G345" s="16" t="str">
        <v>Por lanzar</v>
      </c>
      <c r="H345" s="16" t="str">
        <v>abril</v>
      </c>
      <c r="I345" s="16" t="str">
        <v xml:space="preserve">Sistemas de calefacción, ventilación y aire acondicionado (HVAC) para locales industriales </v>
      </c>
      <c r="J345" s="16" t="str">
        <v>GPG</v>
      </c>
      <c r="K345" s="16">
        <v>0.19</v>
      </c>
      <c r="L345" s="16" t="str">
        <v>Luis Aparicio</v>
      </c>
      <c r="M345" s="16" t="str">
        <v>luis.aparicio@enel.com</v>
      </c>
      <c r="N345" s="16" t="str">
        <v>Anny Leal</v>
      </c>
      <c r="O345" s="16" t="str">
        <v>anny.leal@enel.com</v>
      </c>
      <c r="P345" s="16">
        <v>2026</v>
      </c>
      <c r="Q345" s="16">
        <v>4</v>
      </c>
      <c r="R345" s="28" t="b">
        <v>0</v>
      </c>
      <c r="AC345" s="18" t="str">
        <v>Contrato Marco Mtto. y reparación Enfriadores Cojinetes PAGUA</v>
      </c>
      <c r="AD345" s="13" t="str">
        <v>FMGE17</v>
      </c>
      <c r="AE345" s="13" t="str">
        <v>Por lanzar</v>
      </c>
      <c r="AF345" s="13" t="str">
        <v>abril</v>
      </c>
      <c r="AG345" s="13" t="str">
        <v>Intercambiadores de calor, desaireadores y condensadores de vapor al vacío</v>
      </c>
      <c r="AH345" s="13" t="str">
        <v>GPG</v>
      </c>
      <c r="AI345" s="13">
        <v>0.32</v>
      </c>
      <c r="AJ345" s="13" t="str">
        <v>Luis Aparicio</v>
      </c>
      <c r="AK345" s="13" t="str">
        <v>luis.aparicio@enel.com</v>
      </c>
      <c r="AL345" s="13" t="str">
        <v>Anny Leal</v>
      </c>
      <c r="AM345" s="13" t="str">
        <v>anny.leal@enel.com</v>
      </c>
      <c r="AN345" s="13">
        <v>2026</v>
      </c>
      <c r="AO345" s="13">
        <v>4</v>
      </c>
      <c r="AP345" s="13">
        <v>46113</v>
      </c>
      <c r="AR345" s="18" t="str">
        <v>Contrato Marco Mtto. y reparación Enfriadores Cojinetes PAGUA</v>
      </c>
      <c r="AS345" s="13" t="str">
        <v>FMGE17</v>
      </c>
      <c r="AT345" s="13" t="str">
        <v>Por lanzar</v>
      </c>
      <c r="AU345" s="13" t="str">
        <v>abril</v>
      </c>
      <c r="AV345" s="13" t="str">
        <v>Intercambiadores de calor, desaireadores y condensadores de vapor al vacío</v>
      </c>
      <c r="AW345" s="13" t="str">
        <v>GPG</v>
      </c>
      <c r="AX345" s="13">
        <v>0.32</v>
      </c>
      <c r="AY345" s="13" t="str">
        <v>Luis Aparicio</v>
      </c>
      <c r="AZ345" s="13" t="str">
        <v>luis.aparicio@enel.com</v>
      </c>
      <c r="BA345" s="13" t="str">
        <v>Anny Leal</v>
      </c>
      <c r="BB345" s="13" t="str">
        <v>anny.leal@enel.com</v>
      </c>
      <c r="BC345" s="13">
        <v>2026</v>
      </c>
      <c r="BD345" s="13">
        <v>4</v>
      </c>
      <c r="BE345" s="13">
        <v>46113</v>
      </c>
      <c r="BG345" s="13" t="str">
        <v>Contrato Marco Mtto. y reparación Enfriadores Cojinetes PAGUA</v>
      </c>
      <c r="BH345" s="13" t="str">
        <v>FMGE17</v>
      </c>
      <c r="BI345" s="13" t="str">
        <v>Por lanzar</v>
      </c>
      <c r="BJ345" s="13" t="str">
        <v>abril</v>
      </c>
      <c r="BK345" s="13" t="str">
        <v>Intercambiadores de calor, desaireadores y condensadores de vapor al vacío</v>
      </c>
      <c r="BL345" s="13" t="str">
        <v>GPG</v>
      </c>
      <c r="BM345" s="13">
        <v>0.32</v>
      </c>
      <c r="BN345" s="13" t="str">
        <v>Luis Aparicio</v>
      </c>
      <c r="BO345" s="13" t="str">
        <v>luis.aparicio@enel.com</v>
      </c>
      <c r="BP345" s="13" t="str">
        <v>Anny Leal</v>
      </c>
      <c r="BQ345" s="13" t="str">
        <v>anny.leal@enel.com</v>
      </c>
      <c r="BR345" s="13">
        <v>2026</v>
      </c>
      <c r="BS345" s="13">
        <v>4</v>
      </c>
      <c r="BT345" s="13">
        <v>46113</v>
      </c>
      <c r="BV345" s="13" t="str">
        <v>Contrato Marco Mtto. y reparación Enfriadores Cojinetes PAGUA</v>
      </c>
      <c r="BW345" s="13" t="str">
        <v>FMGE17</v>
      </c>
      <c r="BX345" s="13" t="str">
        <v>Por lanzar</v>
      </c>
      <c r="BY345" s="13" t="str">
        <v>abril</v>
      </c>
      <c r="BZ345" s="13" t="str">
        <v>Intercambiadores de calor, desaireadores y condensadores de vapor al vacío</v>
      </c>
      <c r="CA345" s="13" t="str">
        <v>GPG</v>
      </c>
      <c r="CB345" s="13">
        <v>0.32</v>
      </c>
      <c r="CC345" s="13" t="str">
        <v>Luis Aparicio</v>
      </c>
      <c r="CD345" s="13" t="str">
        <v>luis.aparicio@enel.com</v>
      </c>
      <c r="CE345" s="13" t="str">
        <v>Anny Leal</v>
      </c>
      <c r="CF345" s="13" t="str">
        <v>anny.leal@enel.com</v>
      </c>
      <c r="CG345" s="13">
        <v>2026</v>
      </c>
      <c r="CH345" s="13">
        <v>4</v>
      </c>
      <c r="CI345" s="13">
        <v>46113</v>
      </c>
      <c r="CK345" s="13" t="str">
        <v>Contrato Marco Mtto. y reparación Enfriadores Cojinetes PAGUA</v>
      </c>
      <c r="CL345" s="13" t="str">
        <v>FMGE17</v>
      </c>
      <c r="CM345" s="13" t="str">
        <v>Por lanzar</v>
      </c>
      <c r="CN345" s="13" t="str">
        <v>abril</v>
      </c>
      <c r="CO345" s="13" t="str">
        <v>Intercambiadores de calor, desaireadores y condensadores de vapor al vacío</v>
      </c>
      <c r="CP345" s="13" t="str">
        <v>GPG</v>
      </c>
      <c r="CQ345" s="13">
        <v>0.32</v>
      </c>
      <c r="CR345" s="13" t="str">
        <v>Luis Aparicio</v>
      </c>
      <c r="CS345" s="13" t="str">
        <v>luis.aparicio@enel.com</v>
      </c>
      <c r="CT345" s="13" t="str">
        <v>Anny Leal</v>
      </c>
      <c r="CU345" s="13" t="str">
        <v>anny.leal@enel.com</v>
      </c>
      <c r="CV345" s="13">
        <v>2026</v>
      </c>
      <c r="CW345" s="13">
        <v>4</v>
      </c>
      <c r="CX345" s="13">
        <v>46113</v>
      </c>
      <c r="DC345" s="13" t="str">
        <v>Contrato Marco Mtto. y reparación Enfriadores Cojinetes PAGUA</v>
      </c>
      <c r="DD345" s="13" t="str">
        <v>FMGE17</v>
      </c>
      <c r="DE345" s="13" t="str">
        <v>Por lanzar</v>
      </c>
      <c r="DF345" s="13" t="str">
        <v>abril</v>
      </c>
      <c r="DG345" s="13" t="str">
        <v>Intercambiadores de calor, desaireadores y condensadores de vapor al vacío</v>
      </c>
      <c r="DH345" s="13" t="str">
        <v>GPG</v>
      </c>
      <c r="DI345" s="13">
        <v>0.32</v>
      </c>
      <c r="DJ345" s="13" t="str">
        <v>Luis Aparicio</v>
      </c>
      <c r="DK345" s="13" t="str">
        <v>luis.aparicio@enel.com</v>
      </c>
      <c r="DL345" s="13" t="str">
        <v>Anny Leal</v>
      </c>
      <c r="DM345" s="13" t="str">
        <v>anny.leal@enel.com</v>
      </c>
      <c r="DN345" s="13">
        <v>2026</v>
      </c>
      <c r="DO345" s="13">
        <v>4</v>
      </c>
      <c r="DP345" s="19">
        <v>46113</v>
      </c>
      <c r="DS345" s="13" t="str">
        <v>CONTRATO MARCO MTTO. Y REPARACION ENFRIADORES COJINETES PAGUA FMGE17 INTERCAMBIADORES DE CALOR, DESAIREADORES Y CONDENSADORES DE VAPOR AL VACIO</v>
      </c>
    </row>
    <row r="346" spans="5:123" ht="28" customHeight="1" x14ac:dyDescent="0.4">
      <c r="E346" s="15" t="str">
        <v>Mecanizados preliminares overhaul sistema turbina Limonar - Laguneta</v>
      </c>
      <c r="F346" s="16" t="str">
        <v>MMIM06</v>
      </c>
      <c r="G346" s="16" t="str">
        <v>Por lanzar</v>
      </c>
      <c r="H346" s="16" t="str">
        <v>enero</v>
      </c>
      <c r="I346" s="16" t="str">
        <v>Mantenimiento mecanico en centrales hidroeléctricas</v>
      </c>
      <c r="J346" s="16" t="str">
        <v>GPG</v>
      </c>
      <c r="K346" s="16">
        <v>0.9</v>
      </c>
      <c r="L346" s="16" t="str">
        <v>Luis Aparicio</v>
      </c>
      <c r="M346" s="16" t="str">
        <v>luis.aparicio@enel.com</v>
      </c>
      <c r="N346" s="16" t="str">
        <v>Anny Leal</v>
      </c>
      <c r="O346" s="16" t="str">
        <v>anny.leal@enel.com</v>
      </c>
      <c r="P346" s="16">
        <v>2026</v>
      </c>
      <c r="Q346" s="16">
        <v>1</v>
      </c>
      <c r="R346" s="28" t="b">
        <v>0</v>
      </c>
      <c r="AC346" s="18" t="str">
        <v>ADQUISICION COJINETES EMPUJE PAGUA</v>
      </c>
      <c r="AD346" s="13" t="str">
        <v>MMIM06</v>
      </c>
      <c r="AE346" s="13" t="str">
        <v>Por lanzar</v>
      </c>
      <c r="AF346" s="13" t="str">
        <v>febrero</v>
      </c>
      <c r="AG346" s="13" t="str">
        <v>Mantenimiento mecanico en centrales hidroeléctricas</v>
      </c>
      <c r="AH346" s="13" t="str">
        <v>GPG</v>
      </c>
      <c r="AI346" s="13">
        <v>0.25</v>
      </c>
      <c r="AJ346" s="13" t="str">
        <v>Luis Aparicio</v>
      </c>
      <c r="AK346" s="13" t="str">
        <v>luis.aparicio@enel.com</v>
      </c>
      <c r="AL346" s="13" t="str">
        <v>Anny Leal</v>
      </c>
      <c r="AM346" s="13" t="str">
        <v>anny.leal@enel.com</v>
      </c>
      <c r="AN346" s="13">
        <v>2026</v>
      </c>
      <c r="AO346" s="13">
        <v>2</v>
      </c>
      <c r="AP346" s="13">
        <v>46054</v>
      </c>
      <c r="AR346" s="18" t="str">
        <v>ADQUISICION COJINETES EMPUJE PAGUA</v>
      </c>
      <c r="AS346" s="13" t="str">
        <v>MMIM06</v>
      </c>
      <c r="AT346" s="13" t="str">
        <v>Por lanzar</v>
      </c>
      <c r="AU346" s="13" t="str">
        <v>febrero</v>
      </c>
      <c r="AV346" s="13" t="str">
        <v>Mantenimiento mecanico en centrales hidroeléctricas</v>
      </c>
      <c r="AW346" s="13" t="str">
        <v>GPG</v>
      </c>
      <c r="AX346" s="13">
        <v>0.25</v>
      </c>
      <c r="AY346" s="13" t="str">
        <v>Luis Aparicio</v>
      </c>
      <c r="AZ346" s="13" t="str">
        <v>luis.aparicio@enel.com</v>
      </c>
      <c r="BA346" s="13" t="str">
        <v>Anny Leal</v>
      </c>
      <c r="BB346" s="13" t="str">
        <v>anny.leal@enel.com</v>
      </c>
      <c r="BC346" s="13">
        <v>2026</v>
      </c>
      <c r="BD346" s="13">
        <v>2</v>
      </c>
      <c r="BE346" s="13">
        <v>46054</v>
      </c>
      <c r="BG346" s="13" t="str">
        <v>ADQUISICION COJINETES EMPUJE PAGUA</v>
      </c>
      <c r="BH346" s="13" t="str">
        <v>MMIM06</v>
      </c>
      <c r="BI346" s="13" t="str">
        <v>Por lanzar</v>
      </c>
      <c r="BJ346" s="13" t="str">
        <v>febrero</v>
      </c>
      <c r="BK346" s="13" t="str">
        <v>Mantenimiento mecanico en centrales hidroeléctricas</v>
      </c>
      <c r="BL346" s="13" t="str">
        <v>GPG</v>
      </c>
      <c r="BM346" s="13">
        <v>0.25</v>
      </c>
      <c r="BN346" s="13" t="str">
        <v>Luis Aparicio</v>
      </c>
      <c r="BO346" s="13" t="str">
        <v>luis.aparicio@enel.com</v>
      </c>
      <c r="BP346" s="13" t="str">
        <v>Anny Leal</v>
      </c>
      <c r="BQ346" s="13" t="str">
        <v>anny.leal@enel.com</v>
      </c>
      <c r="BR346" s="13">
        <v>2026</v>
      </c>
      <c r="BS346" s="13">
        <v>2</v>
      </c>
      <c r="BT346" s="13">
        <v>46054</v>
      </c>
      <c r="BV346" s="13" t="str">
        <v>ADQUISICION COJINETES EMPUJE PAGUA</v>
      </c>
      <c r="BW346" s="13" t="str">
        <v>MMIM06</v>
      </c>
      <c r="BX346" s="13" t="str">
        <v>Por lanzar</v>
      </c>
      <c r="BY346" s="13" t="str">
        <v>febrero</v>
      </c>
      <c r="BZ346" s="13" t="str">
        <v>Mantenimiento mecanico en centrales hidroeléctricas</v>
      </c>
      <c r="CA346" s="13" t="str">
        <v>GPG</v>
      </c>
      <c r="CB346" s="13">
        <v>0.25</v>
      </c>
      <c r="CC346" s="13" t="str">
        <v>Luis Aparicio</v>
      </c>
      <c r="CD346" s="13" t="str">
        <v>luis.aparicio@enel.com</v>
      </c>
      <c r="CE346" s="13" t="str">
        <v>Anny Leal</v>
      </c>
      <c r="CF346" s="13" t="str">
        <v>anny.leal@enel.com</v>
      </c>
      <c r="CG346" s="13">
        <v>2026</v>
      </c>
      <c r="CH346" s="13">
        <v>2</v>
      </c>
      <c r="CI346" s="13">
        <v>46054</v>
      </c>
      <c r="CK346" s="13" t="str">
        <v>ADQUISICION COJINETES EMPUJE PAGUA</v>
      </c>
      <c r="CL346" s="13" t="str">
        <v>MMIM06</v>
      </c>
      <c r="CM346" s="13" t="str">
        <v>Por lanzar</v>
      </c>
      <c r="CN346" s="13" t="str">
        <v>febrero</v>
      </c>
      <c r="CO346" s="13" t="str">
        <v>Mantenimiento mecanico en centrales hidroeléctricas</v>
      </c>
      <c r="CP346" s="13" t="str">
        <v>GPG</v>
      </c>
      <c r="CQ346" s="13">
        <v>0.25</v>
      </c>
      <c r="CR346" s="13" t="str">
        <v>Luis Aparicio</v>
      </c>
      <c r="CS346" s="13" t="str">
        <v>luis.aparicio@enel.com</v>
      </c>
      <c r="CT346" s="13" t="str">
        <v>Anny Leal</v>
      </c>
      <c r="CU346" s="13" t="str">
        <v>anny.leal@enel.com</v>
      </c>
      <c r="CV346" s="13">
        <v>2026</v>
      </c>
      <c r="CW346" s="13">
        <v>2</v>
      </c>
      <c r="CX346" s="13">
        <v>46054</v>
      </c>
      <c r="DC346" s="13" t="str">
        <v>ADQUISICION COJINETES EMPUJE PAGUA</v>
      </c>
      <c r="DD346" s="13" t="str">
        <v>MMIM06</v>
      </c>
      <c r="DE346" s="13" t="str">
        <v>Por lanzar</v>
      </c>
      <c r="DF346" s="13" t="str">
        <v>febrero</v>
      </c>
      <c r="DG346" s="13" t="str">
        <v>Mantenimiento mecanico en centrales hidroeléctricas</v>
      </c>
      <c r="DH346" s="13" t="str">
        <v>GPG</v>
      </c>
      <c r="DI346" s="13">
        <v>0.25</v>
      </c>
      <c r="DJ346" s="13" t="str">
        <v>Luis Aparicio</v>
      </c>
      <c r="DK346" s="13" t="str">
        <v>luis.aparicio@enel.com</v>
      </c>
      <c r="DL346" s="13" t="str">
        <v>Anny Leal</v>
      </c>
      <c r="DM346" s="13" t="str">
        <v>anny.leal@enel.com</v>
      </c>
      <c r="DN346" s="13">
        <v>2026</v>
      </c>
      <c r="DO346" s="13">
        <v>2</v>
      </c>
      <c r="DP346" s="19">
        <v>46054</v>
      </c>
      <c r="DS346" s="13" t="str">
        <v>ADQUISICION COJINETES EMPUJE PAGUA MMIM06 MANTENIMIENTO MECANICO EN CENTRALES HIDROELECTRICAS</v>
      </c>
    </row>
    <row r="347" spans="5:123" ht="28" customHeight="1" x14ac:dyDescent="0.4">
      <c r="E347" s="15" t="str">
        <v>Adquisición de serpentines (intercambiador del cojinete turbina) e Intercambiadores del cojinete superior Limonar/Laguneta</v>
      </c>
      <c r="F347" s="16" t="str">
        <v>MMIM06</v>
      </c>
      <c r="G347" s="16" t="str">
        <v>Por lanzar</v>
      </c>
      <c r="H347" s="16" t="str">
        <v>febrero</v>
      </c>
      <c r="I347" s="16" t="str">
        <v>Mantenimiento mecanico en centrales hidroeléctricas</v>
      </c>
      <c r="J347" s="16" t="str">
        <v>GPG</v>
      </c>
      <c r="K347" s="16">
        <v>0.1</v>
      </c>
      <c r="L347" s="16" t="str">
        <v>Luis Aparicio</v>
      </c>
      <c r="M347" s="16" t="str">
        <v>luis.aparicio@enel.com</v>
      </c>
      <c r="N347" s="16" t="str">
        <v>Anny Leal</v>
      </c>
      <c r="O347" s="16" t="str">
        <v>anny.leal@enel.com</v>
      </c>
      <c r="P347" s="16">
        <v>2026</v>
      </c>
      <c r="Q347" s="16">
        <v>2</v>
      </c>
      <c r="R347" s="28" t="b">
        <v>0</v>
      </c>
      <c r="AC347" s="18" t="str">
        <v>FABRICACION Y SUMINISTRO DE PERNOS ROTOR-EJE UNIDADES DVS Y PAGUA Y PERNOS TUBERIA DE CARGA CENTRAL DVS</v>
      </c>
      <c r="AD347" s="13" t="str">
        <v>FMCF01</v>
      </c>
      <c r="AE347" s="13" t="str">
        <v>Por lanzar</v>
      </c>
      <c r="AF347" s="13" t="str">
        <v>abril</v>
      </c>
      <c r="AG347" s="13" t="str">
        <v xml:space="preserve">Tuercas y tornillos </v>
      </c>
      <c r="AH347" s="13" t="str">
        <v>GPG</v>
      </c>
      <c r="AI347" s="13">
        <v>0.55000000000000004</v>
      </c>
      <c r="AJ347" s="13" t="str">
        <v>Luis Aparicio</v>
      </c>
      <c r="AK347" s="13" t="str">
        <v>luis.aparicio@enel.com</v>
      </c>
      <c r="AL347" s="13" t="str">
        <v>Anny Leal</v>
      </c>
      <c r="AM347" s="13" t="str">
        <v>anny.leal@enel.com</v>
      </c>
      <c r="AN347" s="13">
        <v>2026</v>
      </c>
      <c r="AO347" s="13">
        <v>4</v>
      </c>
      <c r="AP347" s="13">
        <v>46113</v>
      </c>
      <c r="AR347" s="18" t="str">
        <v>FABRICACION Y SUMINISTRO DE PERNOS ROTOR-EJE UNIDADES DVS Y PAGUA Y PERNOS TUBERIA DE CARGA CENTRAL DVS</v>
      </c>
      <c r="AS347" s="13" t="str">
        <v>FMCF01</v>
      </c>
      <c r="AT347" s="13" t="str">
        <v>Por lanzar</v>
      </c>
      <c r="AU347" s="13" t="str">
        <v>abril</v>
      </c>
      <c r="AV347" s="13" t="str">
        <v xml:space="preserve">Tuercas y tornillos </v>
      </c>
      <c r="AW347" s="13" t="str">
        <v>GPG</v>
      </c>
      <c r="AX347" s="13">
        <v>0.55000000000000004</v>
      </c>
      <c r="AY347" s="13" t="str">
        <v>Luis Aparicio</v>
      </c>
      <c r="AZ347" s="13" t="str">
        <v>luis.aparicio@enel.com</v>
      </c>
      <c r="BA347" s="13" t="str">
        <v>Anny Leal</v>
      </c>
      <c r="BB347" s="13" t="str">
        <v>anny.leal@enel.com</v>
      </c>
      <c r="BC347" s="13">
        <v>2026</v>
      </c>
      <c r="BD347" s="13">
        <v>4</v>
      </c>
      <c r="BE347" s="13">
        <v>46113</v>
      </c>
      <c r="BG347" s="13" t="str">
        <v>FABRICACION Y SUMINISTRO DE PERNOS ROTOR-EJE UNIDADES DVS Y PAGUA Y PERNOS TUBERIA DE CARGA CENTRAL DVS</v>
      </c>
      <c r="BH347" s="13" t="str">
        <v>FMCF01</v>
      </c>
      <c r="BI347" s="13" t="str">
        <v>Por lanzar</v>
      </c>
      <c r="BJ347" s="13" t="str">
        <v>abril</v>
      </c>
      <c r="BK347" s="13" t="str">
        <v xml:space="preserve">Tuercas y tornillos </v>
      </c>
      <c r="BL347" s="13" t="str">
        <v>GPG</v>
      </c>
      <c r="BM347" s="13">
        <v>0.55000000000000004</v>
      </c>
      <c r="BN347" s="13" t="str">
        <v>Luis Aparicio</v>
      </c>
      <c r="BO347" s="13" t="str">
        <v>luis.aparicio@enel.com</v>
      </c>
      <c r="BP347" s="13" t="str">
        <v>Anny Leal</v>
      </c>
      <c r="BQ347" s="13" t="str">
        <v>anny.leal@enel.com</v>
      </c>
      <c r="BR347" s="13">
        <v>2026</v>
      </c>
      <c r="BS347" s="13">
        <v>4</v>
      </c>
      <c r="BT347" s="13">
        <v>46113</v>
      </c>
      <c r="BV347" s="13" t="str">
        <v>FABRICACION Y SUMINISTRO DE PERNOS ROTOR-EJE UNIDADES DVS Y PAGUA Y PERNOS TUBERIA DE CARGA CENTRAL DVS</v>
      </c>
      <c r="BW347" s="13" t="str">
        <v>FMCF01</v>
      </c>
      <c r="BX347" s="13" t="str">
        <v>Por lanzar</v>
      </c>
      <c r="BY347" s="13" t="str">
        <v>abril</v>
      </c>
      <c r="BZ347" s="13" t="str">
        <v xml:space="preserve">Tuercas y tornillos </v>
      </c>
      <c r="CA347" s="13" t="str">
        <v>GPG</v>
      </c>
      <c r="CB347" s="13">
        <v>0.55000000000000004</v>
      </c>
      <c r="CC347" s="13" t="str">
        <v>Luis Aparicio</v>
      </c>
      <c r="CD347" s="13" t="str">
        <v>luis.aparicio@enel.com</v>
      </c>
      <c r="CE347" s="13" t="str">
        <v>Anny Leal</v>
      </c>
      <c r="CF347" s="13" t="str">
        <v>anny.leal@enel.com</v>
      </c>
      <c r="CG347" s="13">
        <v>2026</v>
      </c>
      <c r="CH347" s="13">
        <v>4</v>
      </c>
      <c r="CI347" s="13">
        <v>46113</v>
      </c>
      <c r="CK347" s="13" t="str">
        <v>FABRICACION Y SUMINISTRO DE PERNOS ROTOR-EJE UNIDADES DVS Y PAGUA Y PERNOS TUBERIA DE CARGA CENTRAL DVS</v>
      </c>
      <c r="CL347" s="13" t="str">
        <v>FMCF01</v>
      </c>
      <c r="CM347" s="13" t="str">
        <v>Por lanzar</v>
      </c>
      <c r="CN347" s="13" t="str">
        <v>abril</v>
      </c>
      <c r="CO347" s="13" t="str">
        <v xml:space="preserve">Tuercas y tornillos </v>
      </c>
      <c r="CP347" s="13" t="str">
        <v>GPG</v>
      </c>
      <c r="CQ347" s="13">
        <v>0.55000000000000004</v>
      </c>
      <c r="CR347" s="13" t="str">
        <v>Luis Aparicio</v>
      </c>
      <c r="CS347" s="13" t="str">
        <v>luis.aparicio@enel.com</v>
      </c>
      <c r="CT347" s="13" t="str">
        <v>Anny Leal</v>
      </c>
      <c r="CU347" s="13" t="str">
        <v>anny.leal@enel.com</v>
      </c>
      <c r="CV347" s="13">
        <v>2026</v>
      </c>
      <c r="CW347" s="13">
        <v>4</v>
      </c>
      <c r="CX347" s="13">
        <v>46113</v>
      </c>
      <c r="DC347" s="13" t="str">
        <v>FABRICACION Y SUMINISTRO DE PERNOS ROTOR-EJE UNIDADES DVS Y PAGUA Y PERNOS TUBERIA DE CARGA CENTRAL DVS</v>
      </c>
      <c r="DD347" s="13" t="str">
        <v>FMCF01</v>
      </c>
      <c r="DE347" s="13" t="str">
        <v>Por lanzar</v>
      </c>
      <c r="DF347" s="13" t="str">
        <v>abril</v>
      </c>
      <c r="DG347" s="13" t="str">
        <v xml:space="preserve">Tuercas y tornillos </v>
      </c>
      <c r="DH347" s="13" t="str">
        <v>GPG</v>
      </c>
      <c r="DI347" s="13">
        <v>0.55000000000000004</v>
      </c>
      <c r="DJ347" s="13" t="str">
        <v>Luis Aparicio</v>
      </c>
      <c r="DK347" s="13" t="str">
        <v>luis.aparicio@enel.com</v>
      </c>
      <c r="DL347" s="13" t="str">
        <v>Anny Leal</v>
      </c>
      <c r="DM347" s="13" t="str">
        <v>anny.leal@enel.com</v>
      </c>
      <c r="DN347" s="13">
        <v>2026</v>
      </c>
      <c r="DO347" s="13">
        <v>4</v>
      </c>
      <c r="DP347" s="19">
        <v>46113</v>
      </c>
      <c r="DS347" s="13" t="str">
        <v>FABRICACION Y SUMINISTRO DE PERNOS ROTOR-EJE UNIDADES DVS Y PAGUA Y PERNOS TUBERIA DE CARGA CENTRAL DVS FMCF01 TUERCAS Y TORNILLOS</v>
      </c>
    </row>
    <row r="348" spans="5:123" ht="28" customHeight="1" x14ac:dyDescent="0.4">
      <c r="E348" s="15" t="str">
        <v>Mecanizados - Reparación sello turbina (diseño actual). ajuste de porta sellos en acero inoxidable, cambio de segmentos del sello en teflón, conos de la turbina y Fabricación Eje Limonar-Laguneta</v>
      </c>
      <c r="F348" s="16" t="str">
        <v>MMIM06</v>
      </c>
      <c r="G348" s="16" t="str">
        <v>Por lanzar</v>
      </c>
      <c r="H348" s="16" t="str">
        <v>febrero</v>
      </c>
      <c r="I348" s="16" t="str">
        <v>Mantenimiento mecanico en centrales hidroeléctricas</v>
      </c>
      <c r="J348" s="16" t="str">
        <v>GPG</v>
      </c>
      <c r="K348" s="16">
        <v>0.35</v>
      </c>
      <c r="L348" s="16" t="str">
        <v>Luis Aparicio</v>
      </c>
      <c r="M348" s="16" t="str">
        <v>luis.aparicio@enel.com</v>
      </c>
      <c r="N348" s="16" t="str">
        <v>Anny Leal</v>
      </c>
      <c r="O348" s="16" t="str">
        <v>anny.leal@enel.com</v>
      </c>
      <c r="P348" s="16">
        <v>2026</v>
      </c>
      <c r="Q348" s="16">
        <v>2</v>
      </c>
      <c r="R348" s="28" t="b">
        <v>0</v>
      </c>
      <c r="AC348" s="18" t="str">
        <v>RECUPERACION BLINDAJES Y PLATAFORMAS(REJAS, BARANDAS, SOPORTERIA) FOSOS DE TURBINA PAGUA</v>
      </c>
      <c r="AD348" s="13" t="str">
        <v>MMIM06</v>
      </c>
      <c r="AE348" s="13" t="str">
        <v>Por lanzar</v>
      </c>
      <c r="AF348" s="13" t="str">
        <v>febrero</v>
      </c>
      <c r="AG348" s="13" t="str">
        <v>Mantenimiento mecanico en centrales hidroeléctricas</v>
      </c>
      <c r="AH348" s="13" t="str">
        <v>GPG</v>
      </c>
      <c r="AI348" s="13">
        <v>1.6</v>
      </c>
      <c r="AJ348" s="13" t="str">
        <v>Luis Aparicio</v>
      </c>
      <c r="AK348" s="13" t="str">
        <v>luis.aparicio@enel.com</v>
      </c>
      <c r="AL348" s="13" t="str">
        <v>Anny Leal</v>
      </c>
      <c r="AM348" s="13" t="str">
        <v>anny.leal@enel.com</v>
      </c>
      <c r="AN348" s="13">
        <v>2026</v>
      </c>
      <c r="AO348" s="13">
        <v>2</v>
      </c>
      <c r="AP348" s="13">
        <v>46054</v>
      </c>
      <c r="AR348" s="18" t="str">
        <v>RECUPERACION BLINDAJES Y PLATAFORMAS(REJAS, BARANDAS, SOPORTERIA) FOSOS DE TURBINA PAGUA</v>
      </c>
      <c r="AS348" s="13" t="str">
        <v>MMIM06</v>
      </c>
      <c r="AT348" s="13" t="str">
        <v>Por lanzar</v>
      </c>
      <c r="AU348" s="13" t="str">
        <v>febrero</v>
      </c>
      <c r="AV348" s="13" t="str">
        <v>Mantenimiento mecanico en centrales hidroeléctricas</v>
      </c>
      <c r="AW348" s="13" t="str">
        <v>GPG</v>
      </c>
      <c r="AX348" s="13">
        <v>1.6</v>
      </c>
      <c r="AY348" s="13" t="str">
        <v>Luis Aparicio</v>
      </c>
      <c r="AZ348" s="13" t="str">
        <v>luis.aparicio@enel.com</v>
      </c>
      <c r="BA348" s="13" t="str">
        <v>Anny Leal</v>
      </c>
      <c r="BB348" s="13" t="str">
        <v>anny.leal@enel.com</v>
      </c>
      <c r="BC348" s="13">
        <v>2026</v>
      </c>
      <c r="BD348" s="13">
        <v>2</v>
      </c>
      <c r="BE348" s="13">
        <v>46054</v>
      </c>
      <c r="BG348" s="13" t="str">
        <v>RECUPERACION BLINDAJES Y PLATAFORMAS(REJAS, BARANDAS, SOPORTERIA) FOSOS DE TURBINA PAGUA</v>
      </c>
      <c r="BH348" s="13" t="str">
        <v>MMIM06</v>
      </c>
      <c r="BI348" s="13" t="str">
        <v>Por lanzar</v>
      </c>
      <c r="BJ348" s="13" t="str">
        <v>febrero</v>
      </c>
      <c r="BK348" s="13" t="str">
        <v>Mantenimiento mecanico en centrales hidroeléctricas</v>
      </c>
      <c r="BL348" s="13" t="str">
        <v>GPG</v>
      </c>
      <c r="BM348" s="13">
        <v>1.6</v>
      </c>
      <c r="BN348" s="13" t="str">
        <v>Luis Aparicio</v>
      </c>
      <c r="BO348" s="13" t="str">
        <v>luis.aparicio@enel.com</v>
      </c>
      <c r="BP348" s="13" t="str">
        <v>Anny Leal</v>
      </c>
      <c r="BQ348" s="13" t="str">
        <v>anny.leal@enel.com</v>
      </c>
      <c r="BR348" s="13">
        <v>2026</v>
      </c>
      <c r="BS348" s="13">
        <v>2</v>
      </c>
      <c r="BT348" s="13">
        <v>46054</v>
      </c>
      <c r="BV348" s="13" t="str">
        <v>RECUPERACION BLINDAJES Y PLATAFORMAS(REJAS, BARANDAS, SOPORTERIA) FOSOS DE TURBINA PAGUA</v>
      </c>
      <c r="BW348" s="13" t="str">
        <v>MMIM06</v>
      </c>
      <c r="BX348" s="13" t="str">
        <v>Por lanzar</v>
      </c>
      <c r="BY348" s="13" t="str">
        <v>febrero</v>
      </c>
      <c r="BZ348" s="13" t="str">
        <v>Mantenimiento mecanico en centrales hidroeléctricas</v>
      </c>
      <c r="CA348" s="13" t="str">
        <v>GPG</v>
      </c>
      <c r="CB348" s="13">
        <v>1.6</v>
      </c>
      <c r="CC348" s="13" t="str">
        <v>Luis Aparicio</v>
      </c>
      <c r="CD348" s="13" t="str">
        <v>luis.aparicio@enel.com</v>
      </c>
      <c r="CE348" s="13" t="str">
        <v>Anny Leal</v>
      </c>
      <c r="CF348" s="13" t="str">
        <v>anny.leal@enel.com</v>
      </c>
      <c r="CG348" s="13">
        <v>2026</v>
      </c>
      <c r="CH348" s="13">
        <v>2</v>
      </c>
      <c r="CI348" s="13">
        <v>46054</v>
      </c>
      <c r="CK348" s="13" t="str">
        <v>RECUPERACION BLINDAJES Y PLATAFORMAS(REJAS, BARANDAS, SOPORTERIA) FOSOS DE TURBINA PAGUA</v>
      </c>
      <c r="CL348" s="13" t="str">
        <v>MMIM06</v>
      </c>
      <c r="CM348" s="13" t="str">
        <v>Por lanzar</v>
      </c>
      <c r="CN348" s="13" t="str">
        <v>febrero</v>
      </c>
      <c r="CO348" s="13" t="str">
        <v>Mantenimiento mecanico en centrales hidroeléctricas</v>
      </c>
      <c r="CP348" s="13" t="str">
        <v>GPG</v>
      </c>
      <c r="CQ348" s="13">
        <v>1.6</v>
      </c>
      <c r="CR348" s="13" t="str">
        <v>Luis Aparicio</v>
      </c>
      <c r="CS348" s="13" t="str">
        <v>luis.aparicio@enel.com</v>
      </c>
      <c r="CT348" s="13" t="str">
        <v>Anny Leal</v>
      </c>
      <c r="CU348" s="13" t="str">
        <v>anny.leal@enel.com</v>
      </c>
      <c r="CV348" s="13">
        <v>2026</v>
      </c>
      <c r="CW348" s="13">
        <v>2</v>
      </c>
      <c r="CX348" s="13">
        <v>46054</v>
      </c>
      <c r="DC348" s="13" t="str">
        <v>RECUPERACION BLINDAJES Y PLATAFORMAS(REJAS, BARANDAS, SOPORTERIA) FOSOS DE TURBINA PAGUA</v>
      </c>
      <c r="DD348" s="13" t="str">
        <v>MMIM06</v>
      </c>
      <c r="DE348" s="13" t="str">
        <v>Por lanzar</v>
      </c>
      <c r="DF348" s="13" t="str">
        <v>febrero</v>
      </c>
      <c r="DG348" s="13" t="str">
        <v>Mantenimiento mecanico en centrales hidroeléctricas</v>
      </c>
      <c r="DH348" s="13" t="str">
        <v>GPG</v>
      </c>
      <c r="DI348" s="13">
        <v>1.6</v>
      </c>
      <c r="DJ348" s="13" t="str">
        <v>Luis Aparicio</v>
      </c>
      <c r="DK348" s="13" t="str">
        <v>luis.aparicio@enel.com</v>
      </c>
      <c r="DL348" s="13" t="str">
        <v>Anny Leal</v>
      </c>
      <c r="DM348" s="13" t="str">
        <v>anny.leal@enel.com</v>
      </c>
      <c r="DN348" s="13">
        <v>2026</v>
      </c>
      <c r="DO348" s="13">
        <v>2</v>
      </c>
      <c r="DP348" s="19">
        <v>46054</v>
      </c>
      <c r="DS348" s="13" t="str">
        <v>RECUPERACION BLINDAJES Y PLATAFORMAS(REJAS, BARANDAS, SOPORTERIA) FOSOS DE TURBINA PAGUA MMIM06 MANTENIMIENTO MECANICO EN CENTRALES HIDROELECTRICAS</v>
      </c>
    </row>
    <row r="349" spans="5:123" ht="28" customHeight="1" x14ac:dyDescent="0.4">
      <c r="E349" s="15" t="str">
        <v>Servicio Técnico Overhaul LG-LM</v>
      </c>
      <c r="F349" s="16" t="str">
        <v>MMIM06</v>
      </c>
      <c r="G349" s="16" t="str">
        <v>Por lanzar</v>
      </c>
      <c r="H349" s="16" t="str">
        <v>marzo</v>
      </c>
      <c r="I349" s="16" t="str">
        <v>Mantenimiento mecanico en centrales hidroeléctricas</v>
      </c>
      <c r="J349" s="16" t="str">
        <v>GPG</v>
      </c>
      <c r="K349" s="16">
        <v>0.3</v>
      </c>
      <c r="L349" s="16" t="str">
        <v>Luis Aparicio</v>
      </c>
      <c r="M349" s="16" t="str">
        <v>luis.aparicio@enel.com</v>
      </c>
      <c r="N349" s="16" t="str">
        <v>Anny Leal</v>
      </c>
      <c r="O349" s="16" t="str">
        <v>anny.leal@enel.com</v>
      </c>
      <c r="P349" s="16">
        <v>2026</v>
      </c>
      <c r="Q349" s="16">
        <v>3</v>
      </c>
      <c r="R349" s="28" t="b">
        <v>0</v>
      </c>
      <c r="AC349" s="18" t="str">
        <v>RECUPERACION ELECTROMECANICO SISTEMA DE REFRIGERACIÓN PAGUA ( Filtros dango, proton, electrovalvulas, tuberia paraflow, conjunto motor-bomba)</v>
      </c>
      <c r="AD349" s="13" t="str">
        <v>MMIM06</v>
      </c>
      <c r="AE349" s="13" t="str">
        <v>Por lanzar</v>
      </c>
      <c r="AF349" s="13" t="str">
        <v>abril</v>
      </c>
      <c r="AG349" s="13" t="str">
        <v>Mantenimiento mecanico en centrales hidroeléctricas</v>
      </c>
      <c r="AH349" s="13" t="str">
        <v>GPG</v>
      </c>
      <c r="AI349" s="13">
        <v>0.5</v>
      </c>
      <c r="AJ349" s="13" t="str">
        <v>Luis Aparicio</v>
      </c>
      <c r="AK349" s="13" t="str">
        <v>luis.aparicio@enel.com</v>
      </c>
      <c r="AL349" s="13" t="str">
        <v>Anny Leal</v>
      </c>
      <c r="AM349" s="13" t="str">
        <v>anny.leal@enel.com</v>
      </c>
      <c r="AN349" s="13">
        <v>2026</v>
      </c>
      <c r="AO349" s="13">
        <v>4</v>
      </c>
      <c r="AP349" s="13">
        <v>46113</v>
      </c>
      <c r="AR349" s="18" t="str">
        <v>RECUPERACION ELECTROMECANICO SISTEMA DE REFRIGERACIÓN PAGUA ( Filtros dango, proton, electrovalvulas, tuberia paraflow, conjunto motor-bomba)</v>
      </c>
      <c r="AS349" s="13" t="str">
        <v>MMIM06</v>
      </c>
      <c r="AT349" s="13" t="str">
        <v>Por lanzar</v>
      </c>
      <c r="AU349" s="13" t="str">
        <v>abril</v>
      </c>
      <c r="AV349" s="13" t="str">
        <v>Mantenimiento mecanico en centrales hidroeléctricas</v>
      </c>
      <c r="AW349" s="13" t="str">
        <v>GPG</v>
      </c>
      <c r="AX349" s="13">
        <v>0.5</v>
      </c>
      <c r="AY349" s="13" t="str">
        <v>Luis Aparicio</v>
      </c>
      <c r="AZ349" s="13" t="str">
        <v>luis.aparicio@enel.com</v>
      </c>
      <c r="BA349" s="13" t="str">
        <v>Anny Leal</v>
      </c>
      <c r="BB349" s="13" t="str">
        <v>anny.leal@enel.com</v>
      </c>
      <c r="BC349" s="13">
        <v>2026</v>
      </c>
      <c r="BD349" s="13">
        <v>4</v>
      </c>
      <c r="BE349" s="13">
        <v>46113</v>
      </c>
      <c r="BG349" s="13" t="str">
        <v>RECUPERACION ELECTROMECANICO SISTEMA DE REFRIGERACIÓN PAGUA ( Filtros dango, proton, electrovalvulas, tuberia paraflow, conjunto motor-bomba)</v>
      </c>
      <c r="BH349" s="13" t="str">
        <v>MMIM06</v>
      </c>
      <c r="BI349" s="13" t="str">
        <v>Por lanzar</v>
      </c>
      <c r="BJ349" s="13" t="str">
        <v>abril</v>
      </c>
      <c r="BK349" s="13" t="str">
        <v>Mantenimiento mecanico en centrales hidroeléctricas</v>
      </c>
      <c r="BL349" s="13" t="str">
        <v>GPG</v>
      </c>
      <c r="BM349" s="13">
        <v>0.5</v>
      </c>
      <c r="BN349" s="13" t="str">
        <v>Luis Aparicio</v>
      </c>
      <c r="BO349" s="13" t="str">
        <v>luis.aparicio@enel.com</v>
      </c>
      <c r="BP349" s="13" t="str">
        <v>Anny Leal</v>
      </c>
      <c r="BQ349" s="13" t="str">
        <v>anny.leal@enel.com</v>
      </c>
      <c r="BR349" s="13">
        <v>2026</v>
      </c>
      <c r="BS349" s="13">
        <v>4</v>
      </c>
      <c r="BT349" s="13">
        <v>46113</v>
      </c>
      <c r="BV349" s="13" t="str">
        <v>RECUPERACION ELECTROMECANICO SISTEMA DE REFRIGERACIÓN PAGUA ( Filtros dango, proton, electrovalvulas, tuberia paraflow, conjunto motor-bomba)</v>
      </c>
      <c r="BW349" s="13" t="str">
        <v>MMIM06</v>
      </c>
      <c r="BX349" s="13" t="str">
        <v>Por lanzar</v>
      </c>
      <c r="BY349" s="13" t="str">
        <v>abril</v>
      </c>
      <c r="BZ349" s="13" t="str">
        <v>Mantenimiento mecanico en centrales hidroeléctricas</v>
      </c>
      <c r="CA349" s="13" t="str">
        <v>GPG</v>
      </c>
      <c r="CB349" s="13">
        <v>0.5</v>
      </c>
      <c r="CC349" s="13" t="str">
        <v>Luis Aparicio</v>
      </c>
      <c r="CD349" s="13" t="str">
        <v>luis.aparicio@enel.com</v>
      </c>
      <c r="CE349" s="13" t="str">
        <v>Anny Leal</v>
      </c>
      <c r="CF349" s="13" t="str">
        <v>anny.leal@enel.com</v>
      </c>
      <c r="CG349" s="13">
        <v>2026</v>
      </c>
      <c r="CH349" s="13">
        <v>4</v>
      </c>
      <c r="CI349" s="13">
        <v>46113</v>
      </c>
      <c r="CK349" s="13" t="str">
        <v>RECUPERACION ELECTROMECANICO SISTEMA DE REFRIGERACIÓN PAGUA ( Filtros dango, proton, electrovalvulas, tuberia paraflow, conjunto motor-bomba)</v>
      </c>
      <c r="CL349" s="13" t="str">
        <v>MMIM06</v>
      </c>
      <c r="CM349" s="13" t="str">
        <v>Por lanzar</v>
      </c>
      <c r="CN349" s="13" t="str">
        <v>abril</v>
      </c>
      <c r="CO349" s="13" t="str">
        <v>Mantenimiento mecanico en centrales hidroeléctricas</v>
      </c>
      <c r="CP349" s="13" t="str">
        <v>GPG</v>
      </c>
      <c r="CQ349" s="13">
        <v>0.5</v>
      </c>
      <c r="CR349" s="13" t="str">
        <v>Luis Aparicio</v>
      </c>
      <c r="CS349" s="13" t="str">
        <v>luis.aparicio@enel.com</v>
      </c>
      <c r="CT349" s="13" t="str">
        <v>Anny Leal</v>
      </c>
      <c r="CU349" s="13" t="str">
        <v>anny.leal@enel.com</v>
      </c>
      <c r="CV349" s="13">
        <v>2026</v>
      </c>
      <c r="CW349" s="13">
        <v>4</v>
      </c>
      <c r="CX349" s="13">
        <v>46113</v>
      </c>
      <c r="DC349" s="13" t="str">
        <v>RECUPERACION ELECTROMECANICO SISTEMA DE REFRIGERACIÓN PAGUA ( Filtros dango, proton, electrovalvulas, tuberia paraflow, conjunto motor-bomba)</v>
      </c>
      <c r="DD349" s="13" t="str">
        <v>MMIM06</v>
      </c>
      <c r="DE349" s="13" t="str">
        <v>Por lanzar</v>
      </c>
      <c r="DF349" s="13" t="str">
        <v>abril</v>
      </c>
      <c r="DG349" s="13" t="str">
        <v>Mantenimiento mecanico en centrales hidroeléctricas</v>
      </c>
      <c r="DH349" s="13" t="str">
        <v>GPG</v>
      </c>
      <c r="DI349" s="13">
        <v>0.5</v>
      </c>
      <c r="DJ349" s="13" t="str">
        <v>Luis Aparicio</v>
      </c>
      <c r="DK349" s="13" t="str">
        <v>luis.aparicio@enel.com</v>
      </c>
      <c r="DL349" s="13" t="str">
        <v>Anny Leal</v>
      </c>
      <c r="DM349" s="13" t="str">
        <v>anny.leal@enel.com</v>
      </c>
      <c r="DN349" s="13">
        <v>2026</v>
      </c>
      <c r="DO349" s="13">
        <v>4</v>
      </c>
      <c r="DP349" s="19">
        <v>46113</v>
      </c>
      <c r="DS349" s="13" t="str">
        <v>RECUPERACION ELECTROMECANICO SISTEMA DE REFRIGERACION PAGUA ( FILTROS DANGO, PROTON, ELECTROVALVULAS, TUBERIA PARAFLOW, CONJUNTO MOTOR-BOMBA) MMIM06 MANTENIMIENTO MECANICO EN CENTRALES HIDROELECTRICAS</v>
      </c>
    </row>
    <row r="350" spans="5:123" ht="28" customHeight="1" x14ac:dyDescent="0.4">
      <c r="E350" s="15" t="str">
        <v>FABRICACIÓN Y SUMINISTRO ASPAS VENTILADOR GENERADORES DVS</v>
      </c>
      <c r="F350" s="16" t="str">
        <v>MMIM06</v>
      </c>
      <c r="G350" s="16" t="str">
        <v>Por lanzar</v>
      </c>
      <c r="H350" s="16" t="str">
        <v>marzo</v>
      </c>
      <c r="I350" s="16" t="str">
        <v>Mantenimiento mecanico en centrales hidroeléctricas</v>
      </c>
      <c r="J350" s="16" t="str">
        <v>GPG</v>
      </c>
      <c r="K350" s="16">
        <v>0.05</v>
      </c>
      <c r="L350" s="16" t="str">
        <v>Luis Aparicio</v>
      </c>
      <c r="M350" s="16" t="str">
        <v>luis.aparicio@enel.com</v>
      </c>
      <c r="N350" s="16" t="str">
        <v>Anny Leal</v>
      </c>
      <c r="O350" s="16" t="str">
        <v>anny.leal@enel.com</v>
      </c>
      <c r="P350" s="16">
        <v>2026</v>
      </c>
      <c r="Q350" s="16">
        <v>3</v>
      </c>
      <c r="R350" s="28" t="b">
        <v>0</v>
      </c>
      <c r="AC350" s="18" t="str">
        <v>RECUPERACIÓN SISTEMAS HIDRAULICOS LIMPIAREJAS Y EQUIPOS ELECTROMECANICOS BOCATOMAS CRB Y EB MUÑA</v>
      </c>
      <c r="AD350" s="13" t="str">
        <v>MMIM06</v>
      </c>
      <c r="AE350" s="13" t="str">
        <v>Por lanzar</v>
      </c>
      <c r="AF350" s="13" t="str">
        <v>mayo</v>
      </c>
      <c r="AG350" s="13" t="str">
        <v>Mantenimiento mecanico en centrales hidroeléctricas</v>
      </c>
      <c r="AH350" s="13" t="str">
        <v>GPG</v>
      </c>
      <c r="AI350" s="13">
        <v>0.24</v>
      </c>
      <c r="AJ350" s="13" t="str">
        <v>Luis Aparicio</v>
      </c>
      <c r="AK350" s="13" t="str">
        <v>luis.aparicio@enel.com</v>
      </c>
      <c r="AL350" s="13" t="str">
        <v>Anny Leal</v>
      </c>
      <c r="AM350" s="13" t="str">
        <v>anny.leal@enel.com</v>
      </c>
      <c r="AN350" s="13">
        <v>2026</v>
      </c>
      <c r="AO350" s="13">
        <v>5</v>
      </c>
      <c r="AP350" s="13">
        <v>46143</v>
      </c>
      <c r="AR350" s="18" t="str">
        <v>RECUPERACIÓN SISTEMAS HIDRAULICOS LIMPIAREJAS Y EQUIPOS ELECTROMECANICOS BOCATOMAS CRB Y EB MUÑA</v>
      </c>
      <c r="AS350" s="13" t="str">
        <v>MMIM06</v>
      </c>
      <c r="AT350" s="13" t="str">
        <v>Por lanzar</v>
      </c>
      <c r="AU350" s="13" t="str">
        <v>mayo</v>
      </c>
      <c r="AV350" s="13" t="str">
        <v>Mantenimiento mecanico en centrales hidroeléctricas</v>
      </c>
      <c r="AW350" s="13" t="str">
        <v>GPG</v>
      </c>
      <c r="AX350" s="13">
        <v>0.24</v>
      </c>
      <c r="AY350" s="13" t="str">
        <v>Luis Aparicio</v>
      </c>
      <c r="AZ350" s="13" t="str">
        <v>luis.aparicio@enel.com</v>
      </c>
      <c r="BA350" s="13" t="str">
        <v>Anny Leal</v>
      </c>
      <c r="BB350" s="13" t="str">
        <v>anny.leal@enel.com</v>
      </c>
      <c r="BC350" s="13">
        <v>2026</v>
      </c>
      <c r="BD350" s="13">
        <v>5</v>
      </c>
      <c r="BE350" s="13">
        <v>46143</v>
      </c>
      <c r="BG350" s="13" t="str">
        <v>RECUPERACIÓN SISTEMAS HIDRAULICOS LIMPIAREJAS Y EQUIPOS ELECTROMECANICOS BOCATOMAS CRB Y EB MUÑA</v>
      </c>
      <c r="BH350" s="13" t="str">
        <v>MMIM06</v>
      </c>
      <c r="BI350" s="13" t="str">
        <v>Por lanzar</v>
      </c>
      <c r="BJ350" s="13" t="str">
        <v>mayo</v>
      </c>
      <c r="BK350" s="13" t="str">
        <v>Mantenimiento mecanico en centrales hidroeléctricas</v>
      </c>
      <c r="BL350" s="13" t="str">
        <v>GPG</v>
      </c>
      <c r="BM350" s="13">
        <v>0.24</v>
      </c>
      <c r="BN350" s="13" t="str">
        <v>Luis Aparicio</v>
      </c>
      <c r="BO350" s="13" t="str">
        <v>luis.aparicio@enel.com</v>
      </c>
      <c r="BP350" s="13" t="str">
        <v>Anny Leal</v>
      </c>
      <c r="BQ350" s="13" t="str">
        <v>anny.leal@enel.com</v>
      </c>
      <c r="BR350" s="13">
        <v>2026</v>
      </c>
      <c r="BS350" s="13">
        <v>5</v>
      </c>
      <c r="BT350" s="13">
        <v>46143</v>
      </c>
      <c r="BV350" s="13" t="str">
        <v>RECUPERACIÓN SISTEMAS HIDRAULICOS LIMPIAREJAS Y EQUIPOS ELECTROMECANICOS BOCATOMAS CRB Y EB MUÑA</v>
      </c>
      <c r="BW350" s="13" t="str">
        <v>MMIM06</v>
      </c>
      <c r="BX350" s="13" t="str">
        <v>Por lanzar</v>
      </c>
      <c r="BY350" s="13" t="str">
        <v>mayo</v>
      </c>
      <c r="BZ350" s="13" t="str">
        <v>Mantenimiento mecanico en centrales hidroeléctricas</v>
      </c>
      <c r="CA350" s="13" t="str">
        <v>GPG</v>
      </c>
      <c r="CB350" s="13">
        <v>0.24</v>
      </c>
      <c r="CC350" s="13" t="str">
        <v>Luis Aparicio</v>
      </c>
      <c r="CD350" s="13" t="str">
        <v>luis.aparicio@enel.com</v>
      </c>
      <c r="CE350" s="13" t="str">
        <v>Anny Leal</v>
      </c>
      <c r="CF350" s="13" t="str">
        <v>anny.leal@enel.com</v>
      </c>
      <c r="CG350" s="13">
        <v>2026</v>
      </c>
      <c r="CH350" s="13">
        <v>5</v>
      </c>
      <c r="CI350" s="13">
        <v>46143</v>
      </c>
      <c r="CK350" s="13" t="str">
        <v>RECUPERACIÓN SISTEMAS HIDRAULICOS LIMPIAREJAS Y EQUIPOS ELECTROMECANICOS BOCATOMAS CRB Y EB MUÑA</v>
      </c>
      <c r="CL350" s="13" t="str">
        <v>MMIM06</v>
      </c>
      <c r="CM350" s="13" t="str">
        <v>Por lanzar</v>
      </c>
      <c r="CN350" s="13" t="str">
        <v>mayo</v>
      </c>
      <c r="CO350" s="13" t="str">
        <v>Mantenimiento mecanico en centrales hidroeléctricas</v>
      </c>
      <c r="CP350" s="13" t="str">
        <v>GPG</v>
      </c>
      <c r="CQ350" s="13">
        <v>0.24</v>
      </c>
      <c r="CR350" s="13" t="str">
        <v>Luis Aparicio</v>
      </c>
      <c r="CS350" s="13" t="str">
        <v>luis.aparicio@enel.com</v>
      </c>
      <c r="CT350" s="13" t="str">
        <v>Anny Leal</v>
      </c>
      <c r="CU350" s="13" t="str">
        <v>anny.leal@enel.com</v>
      </c>
      <c r="CV350" s="13">
        <v>2026</v>
      </c>
      <c r="CW350" s="13">
        <v>5</v>
      </c>
      <c r="CX350" s="13">
        <v>46143</v>
      </c>
      <c r="DC350" s="13" t="str">
        <v>RECUPERACIÓN SISTEMAS HIDRAULICOS LIMPIAREJAS Y EQUIPOS ELECTROMECANICOS BOCATOMAS CRB Y EB MUÑA</v>
      </c>
      <c r="DD350" s="13" t="str">
        <v>MMIM06</v>
      </c>
      <c r="DE350" s="13" t="str">
        <v>Por lanzar</v>
      </c>
      <c r="DF350" s="13" t="str">
        <v>mayo</v>
      </c>
      <c r="DG350" s="13" t="str">
        <v>Mantenimiento mecanico en centrales hidroeléctricas</v>
      </c>
      <c r="DH350" s="13" t="str">
        <v>GPG</v>
      </c>
      <c r="DI350" s="13">
        <v>0.24</v>
      </c>
      <c r="DJ350" s="13" t="str">
        <v>Luis Aparicio</v>
      </c>
      <c r="DK350" s="13" t="str">
        <v>luis.aparicio@enel.com</v>
      </c>
      <c r="DL350" s="13" t="str">
        <v>Anny Leal</v>
      </c>
      <c r="DM350" s="13" t="str">
        <v>anny.leal@enel.com</v>
      </c>
      <c r="DN350" s="13">
        <v>2026</v>
      </c>
      <c r="DO350" s="13">
        <v>5</v>
      </c>
      <c r="DP350" s="19">
        <v>46143</v>
      </c>
      <c r="DS350" s="13" t="str">
        <v>RECUPERACION SISTEMAS HIDRAULICOS LIMPIAREJAS Y EQUIPOS ELECTROMECANICOS BOCATOMAS CRB Y EB MUNA MMIM06 MANTENIMIENTO MECANICO EN CENTRALES HIDROELECTRICAS</v>
      </c>
    </row>
    <row r="351" spans="5:123" ht="28" customHeight="1" x14ac:dyDescent="0.4">
      <c r="E351" s="15" t="str">
        <v>Contrato Marco Mtto. y reparación Enfriadores Cojinetes PAGUA</v>
      </c>
      <c r="F351" s="16" t="str">
        <v>FMGE17</v>
      </c>
      <c r="G351" s="16" t="str">
        <v>Por lanzar</v>
      </c>
      <c r="H351" s="16" t="str">
        <v>abril</v>
      </c>
      <c r="I351" s="16" t="str">
        <v>Intercambiadores de calor, desaireadores y condensadores de vapor al vacío</v>
      </c>
      <c r="J351" s="16" t="str">
        <v>GPG</v>
      </c>
      <c r="K351" s="16">
        <v>0.32</v>
      </c>
      <c r="L351" s="16" t="str">
        <v>Luis Aparicio</v>
      </c>
      <c r="M351" s="16" t="str">
        <v>luis.aparicio@enel.com</v>
      </c>
      <c r="N351" s="16" t="str">
        <v>Anny Leal</v>
      </c>
      <c r="O351" s="16" t="str">
        <v>anny.leal@enel.com</v>
      </c>
      <c r="P351" s="16">
        <v>2026</v>
      </c>
      <c r="Q351" s="16">
        <v>4</v>
      </c>
      <c r="R351" s="28" t="b">
        <v>0</v>
      </c>
      <c r="AC351" s="18" t="str">
        <v>RECUPERACION VALVULAS DE ADMISION Y BY PASS DE LLENADO UNIDADES TQ</v>
      </c>
      <c r="AD351" s="13" t="str">
        <v>MMIM06</v>
      </c>
      <c r="AE351" s="13" t="str">
        <v>Por lanzar</v>
      </c>
      <c r="AF351" s="13" t="str">
        <v>febrero</v>
      </c>
      <c r="AG351" s="13" t="str">
        <v>Mantenimiento mecanico en centrales hidroeléctricas</v>
      </c>
      <c r="AH351" s="13" t="str">
        <v>GPG</v>
      </c>
      <c r="AI351" s="13">
        <v>0.15</v>
      </c>
      <c r="AJ351" s="13" t="str">
        <v>Luis Aparicio</v>
      </c>
      <c r="AK351" s="13" t="str">
        <v>luis.aparicio@enel.com</v>
      </c>
      <c r="AL351" s="13" t="str">
        <v>Anny Leal</v>
      </c>
      <c r="AM351" s="13" t="str">
        <v>anny.leal@enel.com</v>
      </c>
      <c r="AN351" s="13">
        <v>2026</v>
      </c>
      <c r="AO351" s="13">
        <v>2</v>
      </c>
      <c r="AP351" s="13">
        <v>46054</v>
      </c>
      <c r="AR351" s="18" t="str">
        <v>RECUPERACION VALVULAS DE ADMISION Y BY PASS DE LLENADO UNIDADES TQ</v>
      </c>
      <c r="AS351" s="13" t="str">
        <v>MMIM06</v>
      </c>
      <c r="AT351" s="13" t="str">
        <v>Por lanzar</v>
      </c>
      <c r="AU351" s="13" t="str">
        <v>febrero</v>
      </c>
      <c r="AV351" s="13" t="str">
        <v>Mantenimiento mecanico en centrales hidroeléctricas</v>
      </c>
      <c r="AW351" s="13" t="str">
        <v>GPG</v>
      </c>
      <c r="AX351" s="13">
        <v>0.15</v>
      </c>
      <c r="AY351" s="13" t="str">
        <v>Luis Aparicio</v>
      </c>
      <c r="AZ351" s="13" t="str">
        <v>luis.aparicio@enel.com</v>
      </c>
      <c r="BA351" s="13" t="str">
        <v>Anny Leal</v>
      </c>
      <c r="BB351" s="13" t="str">
        <v>anny.leal@enel.com</v>
      </c>
      <c r="BC351" s="13">
        <v>2026</v>
      </c>
      <c r="BD351" s="13">
        <v>2</v>
      </c>
      <c r="BE351" s="13">
        <v>46054</v>
      </c>
      <c r="BG351" s="13" t="str">
        <v>RECUPERACION VALVULAS DE ADMISION Y BY PASS DE LLENADO UNIDADES TQ</v>
      </c>
      <c r="BH351" s="13" t="str">
        <v>MMIM06</v>
      </c>
      <c r="BI351" s="13" t="str">
        <v>Por lanzar</v>
      </c>
      <c r="BJ351" s="13" t="str">
        <v>febrero</v>
      </c>
      <c r="BK351" s="13" t="str">
        <v>Mantenimiento mecanico en centrales hidroeléctricas</v>
      </c>
      <c r="BL351" s="13" t="str">
        <v>GPG</v>
      </c>
      <c r="BM351" s="13">
        <v>0.15</v>
      </c>
      <c r="BN351" s="13" t="str">
        <v>Luis Aparicio</v>
      </c>
      <c r="BO351" s="13" t="str">
        <v>luis.aparicio@enel.com</v>
      </c>
      <c r="BP351" s="13" t="str">
        <v>Anny Leal</v>
      </c>
      <c r="BQ351" s="13" t="str">
        <v>anny.leal@enel.com</v>
      </c>
      <c r="BR351" s="13">
        <v>2026</v>
      </c>
      <c r="BS351" s="13">
        <v>2</v>
      </c>
      <c r="BT351" s="13">
        <v>46054</v>
      </c>
      <c r="BV351" s="13" t="str">
        <v>RECUPERACION VALVULAS DE ADMISION Y BY PASS DE LLENADO UNIDADES TQ</v>
      </c>
      <c r="BW351" s="13" t="str">
        <v>MMIM06</v>
      </c>
      <c r="BX351" s="13" t="str">
        <v>Por lanzar</v>
      </c>
      <c r="BY351" s="13" t="str">
        <v>febrero</v>
      </c>
      <c r="BZ351" s="13" t="str">
        <v>Mantenimiento mecanico en centrales hidroeléctricas</v>
      </c>
      <c r="CA351" s="13" t="str">
        <v>GPG</v>
      </c>
      <c r="CB351" s="13">
        <v>0.15</v>
      </c>
      <c r="CC351" s="13" t="str">
        <v>Luis Aparicio</v>
      </c>
      <c r="CD351" s="13" t="str">
        <v>luis.aparicio@enel.com</v>
      </c>
      <c r="CE351" s="13" t="str">
        <v>Anny Leal</v>
      </c>
      <c r="CF351" s="13" t="str">
        <v>anny.leal@enel.com</v>
      </c>
      <c r="CG351" s="13">
        <v>2026</v>
      </c>
      <c r="CH351" s="13">
        <v>2</v>
      </c>
      <c r="CI351" s="13">
        <v>46054</v>
      </c>
      <c r="CK351" s="13" t="str">
        <v>RECUPERACION VALVULAS DE ADMISION Y BY PASS DE LLENADO UNIDADES TQ</v>
      </c>
      <c r="CL351" s="13" t="str">
        <v>MMIM06</v>
      </c>
      <c r="CM351" s="13" t="str">
        <v>Por lanzar</v>
      </c>
      <c r="CN351" s="13" t="str">
        <v>febrero</v>
      </c>
      <c r="CO351" s="13" t="str">
        <v>Mantenimiento mecanico en centrales hidroeléctricas</v>
      </c>
      <c r="CP351" s="13" t="str">
        <v>GPG</v>
      </c>
      <c r="CQ351" s="13">
        <v>0.15</v>
      </c>
      <c r="CR351" s="13" t="str">
        <v>Luis Aparicio</v>
      </c>
      <c r="CS351" s="13" t="str">
        <v>luis.aparicio@enel.com</v>
      </c>
      <c r="CT351" s="13" t="str">
        <v>Anny Leal</v>
      </c>
      <c r="CU351" s="13" t="str">
        <v>anny.leal@enel.com</v>
      </c>
      <c r="CV351" s="13">
        <v>2026</v>
      </c>
      <c r="CW351" s="13">
        <v>2</v>
      </c>
      <c r="CX351" s="13">
        <v>46054</v>
      </c>
      <c r="DC351" s="13" t="str">
        <v>RECUPERACION VALVULAS DE ADMISION Y BY PASS DE LLENADO UNIDADES TQ</v>
      </c>
      <c r="DD351" s="13" t="str">
        <v>MMIM06</v>
      </c>
      <c r="DE351" s="13" t="str">
        <v>Por lanzar</v>
      </c>
      <c r="DF351" s="13" t="str">
        <v>febrero</v>
      </c>
      <c r="DG351" s="13" t="str">
        <v>Mantenimiento mecanico en centrales hidroeléctricas</v>
      </c>
      <c r="DH351" s="13" t="str">
        <v>GPG</v>
      </c>
      <c r="DI351" s="13">
        <v>0.15</v>
      </c>
      <c r="DJ351" s="13" t="str">
        <v>Luis Aparicio</v>
      </c>
      <c r="DK351" s="13" t="str">
        <v>luis.aparicio@enel.com</v>
      </c>
      <c r="DL351" s="13" t="str">
        <v>Anny Leal</v>
      </c>
      <c r="DM351" s="13" t="str">
        <v>anny.leal@enel.com</v>
      </c>
      <c r="DN351" s="13">
        <v>2026</v>
      </c>
      <c r="DO351" s="13">
        <v>2</v>
      </c>
      <c r="DP351" s="19">
        <v>46054</v>
      </c>
      <c r="DS351" s="13" t="str">
        <v>RECUPERACION VALVULAS DE ADMISION Y BY PASS DE LLENADO UNIDADES TQ MMIM06 MANTENIMIENTO MECANICO EN CENTRALES HIDROELECTRICAS</v>
      </c>
    </row>
    <row r="352" spans="5:123" ht="28" customHeight="1" x14ac:dyDescent="0.4">
      <c r="E352" s="15" t="str">
        <v>ADQUISICION COJINETES EMPUJE PAGUA</v>
      </c>
      <c r="F352" s="16" t="str">
        <v>MMIM06</v>
      </c>
      <c r="G352" s="16" t="str">
        <v>Por lanzar</v>
      </c>
      <c r="H352" s="16" t="str">
        <v>febrero</v>
      </c>
      <c r="I352" s="16" t="str">
        <v>Mantenimiento mecanico en centrales hidroeléctricas</v>
      </c>
      <c r="J352" s="16" t="str">
        <v>GPG</v>
      </c>
      <c r="K352" s="16">
        <v>0.25</v>
      </c>
      <c r="L352" s="16" t="str">
        <v>Luis Aparicio</v>
      </c>
      <c r="M352" s="16" t="str">
        <v>luis.aparicio@enel.com</v>
      </c>
      <c r="N352" s="16" t="str">
        <v>Anny Leal</v>
      </c>
      <c r="O352" s="16" t="str">
        <v>anny.leal@enel.com</v>
      </c>
      <c r="P352" s="16">
        <v>2026</v>
      </c>
      <c r="Q352" s="16">
        <v>2</v>
      </c>
      <c r="R352" s="28" t="b">
        <v>0</v>
      </c>
      <c r="AC352" s="18" t="str">
        <v>REACONDICIONAMIENTO PERFIL HIDRAULICO RODETES CRB</v>
      </c>
      <c r="AD352" s="13" t="str">
        <v>MMIM13</v>
      </c>
      <c r="AE352" s="13" t="str">
        <v>Por lanzar</v>
      </c>
      <c r="AF352" s="13" t="str">
        <v>marzo</v>
      </c>
      <c r="AG352" s="13" t="str">
        <v xml:space="preserve">Mantenimiento de turbinas hidráulicas </v>
      </c>
      <c r="AH352" s="13" t="str">
        <v>GPG</v>
      </c>
      <c r="AI352" s="13">
        <v>2.8</v>
      </c>
      <c r="AJ352" s="13" t="str">
        <v>Luis Aparicio</v>
      </c>
      <c r="AK352" s="13" t="str">
        <v>luis.aparicio@enel.com</v>
      </c>
      <c r="AL352" s="13" t="str">
        <v>Anny Leal</v>
      </c>
      <c r="AM352" s="13" t="str">
        <v>anny.leal@enel.com</v>
      </c>
      <c r="AN352" s="13">
        <v>2026</v>
      </c>
      <c r="AO352" s="13">
        <v>3</v>
      </c>
      <c r="AP352" s="13">
        <v>46082</v>
      </c>
      <c r="AR352" s="18" t="str">
        <v>REACONDICIONAMIENTO PERFIL HIDRAULICO RODETES CRB</v>
      </c>
      <c r="AS352" s="13" t="str">
        <v>MMIM13</v>
      </c>
      <c r="AT352" s="13" t="str">
        <v>Por lanzar</v>
      </c>
      <c r="AU352" s="13" t="str">
        <v>marzo</v>
      </c>
      <c r="AV352" s="13" t="str">
        <v xml:space="preserve">Mantenimiento de turbinas hidráulicas </v>
      </c>
      <c r="AW352" s="13" t="str">
        <v>GPG</v>
      </c>
      <c r="AX352" s="13">
        <v>2.8</v>
      </c>
      <c r="AY352" s="13" t="str">
        <v>Luis Aparicio</v>
      </c>
      <c r="AZ352" s="13" t="str">
        <v>luis.aparicio@enel.com</v>
      </c>
      <c r="BA352" s="13" t="str">
        <v>Anny Leal</v>
      </c>
      <c r="BB352" s="13" t="str">
        <v>anny.leal@enel.com</v>
      </c>
      <c r="BC352" s="13">
        <v>2026</v>
      </c>
      <c r="BD352" s="13">
        <v>3</v>
      </c>
      <c r="BE352" s="13">
        <v>46082</v>
      </c>
      <c r="BG352" s="13" t="str">
        <v>REACONDICIONAMIENTO PERFIL HIDRAULICO RODETES CRB</v>
      </c>
      <c r="BH352" s="13" t="str">
        <v>MMIM13</v>
      </c>
      <c r="BI352" s="13" t="str">
        <v>Por lanzar</v>
      </c>
      <c r="BJ352" s="13" t="str">
        <v>marzo</v>
      </c>
      <c r="BK352" s="13" t="str">
        <v xml:space="preserve">Mantenimiento de turbinas hidráulicas </v>
      </c>
      <c r="BL352" s="13" t="str">
        <v>GPG</v>
      </c>
      <c r="BM352" s="13">
        <v>2.8</v>
      </c>
      <c r="BN352" s="13" t="str">
        <v>Luis Aparicio</v>
      </c>
      <c r="BO352" s="13" t="str">
        <v>luis.aparicio@enel.com</v>
      </c>
      <c r="BP352" s="13" t="str">
        <v>Anny Leal</v>
      </c>
      <c r="BQ352" s="13" t="str">
        <v>anny.leal@enel.com</v>
      </c>
      <c r="BR352" s="13">
        <v>2026</v>
      </c>
      <c r="BS352" s="13">
        <v>3</v>
      </c>
      <c r="BT352" s="13">
        <v>46082</v>
      </c>
      <c r="BV352" s="13" t="str">
        <v>REACONDICIONAMIENTO PERFIL HIDRAULICO RODETES CRB</v>
      </c>
      <c r="BW352" s="13" t="str">
        <v>MMIM13</v>
      </c>
      <c r="BX352" s="13" t="str">
        <v>Por lanzar</v>
      </c>
      <c r="BY352" s="13" t="str">
        <v>marzo</v>
      </c>
      <c r="BZ352" s="13" t="str">
        <v xml:space="preserve">Mantenimiento de turbinas hidráulicas </v>
      </c>
      <c r="CA352" s="13" t="str">
        <v>GPG</v>
      </c>
      <c r="CB352" s="13">
        <v>2.8</v>
      </c>
      <c r="CC352" s="13" t="str">
        <v>Luis Aparicio</v>
      </c>
      <c r="CD352" s="13" t="str">
        <v>luis.aparicio@enel.com</v>
      </c>
      <c r="CE352" s="13" t="str">
        <v>Anny Leal</v>
      </c>
      <c r="CF352" s="13" t="str">
        <v>anny.leal@enel.com</v>
      </c>
      <c r="CG352" s="13">
        <v>2026</v>
      </c>
      <c r="CH352" s="13">
        <v>3</v>
      </c>
      <c r="CI352" s="13">
        <v>46082</v>
      </c>
      <c r="CK352" s="13" t="str">
        <v>REACONDICIONAMIENTO PERFIL HIDRAULICO RODETES CRB</v>
      </c>
      <c r="CL352" s="13" t="str">
        <v>MMIM13</v>
      </c>
      <c r="CM352" s="13" t="str">
        <v>Por lanzar</v>
      </c>
      <c r="CN352" s="13" t="str">
        <v>marzo</v>
      </c>
      <c r="CO352" s="13" t="str">
        <v xml:space="preserve">Mantenimiento de turbinas hidráulicas </v>
      </c>
      <c r="CP352" s="13" t="str">
        <v>GPG</v>
      </c>
      <c r="CQ352" s="13">
        <v>2.8</v>
      </c>
      <c r="CR352" s="13" t="str">
        <v>Luis Aparicio</v>
      </c>
      <c r="CS352" s="13" t="str">
        <v>luis.aparicio@enel.com</v>
      </c>
      <c r="CT352" s="13" t="str">
        <v>Anny Leal</v>
      </c>
      <c r="CU352" s="13" t="str">
        <v>anny.leal@enel.com</v>
      </c>
      <c r="CV352" s="13">
        <v>2026</v>
      </c>
      <c r="CW352" s="13">
        <v>3</v>
      </c>
      <c r="CX352" s="13">
        <v>46082</v>
      </c>
      <c r="DC352" s="13" t="str">
        <v>REACONDICIONAMIENTO PERFIL HIDRAULICO RODETES CRB</v>
      </c>
      <c r="DD352" s="13" t="str">
        <v>MMIM13</v>
      </c>
      <c r="DE352" s="13" t="str">
        <v>Por lanzar</v>
      </c>
      <c r="DF352" s="13" t="str">
        <v>marzo</v>
      </c>
      <c r="DG352" s="13" t="str">
        <v xml:space="preserve">Mantenimiento de turbinas hidráulicas </v>
      </c>
      <c r="DH352" s="13" t="str">
        <v>GPG</v>
      </c>
      <c r="DI352" s="13">
        <v>2.8</v>
      </c>
      <c r="DJ352" s="13" t="str">
        <v>Luis Aparicio</v>
      </c>
      <c r="DK352" s="13" t="str">
        <v>luis.aparicio@enel.com</v>
      </c>
      <c r="DL352" s="13" t="str">
        <v>Anny Leal</v>
      </c>
      <c r="DM352" s="13" t="str">
        <v>anny.leal@enel.com</v>
      </c>
      <c r="DN352" s="13">
        <v>2026</v>
      </c>
      <c r="DO352" s="13">
        <v>3</v>
      </c>
      <c r="DP352" s="19">
        <v>46082</v>
      </c>
      <c r="DS352" s="13" t="str">
        <v>REACONDICIONAMIENTO PERFIL HIDRAULICO RODETES CRB MMIM13 MANTENIMIENTO DE TURBINAS HIDRAULICAS</v>
      </c>
    </row>
    <row r="353" spans="5:123" ht="28" customHeight="1" x14ac:dyDescent="0.4">
      <c r="E353" s="15" t="str">
        <v>FABRICACION Y SUMINISTRO DE PERNOS ROTOR-EJE UNIDADES DVS Y PAGUA Y PERNOS TUBERIA DE CARGA CENTRAL DVS</v>
      </c>
      <c r="F353" s="16" t="str">
        <v>FMCF01</v>
      </c>
      <c r="G353" s="16" t="str">
        <v>Por lanzar</v>
      </c>
      <c r="H353" s="16" t="str">
        <v>abril</v>
      </c>
      <c r="I353" s="16" t="str">
        <v xml:space="preserve">Tuercas y tornillos </v>
      </c>
      <c r="J353" s="16" t="str">
        <v>GPG</v>
      </c>
      <c r="K353" s="16">
        <v>0.55000000000000004</v>
      </c>
      <c r="L353" s="16" t="str">
        <v>Luis Aparicio</v>
      </c>
      <c r="M353" s="16" t="str">
        <v>luis.aparicio@enel.com</v>
      </c>
      <c r="N353" s="16" t="str">
        <v>Anny Leal</v>
      </c>
      <c r="O353" s="16" t="str">
        <v>anny.leal@enel.com</v>
      </c>
      <c r="P353" s="16">
        <v>2026</v>
      </c>
      <c r="Q353" s="16">
        <v>4</v>
      </c>
      <c r="R353" s="28" t="b">
        <v>0</v>
      </c>
      <c r="AC353" s="18" t="str">
        <v>Inspecciones y acompañamiento Ingreso a túneles y conducciones para CRB</v>
      </c>
      <c r="AD353" s="13" t="str">
        <v>SPPT10</v>
      </c>
      <c r="AE353" s="13" t="str">
        <v>Por lanzar</v>
      </c>
      <c r="AF353" s="13" t="str">
        <v>marzo</v>
      </c>
      <c r="AG353" s="13" t="str">
        <v xml:space="preserve">Servicios profesionales de naturaleza técnica </v>
      </c>
      <c r="AH353" s="13" t="str">
        <v>GPG</v>
      </c>
      <c r="AI353" s="13">
        <v>0.19</v>
      </c>
      <c r="AJ353" s="13" t="str">
        <v>Luis Aparicio</v>
      </c>
      <c r="AK353" s="13" t="str">
        <v>luis.aparicio@enel.com</v>
      </c>
      <c r="AL353" s="13" t="str">
        <v>Anny Leal</v>
      </c>
      <c r="AM353" s="13" t="str">
        <v>anny.leal@enel.com</v>
      </c>
      <c r="AN353" s="13">
        <v>2026</v>
      </c>
      <c r="AO353" s="13">
        <v>3</v>
      </c>
      <c r="AP353" s="13">
        <v>46082</v>
      </c>
      <c r="AR353" s="18" t="str">
        <v>Inspecciones y acompañamiento Ingreso a túneles y conducciones para CRB</v>
      </c>
      <c r="AS353" s="13" t="str">
        <v>SPPT10</v>
      </c>
      <c r="AT353" s="13" t="str">
        <v>Por lanzar</v>
      </c>
      <c r="AU353" s="13" t="str">
        <v>marzo</v>
      </c>
      <c r="AV353" s="13" t="str">
        <v xml:space="preserve">Servicios profesionales de naturaleza técnica </v>
      </c>
      <c r="AW353" s="13" t="str">
        <v>GPG</v>
      </c>
      <c r="AX353" s="13">
        <v>0.19</v>
      </c>
      <c r="AY353" s="13" t="str">
        <v>Luis Aparicio</v>
      </c>
      <c r="AZ353" s="13" t="str">
        <v>luis.aparicio@enel.com</v>
      </c>
      <c r="BA353" s="13" t="str">
        <v>Anny Leal</v>
      </c>
      <c r="BB353" s="13" t="str">
        <v>anny.leal@enel.com</v>
      </c>
      <c r="BC353" s="13">
        <v>2026</v>
      </c>
      <c r="BD353" s="13">
        <v>3</v>
      </c>
      <c r="BE353" s="13">
        <v>46082</v>
      </c>
      <c r="BG353" s="13" t="str">
        <v>Inspecciones y acompañamiento Ingreso a túneles y conducciones para CRB</v>
      </c>
      <c r="BH353" s="13" t="str">
        <v>SPPT10</v>
      </c>
      <c r="BI353" s="13" t="str">
        <v>Por lanzar</v>
      </c>
      <c r="BJ353" s="13" t="str">
        <v>marzo</v>
      </c>
      <c r="BK353" s="13" t="str">
        <v xml:space="preserve">Servicios profesionales de naturaleza técnica </v>
      </c>
      <c r="BL353" s="13" t="str">
        <v>GPG</v>
      </c>
      <c r="BM353" s="13">
        <v>0.19</v>
      </c>
      <c r="BN353" s="13" t="str">
        <v>Luis Aparicio</v>
      </c>
      <c r="BO353" s="13" t="str">
        <v>luis.aparicio@enel.com</v>
      </c>
      <c r="BP353" s="13" t="str">
        <v>Anny Leal</v>
      </c>
      <c r="BQ353" s="13" t="str">
        <v>anny.leal@enel.com</v>
      </c>
      <c r="BR353" s="13">
        <v>2026</v>
      </c>
      <c r="BS353" s="13">
        <v>3</v>
      </c>
      <c r="BT353" s="13">
        <v>46082</v>
      </c>
      <c r="BV353" s="13" t="str">
        <v>Inspecciones y acompañamiento Ingreso a túneles y conducciones para CRB</v>
      </c>
      <c r="BW353" s="13" t="str">
        <v>SPPT10</v>
      </c>
      <c r="BX353" s="13" t="str">
        <v>Por lanzar</v>
      </c>
      <c r="BY353" s="13" t="str">
        <v>marzo</v>
      </c>
      <c r="BZ353" s="13" t="str">
        <v xml:space="preserve">Servicios profesionales de naturaleza técnica </v>
      </c>
      <c r="CA353" s="13" t="str">
        <v>GPG</v>
      </c>
      <c r="CB353" s="13">
        <v>0.19</v>
      </c>
      <c r="CC353" s="13" t="str">
        <v>Luis Aparicio</v>
      </c>
      <c r="CD353" s="13" t="str">
        <v>luis.aparicio@enel.com</v>
      </c>
      <c r="CE353" s="13" t="str">
        <v>Anny Leal</v>
      </c>
      <c r="CF353" s="13" t="str">
        <v>anny.leal@enel.com</v>
      </c>
      <c r="CG353" s="13">
        <v>2026</v>
      </c>
      <c r="CH353" s="13">
        <v>3</v>
      </c>
      <c r="CI353" s="13">
        <v>46082</v>
      </c>
      <c r="CK353" s="13" t="str">
        <v>Inspecciones y acompañamiento Ingreso a túneles y conducciones para CRB</v>
      </c>
      <c r="CL353" s="13" t="str">
        <v>SPPT10</v>
      </c>
      <c r="CM353" s="13" t="str">
        <v>Por lanzar</v>
      </c>
      <c r="CN353" s="13" t="str">
        <v>marzo</v>
      </c>
      <c r="CO353" s="13" t="str">
        <v xml:space="preserve">Servicios profesionales de naturaleza técnica </v>
      </c>
      <c r="CP353" s="13" t="str">
        <v>GPG</v>
      </c>
      <c r="CQ353" s="13">
        <v>0.19</v>
      </c>
      <c r="CR353" s="13" t="str">
        <v>Luis Aparicio</v>
      </c>
      <c r="CS353" s="13" t="str">
        <v>luis.aparicio@enel.com</v>
      </c>
      <c r="CT353" s="13" t="str">
        <v>Anny Leal</v>
      </c>
      <c r="CU353" s="13" t="str">
        <v>anny.leal@enel.com</v>
      </c>
      <c r="CV353" s="13">
        <v>2026</v>
      </c>
      <c r="CW353" s="13">
        <v>3</v>
      </c>
      <c r="CX353" s="13">
        <v>46082</v>
      </c>
      <c r="DC353" s="13" t="str">
        <v>Inspecciones y acompañamiento Ingreso a túneles y conducciones para CRB</v>
      </c>
      <c r="DD353" s="13" t="str">
        <v>SPPT10</v>
      </c>
      <c r="DE353" s="13" t="str">
        <v>Por lanzar</v>
      </c>
      <c r="DF353" s="13" t="str">
        <v>marzo</v>
      </c>
      <c r="DG353" s="13" t="str">
        <v xml:space="preserve">Servicios profesionales de naturaleza técnica </v>
      </c>
      <c r="DH353" s="13" t="str">
        <v>GPG</v>
      </c>
      <c r="DI353" s="13">
        <v>0.19</v>
      </c>
      <c r="DJ353" s="13" t="str">
        <v>Luis Aparicio</v>
      </c>
      <c r="DK353" s="13" t="str">
        <v>luis.aparicio@enel.com</v>
      </c>
      <c r="DL353" s="13" t="str">
        <v>Anny Leal</v>
      </c>
      <c r="DM353" s="13" t="str">
        <v>anny.leal@enel.com</v>
      </c>
      <c r="DN353" s="13">
        <v>2026</v>
      </c>
      <c r="DO353" s="13">
        <v>3</v>
      </c>
      <c r="DP353" s="19">
        <v>46082</v>
      </c>
      <c r="DS353" s="13" t="str">
        <v>INSPECCIONES Y ACOMPANAMIENTO INGRESO A TUNELES Y CONDUCCIONES PARA CRB SPPT10 SERVICIOS PROFESIONALES DE NATURALEZA TECNICA</v>
      </c>
    </row>
    <row r="354" spans="5:123" ht="28" customHeight="1" x14ac:dyDescent="0.4">
      <c r="E354" s="15" t="str">
        <v>RECUPERACION BLINDAJES Y PLATAFORMAS(REJAS, BARANDAS, SOPORTERIA) FOSOS DE TURBINA PAGUA</v>
      </c>
      <c r="F354" s="16" t="str">
        <v>MMIM06</v>
      </c>
      <c r="G354" s="16" t="str">
        <v>Por lanzar</v>
      </c>
      <c r="H354" s="16" t="str">
        <v>febrero</v>
      </c>
      <c r="I354" s="16" t="str">
        <v>Mantenimiento mecanico en centrales hidroeléctricas</v>
      </c>
      <c r="J354" s="16" t="str">
        <v>GPG</v>
      </c>
      <c r="K354" s="16">
        <v>1.6</v>
      </c>
      <c r="L354" s="16" t="str">
        <v>Luis Aparicio</v>
      </c>
      <c r="M354" s="16" t="str">
        <v>luis.aparicio@enel.com</v>
      </c>
      <c r="N354" s="16" t="str">
        <v>Anny Leal</v>
      </c>
      <c r="O354" s="16" t="str">
        <v>anny.leal@enel.com</v>
      </c>
      <c r="P354" s="16">
        <v>2026</v>
      </c>
      <c r="Q354" s="16">
        <v>2</v>
      </c>
      <c r="R354" s="28" t="b">
        <v>0</v>
      </c>
      <c r="AC354" s="18" t="str">
        <v>Se requiere el suministro de los cuerpos moledores para reposición y cambio en los pulverizadores</v>
      </c>
      <c r="AD354" s="13" t="str">
        <v>FMGE32</v>
      </c>
      <c r="AE354" s="13" t="str">
        <v>Por lanzar</v>
      </c>
      <c r="AF354" s="13" t="str">
        <v>julio</v>
      </c>
      <c r="AG354" s="13" t="str">
        <v xml:space="preserve">Molinos de carbón - accesorios y repuestos </v>
      </c>
      <c r="AH354" s="13" t="str">
        <v>GPG</v>
      </c>
      <c r="AI354" s="13">
        <v>0.3</v>
      </c>
      <c r="AJ354" s="13" t="str">
        <v>Luis Aparicio</v>
      </c>
      <c r="AK354" s="13" t="str">
        <v>luis.aparicio@enel.com</v>
      </c>
      <c r="AL354" s="13" t="str">
        <v>Anny Leal</v>
      </c>
      <c r="AM354" s="13" t="str">
        <v>anny.leal@enel.com</v>
      </c>
      <c r="AN354" s="13">
        <v>2026</v>
      </c>
      <c r="AO354" s="13">
        <v>7</v>
      </c>
      <c r="AP354" s="13">
        <v>46204</v>
      </c>
      <c r="AR354" s="18" t="str">
        <v>Se requiere el suministro de los cuerpos moledores para reposición y cambio en los pulverizadores</v>
      </c>
      <c r="AS354" s="13" t="str">
        <v>FMGE32</v>
      </c>
      <c r="AT354" s="13" t="str">
        <v>Por lanzar</v>
      </c>
      <c r="AU354" s="13" t="str">
        <v>julio</v>
      </c>
      <c r="AV354" s="13" t="str">
        <v xml:space="preserve">Molinos de carbón - accesorios y repuestos </v>
      </c>
      <c r="AW354" s="13" t="str">
        <v>GPG</v>
      </c>
      <c r="AX354" s="13">
        <v>0.3</v>
      </c>
      <c r="AY354" s="13" t="str">
        <v>Luis Aparicio</v>
      </c>
      <c r="AZ354" s="13" t="str">
        <v>luis.aparicio@enel.com</v>
      </c>
      <c r="BA354" s="13" t="str">
        <v>Anny Leal</v>
      </c>
      <c r="BB354" s="13" t="str">
        <v>anny.leal@enel.com</v>
      </c>
      <c r="BC354" s="13">
        <v>2026</v>
      </c>
      <c r="BD354" s="13">
        <v>7</v>
      </c>
      <c r="BE354" s="13">
        <v>46204</v>
      </c>
      <c r="BG354" s="13" t="str">
        <v>Se requiere el suministro de los cuerpos moledores para reposición y cambio en los pulverizadores</v>
      </c>
      <c r="BH354" s="13" t="str">
        <v>FMGE32</v>
      </c>
      <c r="BI354" s="13" t="str">
        <v>Por lanzar</v>
      </c>
      <c r="BJ354" s="13" t="str">
        <v>julio</v>
      </c>
      <c r="BK354" s="13" t="str">
        <v xml:space="preserve">Molinos de carbón - accesorios y repuestos </v>
      </c>
      <c r="BL354" s="13" t="str">
        <v>GPG</v>
      </c>
      <c r="BM354" s="13">
        <v>0.3</v>
      </c>
      <c r="BN354" s="13" t="str">
        <v>Luis Aparicio</v>
      </c>
      <c r="BO354" s="13" t="str">
        <v>luis.aparicio@enel.com</v>
      </c>
      <c r="BP354" s="13" t="str">
        <v>Anny Leal</v>
      </c>
      <c r="BQ354" s="13" t="str">
        <v>anny.leal@enel.com</v>
      </c>
      <c r="BR354" s="13">
        <v>2026</v>
      </c>
      <c r="BS354" s="13">
        <v>7</v>
      </c>
      <c r="BT354" s="13">
        <v>46204</v>
      </c>
      <c r="BV354" s="13" t="str">
        <v>Se requiere el suministro de los cuerpos moledores para reposición y cambio en los pulverizadores</v>
      </c>
      <c r="BW354" s="13" t="str">
        <v>FMGE32</v>
      </c>
      <c r="BX354" s="13" t="str">
        <v>Por lanzar</v>
      </c>
      <c r="BY354" s="13" t="str">
        <v>julio</v>
      </c>
      <c r="BZ354" s="13" t="str">
        <v xml:space="preserve">Molinos de carbón - accesorios y repuestos </v>
      </c>
      <c r="CA354" s="13" t="str">
        <v>GPG</v>
      </c>
      <c r="CB354" s="13">
        <v>0.3</v>
      </c>
      <c r="CC354" s="13" t="str">
        <v>Luis Aparicio</v>
      </c>
      <c r="CD354" s="13" t="str">
        <v>luis.aparicio@enel.com</v>
      </c>
      <c r="CE354" s="13" t="str">
        <v>Anny Leal</v>
      </c>
      <c r="CF354" s="13" t="str">
        <v>anny.leal@enel.com</v>
      </c>
      <c r="CG354" s="13">
        <v>2026</v>
      </c>
      <c r="CH354" s="13">
        <v>7</v>
      </c>
      <c r="CI354" s="13">
        <v>46204</v>
      </c>
      <c r="CK354" s="13" t="str">
        <v>Se requiere el suministro de los cuerpos moledores para reposición y cambio en los pulverizadores</v>
      </c>
      <c r="CL354" s="13" t="str">
        <v>FMGE32</v>
      </c>
      <c r="CM354" s="13" t="str">
        <v>Por lanzar</v>
      </c>
      <c r="CN354" s="13" t="str">
        <v>julio</v>
      </c>
      <c r="CO354" s="13" t="str">
        <v xml:space="preserve">Molinos de carbón - accesorios y repuestos </v>
      </c>
      <c r="CP354" s="13" t="str">
        <v>GPG</v>
      </c>
      <c r="CQ354" s="13">
        <v>0.3</v>
      </c>
      <c r="CR354" s="13" t="str">
        <v>Luis Aparicio</v>
      </c>
      <c r="CS354" s="13" t="str">
        <v>luis.aparicio@enel.com</v>
      </c>
      <c r="CT354" s="13" t="str">
        <v>Anny Leal</v>
      </c>
      <c r="CU354" s="13" t="str">
        <v>anny.leal@enel.com</v>
      </c>
      <c r="CV354" s="13">
        <v>2026</v>
      </c>
      <c r="CW354" s="13">
        <v>7</v>
      </c>
      <c r="CX354" s="13">
        <v>46204</v>
      </c>
      <c r="DC354" s="13" t="str">
        <v>Se requiere el suministro de los cuerpos moledores para reposición y cambio en los pulverizadores</v>
      </c>
      <c r="DD354" s="13" t="str">
        <v>FMGE32</v>
      </c>
      <c r="DE354" s="13" t="str">
        <v>Por lanzar</v>
      </c>
      <c r="DF354" s="13" t="str">
        <v>julio</v>
      </c>
      <c r="DG354" s="13" t="str">
        <v xml:space="preserve">Molinos de carbón - accesorios y repuestos </v>
      </c>
      <c r="DH354" s="13" t="str">
        <v>GPG</v>
      </c>
      <c r="DI354" s="13">
        <v>0.3</v>
      </c>
      <c r="DJ354" s="13" t="str">
        <v>Luis Aparicio</v>
      </c>
      <c r="DK354" s="13" t="str">
        <v>luis.aparicio@enel.com</v>
      </c>
      <c r="DL354" s="13" t="str">
        <v>Anny Leal</v>
      </c>
      <c r="DM354" s="13" t="str">
        <v>anny.leal@enel.com</v>
      </c>
      <c r="DN354" s="13">
        <v>2026</v>
      </c>
      <c r="DO354" s="13">
        <v>7</v>
      </c>
      <c r="DP354" s="19">
        <v>46204</v>
      </c>
      <c r="DS354" s="13" t="str">
        <v>SE REQUIERE EL SUMINISTRO DE LOS CUERPOS MOLEDORES PARA REPOSICION Y CAMBIO EN LOS PULVERIZADORES FMGE32 MOLINOS DE CARBON - ACCESORIOS Y REPUESTOS</v>
      </c>
    </row>
    <row r="355" spans="5:123" ht="28" customHeight="1" x14ac:dyDescent="0.4">
      <c r="E355" s="15" t="str">
        <v>RECUPERACION ELECTROMECANICO SISTEMA DE REFRIGERACIÓN PAGUA ( Filtros dango, proton, electrovalvulas, tuberia paraflow, conjunto motor-bomba)</v>
      </c>
      <c r="F355" s="16" t="str">
        <v>MMIM06</v>
      </c>
      <c r="G355" s="16" t="str">
        <v>Por lanzar</v>
      </c>
      <c r="H355" s="16" t="str">
        <v>abril</v>
      </c>
      <c r="I355" s="16" t="str">
        <v>Mantenimiento mecanico en centrales hidroeléctricas</v>
      </c>
      <c r="J355" s="16" t="str">
        <v>GPG</v>
      </c>
      <c r="K355" s="16">
        <v>0.5</v>
      </c>
      <c r="L355" s="16" t="str">
        <v>Luis Aparicio</v>
      </c>
      <c r="M355" s="16" t="str">
        <v>luis.aparicio@enel.com</v>
      </c>
      <c r="N355" s="16" t="str">
        <v>Anny Leal</v>
      </c>
      <c r="O355" s="16" t="str">
        <v>anny.leal@enel.com</v>
      </c>
      <c r="P355" s="16">
        <v>2026</v>
      </c>
      <c r="Q355" s="16">
        <v>4</v>
      </c>
      <c r="R355" s="28" t="b">
        <v>0</v>
      </c>
      <c r="AC355" s="18" t="str">
        <v>Suministro de acoples y cadenas de transmisión de potencia</v>
      </c>
      <c r="AD355" s="13" t="str">
        <v>FMMM03</v>
      </c>
      <c r="AE355" s="13" t="str">
        <v>Por lanzar</v>
      </c>
      <c r="AF355" s="13" t="str">
        <v>marzo</v>
      </c>
      <c r="AG355" s="13" t="str">
        <v xml:space="preserve">Otros materiales para el acoplamiento y la transmisión de fuerzas </v>
      </c>
      <c r="AH355" s="13" t="str">
        <v>GPG</v>
      </c>
      <c r="AI355" s="13">
        <v>0.1</v>
      </c>
      <c r="AJ355" s="13" t="str">
        <v>Luis Aparicio</v>
      </c>
      <c r="AK355" s="13" t="str">
        <v>luis.aparicio@enel.com</v>
      </c>
      <c r="AL355" s="13" t="str">
        <v>Anny Leal</v>
      </c>
      <c r="AM355" s="13" t="str">
        <v>anny.leal@enel.com</v>
      </c>
      <c r="AN355" s="13">
        <v>2026</v>
      </c>
      <c r="AO355" s="13">
        <v>3</v>
      </c>
      <c r="AP355" s="13">
        <v>46082</v>
      </c>
      <c r="AR355" s="18" t="str">
        <v>Suministro de acoples y cadenas de transmisión de potencia</v>
      </c>
      <c r="AS355" s="13" t="str">
        <v>FMMM03</v>
      </c>
      <c r="AT355" s="13" t="str">
        <v>Por lanzar</v>
      </c>
      <c r="AU355" s="13" t="str">
        <v>marzo</v>
      </c>
      <c r="AV355" s="13" t="str">
        <v xml:space="preserve">Otros materiales para el acoplamiento y la transmisión de fuerzas </v>
      </c>
      <c r="AW355" s="13" t="str">
        <v>GPG</v>
      </c>
      <c r="AX355" s="13">
        <v>0.1</v>
      </c>
      <c r="AY355" s="13" t="str">
        <v>Luis Aparicio</v>
      </c>
      <c r="AZ355" s="13" t="str">
        <v>luis.aparicio@enel.com</v>
      </c>
      <c r="BA355" s="13" t="str">
        <v>Anny Leal</v>
      </c>
      <c r="BB355" s="13" t="str">
        <v>anny.leal@enel.com</v>
      </c>
      <c r="BC355" s="13">
        <v>2026</v>
      </c>
      <c r="BD355" s="13">
        <v>3</v>
      </c>
      <c r="BE355" s="13">
        <v>46082</v>
      </c>
      <c r="BG355" s="13" t="str">
        <v>Suministro de acoples y cadenas de transmisión de potencia</v>
      </c>
      <c r="BH355" s="13" t="str">
        <v>FMMM03</v>
      </c>
      <c r="BI355" s="13" t="str">
        <v>Por lanzar</v>
      </c>
      <c r="BJ355" s="13" t="str">
        <v>marzo</v>
      </c>
      <c r="BK355" s="13" t="str">
        <v xml:space="preserve">Otros materiales para el acoplamiento y la transmisión de fuerzas </v>
      </c>
      <c r="BL355" s="13" t="str">
        <v>GPG</v>
      </c>
      <c r="BM355" s="13">
        <v>0.1</v>
      </c>
      <c r="BN355" s="13" t="str">
        <v>Luis Aparicio</v>
      </c>
      <c r="BO355" s="13" t="str">
        <v>luis.aparicio@enel.com</v>
      </c>
      <c r="BP355" s="13" t="str">
        <v>Anny Leal</v>
      </c>
      <c r="BQ355" s="13" t="str">
        <v>anny.leal@enel.com</v>
      </c>
      <c r="BR355" s="13">
        <v>2026</v>
      </c>
      <c r="BS355" s="13">
        <v>3</v>
      </c>
      <c r="BT355" s="13">
        <v>46082</v>
      </c>
      <c r="BV355" s="13" t="str">
        <v>Suministro de acoples y cadenas de transmisión de potencia</v>
      </c>
      <c r="BW355" s="13" t="str">
        <v>FMMM03</v>
      </c>
      <c r="BX355" s="13" t="str">
        <v>Por lanzar</v>
      </c>
      <c r="BY355" s="13" t="str">
        <v>marzo</v>
      </c>
      <c r="BZ355" s="13" t="str">
        <v xml:space="preserve">Otros materiales para el acoplamiento y la transmisión de fuerzas </v>
      </c>
      <c r="CA355" s="13" t="str">
        <v>GPG</v>
      </c>
      <c r="CB355" s="13">
        <v>0.1</v>
      </c>
      <c r="CC355" s="13" t="str">
        <v>Luis Aparicio</v>
      </c>
      <c r="CD355" s="13" t="str">
        <v>luis.aparicio@enel.com</v>
      </c>
      <c r="CE355" s="13" t="str">
        <v>Anny Leal</v>
      </c>
      <c r="CF355" s="13" t="str">
        <v>anny.leal@enel.com</v>
      </c>
      <c r="CG355" s="13">
        <v>2026</v>
      </c>
      <c r="CH355" s="13">
        <v>3</v>
      </c>
      <c r="CI355" s="13">
        <v>46082</v>
      </c>
      <c r="CK355" s="13" t="str">
        <v>Suministro de acoples y cadenas de transmisión de potencia</v>
      </c>
      <c r="CL355" s="13" t="str">
        <v>FMMM03</v>
      </c>
      <c r="CM355" s="13" t="str">
        <v>Por lanzar</v>
      </c>
      <c r="CN355" s="13" t="str">
        <v>marzo</v>
      </c>
      <c r="CO355" s="13" t="str">
        <v xml:space="preserve">Otros materiales para el acoplamiento y la transmisión de fuerzas </v>
      </c>
      <c r="CP355" s="13" t="str">
        <v>GPG</v>
      </c>
      <c r="CQ355" s="13">
        <v>0.1</v>
      </c>
      <c r="CR355" s="13" t="str">
        <v>Luis Aparicio</v>
      </c>
      <c r="CS355" s="13" t="str">
        <v>luis.aparicio@enel.com</v>
      </c>
      <c r="CT355" s="13" t="str">
        <v>Anny Leal</v>
      </c>
      <c r="CU355" s="13" t="str">
        <v>anny.leal@enel.com</v>
      </c>
      <c r="CV355" s="13">
        <v>2026</v>
      </c>
      <c r="CW355" s="13">
        <v>3</v>
      </c>
      <c r="CX355" s="13">
        <v>46082</v>
      </c>
      <c r="DC355" s="13" t="str">
        <v>Suministro de acoples y cadenas de transmisión de potencia</v>
      </c>
      <c r="DD355" s="13" t="str">
        <v>FMMM03</v>
      </c>
      <c r="DE355" s="13" t="str">
        <v>Por lanzar</v>
      </c>
      <c r="DF355" s="13" t="str">
        <v>marzo</v>
      </c>
      <c r="DG355" s="13" t="str">
        <v xml:space="preserve">Otros materiales para el acoplamiento y la transmisión de fuerzas </v>
      </c>
      <c r="DH355" s="13" t="str">
        <v>GPG</v>
      </c>
      <c r="DI355" s="13">
        <v>0.1</v>
      </c>
      <c r="DJ355" s="13" t="str">
        <v>Luis Aparicio</v>
      </c>
      <c r="DK355" s="13" t="str">
        <v>luis.aparicio@enel.com</v>
      </c>
      <c r="DL355" s="13" t="str">
        <v>Anny Leal</v>
      </c>
      <c r="DM355" s="13" t="str">
        <v>anny.leal@enel.com</v>
      </c>
      <c r="DN355" s="13">
        <v>2026</v>
      </c>
      <c r="DO355" s="13">
        <v>3</v>
      </c>
      <c r="DP355" s="19">
        <v>46082</v>
      </c>
      <c r="DS355" s="13" t="str">
        <v>SUMINISTRO DE ACOPLES Y CADENAS DE TRANSMISION DE POTENCIA FMMM03 OTROS MATERIALES PARA EL ACOPLAMIENTO Y LA TRANSMISION DE FUERZAS</v>
      </c>
    </row>
    <row r="356" spans="5:123" ht="28" customHeight="1" x14ac:dyDescent="0.4">
      <c r="E356" s="15" t="str">
        <v>RECUPERACIÓN SISTEMAS HIDRAULICOS LIMPIAREJAS Y EQUIPOS ELECTROMECANICOS BOCATOMAS CRB Y EB MUÑA</v>
      </c>
      <c r="F356" s="16" t="str">
        <v>MMIM06</v>
      </c>
      <c r="G356" s="16" t="str">
        <v>Por lanzar</v>
      </c>
      <c r="H356" s="16" t="str">
        <v>mayo</v>
      </c>
      <c r="I356" s="16" t="str">
        <v>Mantenimiento mecanico en centrales hidroeléctricas</v>
      </c>
      <c r="J356" s="16" t="str">
        <v>GPG</v>
      </c>
      <c r="K356" s="16">
        <v>0.24</v>
      </c>
      <c r="L356" s="16" t="str">
        <v>Luis Aparicio</v>
      </c>
      <c r="M356" s="16" t="str">
        <v>luis.aparicio@enel.com</v>
      </c>
      <c r="N356" s="16" t="str">
        <v>Anny Leal</v>
      </c>
      <c r="O356" s="16" t="str">
        <v>anny.leal@enel.com</v>
      </c>
      <c r="P356" s="16">
        <v>2026</v>
      </c>
      <c r="Q356" s="16">
        <v>5</v>
      </c>
      <c r="R356" s="28" t="b">
        <v>0</v>
      </c>
      <c r="AC356" s="18" t="str">
        <v>RECUPERACION Y MANTENIMIENTO SISTEMA DE MONITOREO DE TEMPERATURA Y VIBRACION DE EQUIPOS EN LA CENTRAL TERMOZIPA</v>
      </c>
      <c r="AD356" s="13" t="str">
        <v>FSMT04</v>
      </c>
      <c r="AE356" s="13" t="str">
        <v>Por lanzar</v>
      </c>
      <c r="AF356" s="13" t="str">
        <v>junio</v>
      </c>
      <c r="AG356" s="13" t="str">
        <v xml:space="preserve">Monitorización de la vibración </v>
      </c>
      <c r="AH356" s="13" t="str">
        <v>GPG</v>
      </c>
      <c r="AI356" s="13">
        <v>0.17</v>
      </c>
      <c r="AJ356" s="13" t="str">
        <v>Luis Aparicio</v>
      </c>
      <c r="AK356" s="13" t="str">
        <v>luis.aparicio@enel.com</v>
      </c>
      <c r="AL356" s="13" t="str">
        <v>Anny Leal</v>
      </c>
      <c r="AM356" s="13" t="str">
        <v>anny.leal@enel.com</v>
      </c>
      <c r="AN356" s="13">
        <v>2026</v>
      </c>
      <c r="AO356" s="13">
        <v>6</v>
      </c>
      <c r="AP356" s="13">
        <v>46174</v>
      </c>
      <c r="AR356" s="18" t="str">
        <v>RECUPERACION Y MANTENIMIENTO SISTEMA DE MONITOREO DE TEMPERATURA Y VIBRACION DE EQUIPOS EN LA CENTRAL TERMOZIPA</v>
      </c>
      <c r="AS356" s="13" t="str">
        <v>FSMT04</v>
      </c>
      <c r="AT356" s="13" t="str">
        <v>Por lanzar</v>
      </c>
      <c r="AU356" s="13" t="str">
        <v>junio</v>
      </c>
      <c r="AV356" s="13" t="str">
        <v xml:space="preserve">Monitorización de la vibración </v>
      </c>
      <c r="AW356" s="13" t="str">
        <v>GPG</v>
      </c>
      <c r="AX356" s="13">
        <v>0.17</v>
      </c>
      <c r="AY356" s="13" t="str">
        <v>Luis Aparicio</v>
      </c>
      <c r="AZ356" s="13" t="str">
        <v>luis.aparicio@enel.com</v>
      </c>
      <c r="BA356" s="13" t="str">
        <v>Anny Leal</v>
      </c>
      <c r="BB356" s="13" t="str">
        <v>anny.leal@enel.com</v>
      </c>
      <c r="BC356" s="13">
        <v>2026</v>
      </c>
      <c r="BD356" s="13">
        <v>6</v>
      </c>
      <c r="BE356" s="13">
        <v>46174</v>
      </c>
      <c r="BG356" s="13" t="str">
        <v>RECUPERACION Y MANTENIMIENTO SISTEMA DE MONITOREO DE TEMPERATURA Y VIBRACION DE EQUIPOS EN LA CENTRAL TERMOZIPA</v>
      </c>
      <c r="BH356" s="13" t="str">
        <v>FSMT04</v>
      </c>
      <c r="BI356" s="13" t="str">
        <v>Por lanzar</v>
      </c>
      <c r="BJ356" s="13" t="str">
        <v>junio</v>
      </c>
      <c r="BK356" s="13" t="str">
        <v xml:space="preserve">Monitorización de la vibración </v>
      </c>
      <c r="BL356" s="13" t="str">
        <v>GPG</v>
      </c>
      <c r="BM356" s="13">
        <v>0.17</v>
      </c>
      <c r="BN356" s="13" t="str">
        <v>Luis Aparicio</v>
      </c>
      <c r="BO356" s="13" t="str">
        <v>luis.aparicio@enel.com</v>
      </c>
      <c r="BP356" s="13" t="str">
        <v>Anny Leal</v>
      </c>
      <c r="BQ356" s="13" t="str">
        <v>anny.leal@enel.com</v>
      </c>
      <c r="BR356" s="13">
        <v>2026</v>
      </c>
      <c r="BS356" s="13">
        <v>6</v>
      </c>
      <c r="BT356" s="13">
        <v>46174</v>
      </c>
      <c r="BV356" s="13" t="str">
        <v>RECUPERACION Y MANTENIMIENTO SISTEMA DE MONITOREO DE TEMPERATURA Y VIBRACION DE EQUIPOS EN LA CENTRAL TERMOZIPA</v>
      </c>
      <c r="BW356" s="13" t="str">
        <v>FSMT04</v>
      </c>
      <c r="BX356" s="13" t="str">
        <v>Por lanzar</v>
      </c>
      <c r="BY356" s="13" t="str">
        <v>junio</v>
      </c>
      <c r="BZ356" s="13" t="str">
        <v xml:space="preserve">Monitorización de la vibración </v>
      </c>
      <c r="CA356" s="13" t="str">
        <v>GPG</v>
      </c>
      <c r="CB356" s="13">
        <v>0.17</v>
      </c>
      <c r="CC356" s="13" t="str">
        <v>Luis Aparicio</v>
      </c>
      <c r="CD356" s="13" t="str">
        <v>luis.aparicio@enel.com</v>
      </c>
      <c r="CE356" s="13" t="str">
        <v>Anny Leal</v>
      </c>
      <c r="CF356" s="13" t="str">
        <v>anny.leal@enel.com</v>
      </c>
      <c r="CG356" s="13">
        <v>2026</v>
      </c>
      <c r="CH356" s="13">
        <v>6</v>
      </c>
      <c r="CI356" s="13">
        <v>46174</v>
      </c>
      <c r="CK356" s="13" t="str">
        <v>RECUPERACION Y MANTENIMIENTO SISTEMA DE MONITOREO DE TEMPERATURA Y VIBRACION DE EQUIPOS EN LA CENTRAL TERMOZIPA</v>
      </c>
      <c r="CL356" s="13" t="str">
        <v>FSMT04</v>
      </c>
      <c r="CM356" s="13" t="str">
        <v>Por lanzar</v>
      </c>
      <c r="CN356" s="13" t="str">
        <v>junio</v>
      </c>
      <c r="CO356" s="13" t="str">
        <v xml:space="preserve">Monitorización de la vibración </v>
      </c>
      <c r="CP356" s="13" t="str">
        <v>GPG</v>
      </c>
      <c r="CQ356" s="13">
        <v>0.17</v>
      </c>
      <c r="CR356" s="13" t="str">
        <v>Luis Aparicio</v>
      </c>
      <c r="CS356" s="13" t="str">
        <v>luis.aparicio@enel.com</v>
      </c>
      <c r="CT356" s="13" t="str">
        <v>Anny Leal</v>
      </c>
      <c r="CU356" s="13" t="str">
        <v>anny.leal@enel.com</v>
      </c>
      <c r="CV356" s="13">
        <v>2026</v>
      </c>
      <c r="CW356" s="13">
        <v>6</v>
      </c>
      <c r="CX356" s="13">
        <v>46174</v>
      </c>
      <c r="DC356" s="13" t="str">
        <v>RECUPERACION Y MANTENIMIENTO SISTEMA DE MONITOREO DE TEMPERATURA Y VIBRACION DE EQUIPOS EN LA CENTRAL TERMOZIPA</v>
      </c>
      <c r="DD356" s="13" t="str">
        <v>FSMT04</v>
      </c>
      <c r="DE356" s="13" t="str">
        <v>Por lanzar</v>
      </c>
      <c r="DF356" s="13" t="str">
        <v>junio</v>
      </c>
      <c r="DG356" s="13" t="str">
        <v xml:space="preserve">Monitorización de la vibración </v>
      </c>
      <c r="DH356" s="13" t="str">
        <v>GPG</v>
      </c>
      <c r="DI356" s="13">
        <v>0.17</v>
      </c>
      <c r="DJ356" s="13" t="str">
        <v>Luis Aparicio</v>
      </c>
      <c r="DK356" s="13" t="str">
        <v>luis.aparicio@enel.com</v>
      </c>
      <c r="DL356" s="13" t="str">
        <v>Anny Leal</v>
      </c>
      <c r="DM356" s="13" t="str">
        <v>anny.leal@enel.com</v>
      </c>
      <c r="DN356" s="13">
        <v>2026</v>
      </c>
      <c r="DO356" s="13">
        <v>6</v>
      </c>
      <c r="DP356" s="19">
        <v>46174</v>
      </c>
      <c r="DS356" s="13" t="str">
        <v>RECUPERACION Y MANTENIMIENTO SISTEMA DE MONITOREO DE TEMPERATURA Y VIBRACION DE EQUIPOS EN LA CENTRAL TERMOZIPA FSMT04 MONITORIZACION DE LA VIBRACION</v>
      </c>
    </row>
    <row r="357" spans="5:123" ht="28" customHeight="1" x14ac:dyDescent="0.4">
      <c r="E357" s="15" t="str">
        <v>RECUPERACION VALVULAS DE ADMISION Y BY PASS DE LLENADO UNIDADES TQ</v>
      </c>
      <c r="F357" s="16" t="str">
        <v>MMIM06</v>
      </c>
      <c r="G357" s="16" t="str">
        <v>Por lanzar</v>
      </c>
      <c r="H357" s="16" t="str">
        <v>febrero</v>
      </c>
      <c r="I357" s="16" t="str">
        <v>Mantenimiento mecanico en centrales hidroeléctricas</v>
      </c>
      <c r="J357" s="16" t="str">
        <v>GPG</v>
      </c>
      <c r="K357" s="16">
        <v>0.15</v>
      </c>
      <c r="L357" s="16" t="str">
        <v>Luis Aparicio</v>
      </c>
      <c r="M357" s="16" t="str">
        <v>luis.aparicio@enel.com</v>
      </c>
      <c r="N357" s="16" t="str">
        <v>Anny Leal</v>
      </c>
      <c r="O357" s="16" t="str">
        <v>anny.leal@enel.com</v>
      </c>
      <c r="P357" s="16">
        <v>2026</v>
      </c>
      <c r="Q357" s="16">
        <v>2</v>
      </c>
      <c r="R357" s="28" t="b">
        <v>0</v>
      </c>
      <c r="AC357" s="18" t="str">
        <v>Plan de emergencias.</v>
      </c>
      <c r="AD357" s="13" t="str">
        <v>SPPT44</v>
      </c>
      <c r="AE357" s="13" t="str">
        <v>Por lanzar</v>
      </c>
      <c r="AF357" s="13" t="str">
        <v>julio</v>
      </c>
      <c r="AG357" s="13" t="str">
        <v xml:space="preserve">Servicios de coordinación de la seguridad en el trabajo </v>
      </c>
      <c r="AH357" s="13" t="str">
        <v>Staff &amp; Services</v>
      </c>
      <c r="AI357" s="13">
        <v>0.26020799999999999</v>
      </c>
      <c r="AJ357" s="13" t="str">
        <v>Monica Mesa</v>
      </c>
      <c r="AK357" s="13" t="str">
        <v>monica.mesa@enel.com</v>
      </c>
      <c r="AL357" s="13" t="str">
        <v>Jorge Jamaica</v>
      </c>
      <c r="AM357" s="13" t="str">
        <v>jorge.jamaica@enel.com</v>
      </c>
      <c r="AN357" s="13">
        <v>2026</v>
      </c>
      <c r="AO357" s="13">
        <v>7</v>
      </c>
      <c r="AP357" s="13">
        <v>46204</v>
      </c>
      <c r="AR357" s="18" t="str">
        <v>Plan de emergencias.</v>
      </c>
      <c r="AS357" s="13" t="str">
        <v>SPPT44</v>
      </c>
      <c r="AT357" s="13" t="str">
        <v>Por lanzar</v>
      </c>
      <c r="AU357" s="13" t="str">
        <v>julio</v>
      </c>
      <c r="AV357" s="13" t="str">
        <v xml:space="preserve">Servicios de coordinación de la seguridad en el trabajo </v>
      </c>
      <c r="AW357" s="13" t="str">
        <v>Staff &amp; Services</v>
      </c>
      <c r="AX357" s="13">
        <v>0.26020799999999999</v>
      </c>
      <c r="AY357" s="13" t="str">
        <v>Monica Mesa</v>
      </c>
      <c r="AZ357" s="13" t="str">
        <v>monica.mesa@enel.com</v>
      </c>
      <c r="BA357" s="13" t="str">
        <v>Jorge Jamaica</v>
      </c>
      <c r="BB357" s="13" t="str">
        <v>jorge.jamaica@enel.com</v>
      </c>
      <c r="BC357" s="13">
        <v>2026</v>
      </c>
      <c r="BD357" s="13">
        <v>7</v>
      </c>
      <c r="BE357" s="13">
        <v>46204</v>
      </c>
      <c r="BG357" s="13" t="str">
        <v>Plan de emergencias.</v>
      </c>
      <c r="BH357" s="13" t="str">
        <v>SPPT44</v>
      </c>
      <c r="BI357" s="13" t="str">
        <v>Por lanzar</v>
      </c>
      <c r="BJ357" s="13" t="str">
        <v>julio</v>
      </c>
      <c r="BK357" s="13" t="str">
        <v xml:space="preserve">Servicios de coordinación de la seguridad en el trabajo </v>
      </c>
      <c r="BL357" s="13" t="str">
        <v>Staff &amp; Services</v>
      </c>
      <c r="BM357" s="13">
        <v>0.26020799999999999</v>
      </c>
      <c r="BN357" s="13" t="str">
        <v>Monica Mesa</v>
      </c>
      <c r="BO357" s="13" t="str">
        <v>monica.mesa@enel.com</v>
      </c>
      <c r="BP357" s="13" t="str">
        <v>Jorge Jamaica</v>
      </c>
      <c r="BQ357" s="13" t="str">
        <v>jorge.jamaica@enel.com</v>
      </c>
      <c r="BR357" s="13">
        <v>2026</v>
      </c>
      <c r="BS357" s="13">
        <v>7</v>
      </c>
      <c r="BT357" s="13">
        <v>46204</v>
      </c>
      <c r="BV357" s="13" t="str">
        <v>Plan de emergencias.</v>
      </c>
      <c r="BW357" s="13" t="str">
        <v>SPPT44</v>
      </c>
      <c r="BX357" s="13" t="str">
        <v>Por lanzar</v>
      </c>
      <c r="BY357" s="13" t="str">
        <v>julio</v>
      </c>
      <c r="BZ357" s="13" t="str">
        <v xml:space="preserve">Servicios de coordinación de la seguridad en el trabajo </v>
      </c>
      <c r="CA357" s="13" t="str">
        <v>Staff &amp; Services</v>
      </c>
      <c r="CB357" s="13">
        <v>0.26020799999999999</v>
      </c>
      <c r="CC357" s="13" t="str">
        <v>Monica Mesa</v>
      </c>
      <c r="CD357" s="13" t="str">
        <v>monica.mesa@enel.com</v>
      </c>
      <c r="CE357" s="13" t="str">
        <v>Jorge Jamaica</v>
      </c>
      <c r="CF357" s="13" t="str">
        <v>jorge.jamaica@enel.com</v>
      </c>
      <c r="CG357" s="13">
        <v>2026</v>
      </c>
      <c r="CH357" s="13">
        <v>7</v>
      </c>
      <c r="CI357" s="13">
        <v>46204</v>
      </c>
      <c r="CK357" s="13" t="str">
        <v>Plan de emergencias.</v>
      </c>
      <c r="CL357" s="13" t="str">
        <v>SPPT44</v>
      </c>
      <c r="CM357" s="13" t="str">
        <v>Por lanzar</v>
      </c>
      <c r="CN357" s="13" t="str">
        <v>julio</v>
      </c>
      <c r="CO357" s="13" t="str">
        <v xml:space="preserve">Servicios de coordinación de la seguridad en el trabajo </v>
      </c>
      <c r="CP357" s="13" t="str">
        <v>Staff &amp; Services</v>
      </c>
      <c r="CQ357" s="13">
        <v>0.26020799999999999</v>
      </c>
      <c r="CR357" s="13" t="str">
        <v>Monica Mesa</v>
      </c>
      <c r="CS357" s="13" t="str">
        <v>monica.mesa@enel.com</v>
      </c>
      <c r="CT357" s="13" t="str">
        <v>Jorge Jamaica</v>
      </c>
      <c r="CU357" s="13" t="str">
        <v>jorge.jamaica@enel.com</v>
      </c>
      <c r="CV357" s="13">
        <v>2026</v>
      </c>
      <c r="CW357" s="13">
        <v>7</v>
      </c>
      <c r="CX357" s="13">
        <v>46204</v>
      </c>
      <c r="DC357" s="13" t="str">
        <v>Plan de emergencias.</v>
      </c>
      <c r="DD357" s="13" t="str">
        <v>SPPT44</v>
      </c>
      <c r="DE357" s="13" t="str">
        <v>Por lanzar</v>
      </c>
      <c r="DF357" s="13" t="str">
        <v>julio</v>
      </c>
      <c r="DG357" s="13" t="str">
        <v xml:space="preserve">Servicios de coordinación de la seguridad en el trabajo </v>
      </c>
      <c r="DH357" s="13" t="str">
        <v>Staff &amp; Services</v>
      </c>
      <c r="DI357" s="13">
        <v>0.26020799999999999</v>
      </c>
      <c r="DJ357" s="13" t="str">
        <v>Monica Mesa</v>
      </c>
      <c r="DK357" s="13" t="str">
        <v>monica.mesa@enel.com</v>
      </c>
      <c r="DL357" s="13" t="str">
        <v>Jorge Jamaica</v>
      </c>
      <c r="DM357" s="13" t="str">
        <v>jorge.jamaica@enel.com</v>
      </c>
      <c r="DN357" s="13">
        <v>2026</v>
      </c>
      <c r="DO357" s="13">
        <v>7</v>
      </c>
      <c r="DP357" s="19">
        <v>46204</v>
      </c>
      <c r="DS357" s="13" t="str">
        <v>PLAN DE EMERGENCIAS. SPPT44 SERVICIOS DE COORDINACION DE LA SEGURIDAD EN EL TRABAJO</v>
      </c>
    </row>
    <row r="358" spans="5:123" ht="28" customHeight="1" x14ac:dyDescent="0.4">
      <c r="E358" s="15" t="str">
        <v>REACONDICIONAMIENTO PERFIL HIDRAULICO RODETES CRB</v>
      </c>
      <c r="F358" s="16" t="str">
        <v>MMIM13</v>
      </c>
      <c r="G358" s="16" t="str">
        <v>Por lanzar</v>
      </c>
      <c r="H358" s="16" t="str">
        <v>marzo</v>
      </c>
      <c r="I358" s="16" t="str">
        <v xml:space="preserve">Mantenimiento de turbinas hidráulicas </v>
      </c>
      <c r="J358" s="16" t="str">
        <v>GPG</v>
      </c>
      <c r="K358" s="16">
        <v>2.8</v>
      </c>
      <c r="L358" s="16" t="str">
        <v>Luis Aparicio</v>
      </c>
      <c r="M358" s="16" t="str">
        <v>luis.aparicio@enel.com</v>
      </c>
      <c r="N358" s="16" t="str">
        <v>Anny Leal</v>
      </c>
      <c r="O358" s="16" t="str">
        <v>anny.leal@enel.com</v>
      </c>
      <c r="P358" s="16">
        <v>2026</v>
      </c>
      <c r="Q358" s="16">
        <v>3</v>
      </c>
      <c r="R358" s="28" t="b">
        <v>0</v>
      </c>
      <c r="AC358" s="18" t="str">
        <v>SUMINISTRO DE ELEMENTOS Y REPUESTOS PARA EL MANTENIMIENTO AVR PARA TODAS LAS UNIDADES DE LA CENTRAL TERMOZIPA</v>
      </c>
      <c r="AD358" s="13" t="str">
        <v>FSMT04</v>
      </c>
      <c r="AE358" s="13" t="str">
        <v>Por lanzar</v>
      </c>
      <c r="AF358" s="13" t="str">
        <v>febrero</v>
      </c>
      <c r="AG358" s="13" t="str">
        <v xml:space="preserve">Monitorización de la vibración </v>
      </c>
      <c r="AH358" s="13" t="str">
        <v>GPG</v>
      </c>
      <c r="AI358" s="13">
        <v>0.56999999999999995</v>
      </c>
      <c r="AJ358" s="13" t="str">
        <v>Luis Aparicio</v>
      </c>
      <c r="AK358" s="13" t="str">
        <v>luis.aparicio@enel.com</v>
      </c>
      <c r="AL358" s="13" t="str">
        <v>Anny Leal</v>
      </c>
      <c r="AM358" s="13" t="str">
        <v>anny.leal@enel.com</v>
      </c>
      <c r="AN358" s="13">
        <v>2026</v>
      </c>
      <c r="AO358" s="13">
        <v>2</v>
      </c>
      <c r="AP358" s="13">
        <v>46054</v>
      </c>
      <c r="AR358" s="18" t="str">
        <v>SUMINISTRO DE ELEMENTOS Y REPUESTOS PARA EL MANTENIMIENTO AVR PARA TODAS LAS UNIDADES DE LA CENTRAL TERMOZIPA</v>
      </c>
      <c r="AS358" s="13" t="str">
        <v>FSMT04</v>
      </c>
      <c r="AT358" s="13" t="str">
        <v>Por lanzar</v>
      </c>
      <c r="AU358" s="13" t="str">
        <v>febrero</v>
      </c>
      <c r="AV358" s="13" t="str">
        <v xml:space="preserve">Monitorización de la vibración </v>
      </c>
      <c r="AW358" s="13" t="str">
        <v>GPG</v>
      </c>
      <c r="AX358" s="13">
        <v>0.56999999999999995</v>
      </c>
      <c r="AY358" s="13" t="str">
        <v>Luis Aparicio</v>
      </c>
      <c r="AZ358" s="13" t="str">
        <v>luis.aparicio@enel.com</v>
      </c>
      <c r="BA358" s="13" t="str">
        <v>Anny Leal</v>
      </c>
      <c r="BB358" s="13" t="str">
        <v>anny.leal@enel.com</v>
      </c>
      <c r="BC358" s="13">
        <v>2026</v>
      </c>
      <c r="BD358" s="13">
        <v>2</v>
      </c>
      <c r="BE358" s="13">
        <v>46054</v>
      </c>
      <c r="BG358" s="13" t="str">
        <v>SUMINISTRO DE ELEMENTOS Y REPUESTOS PARA EL MANTENIMIENTO AVR PARA TODAS LAS UNIDADES DE LA CENTRAL TERMOZIPA</v>
      </c>
      <c r="BH358" s="13" t="str">
        <v>FSMT04</v>
      </c>
      <c r="BI358" s="13" t="str">
        <v>Por lanzar</v>
      </c>
      <c r="BJ358" s="13" t="str">
        <v>febrero</v>
      </c>
      <c r="BK358" s="13" t="str">
        <v xml:space="preserve">Monitorización de la vibración </v>
      </c>
      <c r="BL358" s="13" t="str">
        <v>GPG</v>
      </c>
      <c r="BM358" s="13">
        <v>0.56999999999999995</v>
      </c>
      <c r="BN358" s="13" t="str">
        <v>Luis Aparicio</v>
      </c>
      <c r="BO358" s="13" t="str">
        <v>luis.aparicio@enel.com</v>
      </c>
      <c r="BP358" s="13" t="str">
        <v>Anny Leal</v>
      </c>
      <c r="BQ358" s="13" t="str">
        <v>anny.leal@enel.com</v>
      </c>
      <c r="BR358" s="13">
        <v>2026</v>
      </c>
      <c r="BS358" s="13">
        <v>2</v>
      </c>
      <c r="BT358" s="13">
        <v>46054</v>
      </c>
      <c r="BV358" s="13" t="str">
        <v>SUMINISTRO DE ELEMENTOS Y REPUESTOS PARA EL MANTENIMIENTO AVR PARA TODAS LAS UNIDADES DE LA CENTRAL TERMOZIPA</v>
      </c>
      <c r="BW358" s="13" t="str">
        <v>FSMT04</v>
      </c>
      <c r="BX358" s="13" t="str">
        <v>Por lanzar</v>
      </c>
      <c r="BY358" s="13" t="str">
        <v>febrero</v>
      </c>
      <c r="BZ358" s="13" t="str">
        <v xml:space="preserve">Monitorización de la vibración </v>
      </c>
      <c r="CA358" s="13" t="str">
        <v>GPG</v>
      </c>
      <c r="CB358" s="13">
        <v>0.56999999999999995</v>
      </c>
      <c r="CC358" s="13" t="str">
        <v>Luis Aparicio</v>
      </c>
      <c r="CD358" s="13" t="str">
        <v>luis.aparicio@enel.com</v>
      </c>
      <c r="CE358" s="13" t="str">
        <v>Anny Leal</v>
      </c>
      <c r="CF358" s="13" t="str">
        <v>anny.leal@enel.com</v>
      </c>
      <c r="CG358" s="13">
        <v>2026</v>
      </c>
      <c r="CH358" s="13">
        <v>2</v>
      </c>
      <c r="CI358" s="13">
        <v>46054</v>
      </c>
      <c r="CK358" s="13" t="str">
        <v>SUMINISTRO DE ELEMENTOS Y REPUESTOS PARA EL MANTENIMIENTO AVR PARA TODAS LAS UNIDADES DE LA CENTRAL TERMOZIPA</v>
      </c>
      <c r="CL358" s="13" t="str">
        <v>FSMT04</v>
      </c>
      <c r="CM358" s="13" t="str">
        <v>Por lanzar</v>
      </c>
      <c r="CN358" s="13" t="str">
        <v>febrero</v>
      </c>
      <c r="CO358" s="13" t="str">
        <v xml:space="preserve">Monitorización de la vibración </v>
      </c>
      <c r="CP358" s="13" t="str">
        <v>GPG</v>
      </c>
      <c r="CQ358" s="13">
        <v>0.56999999999999995</v>
      </c>
      <c r="CR358" s="13" t="str">
        <v>Luis Aparicio</v>
      </c>
      <c r="CS358" s="13" t="str">
        <v>luis.aparicio@enel.com</v>
      </c>
      <c r="CT358" s="13" t="str">
        <v>Anny Leal</v>
      </c>
      <c r="CU358" s="13" t="str">
        <v>anny.leal@enel.com</v>
      </c>
      <c r="CV358" s="13">
        <v>2026</v>
      </c>
      <c r="CW358" s="13">
        <v>2</v>
      </c>
      <c r="CX358" s="13">
        <v>46054</v>
      </c>
      <c r="DC358" s="13" t="str">
        <v>SUMINISTRO DE ELEMENTOS Y REPUESTOS PARA EL MANTENIMIENTO AVR PARA TODAS LAS UNIDADES DE LA CENTRAL TERMOZIPA</v>
      </c>
      <c r="DD358" s="13" t="str">
        <v>FSMT04</v>
      </c>
      <c r="DE358" s="13" t="str">
        <v>Por lanzar</v>
      </c>
      <c r="DF358" s="13" t="str">
        <v>febrero</v>
      </c>
      <c r="DG358" s="13" t="str">
        <v xml:space="preserve">Monitorización de la vibración </v>
      </c>
      <c r="DH358" s="13" t="str">
        <v>GPG</v>
      </c>
      <c r="DI358" s="13">
        <v>0.56999999999999995</v>
      </c>
      <c r="DJ358" s="13" t="str">
        <v>Luis Aparicio</v>
      </c>
      <c r="DK358" s="13" t="str">
        <v>luis.aparicio@enel.com</v>
      </c>
      <c r="DL358" s="13" t="str">
        <v>Anny Leal</v>
      </c>
      <c r="DM358" s="13" t="str">
        <v>anny.leal@enel.com</v>
      </c>
      <c r="DN358" s="13">
        <v>2026</v>
      </c>
      <c r="DO358" s="13">
        <v>2</v>
      </c>
      <c r="DP358" s="19">
        <v>46054</v>
      </c>
      <c r="DS358" s="13" t="str">
        <v>SUMINISTRO DE ELEMENTOS Y REPUESTOS PARA EL MANTENIMIENTO AVR PARA TODAS LAS UNIDADES DE LA CENTRAL TERMOZIPA FSMT04 MONITORIZACION DE LA VIBRACION</v>
      </c>
    </row>
    <row r="359" spans="5:123" ht="28" customHeight="1" x14ac:dyDescent="0.4">
      <c r="E359" s="15" t="str">
        <v>Inspecciones y acompañamiento Ingreso a túneles y conducciones para CRB</v>
      </c>
      <c r="F359" s="16" t="str">
        <v>SPPT10</v>
      </c>
      <c r="G359" s="16" t="str">
        <v>Por lanzar</v>
      </c>
      <c r="H359" s="16" t="str">
        <v>marzo</v>
      </c>
      <c r="I359" s="16" t="str">
        <v xml:space="preserve">Servicios profesionales de naturaleza técnica </v>
      </c>
      <c r="J359" s="16" t="str">
        <v>GPG</v>
      </c>
      <c r="K359" s="16">
        <v>0.19</v>
      </c>
      <c r="L359" s="16" t="str">
        <v>Luis Aparicio</v>
      </c>
      <c r="M359" s="16" t="str">
        <v>luis.aparicio@enel.com</v>
      </c>
      <c r="N359" s="16" t="str">
        <v>Anny Leal</v>
      </c>
      <c r="O359" s="16" t="str">
        <v>anny.leal@enel.com</v>
      </c>
      <c r="P359" s="16">
        <v>2026</v>
      </c>
      <c r="Q359" s="16">
        <v>3</v>
      </c>
      <c r="R359" s="28" t="b">
        <v>0</v>
      </c>
      <c r="AC359" s="18" t="str">
        <v>MANTENIMIENTO, LIMPIEZA MECANICA Y RECUBRIMIENTOS DE TANQUES, LINEAS Y EQUIPOS PARA LA CENTRAL TERMOZIPA</v>
      </c>
      <c r="AD359" s="13" t="str">
        <v>LMTS04</v>
      </c>
      <c r="AE359" s="13" t="str">
        <v>Por lanzar</v>
      </c>
      <c r="AF359" s="13" t="str">
        <v>abril</v>
      </c>
      <c r="AG359" s="13" t="str">
        <v xml:space="preserve">Pintura industrial. </v>
      </c>
      <c r="AH359" s="13" t="str">
        <v>GPG</v>
      </c>
      <c r="AI359" s="13">
        <v>0.25</v>
      </c>
      <c r="AJ359" s="13" t="str">
        <v>Luis Aparicio</v>
      </c>
      <c r="AK359" s="13" t="str">
        <v>luis.aparicio@enel.com</v>
      </c>
      <c r="AL359" s="13" t="str">
        <v>Anny Leal</v>
      </c>
      <c r="AM359" s="13" t="str">
        <v>anny.leal@enel.com</v>
      </c>
      <c r="AN359" s="13">
        <v>2026</v>
      </c>
      <c r="AO359" s="13">
        <v>4</v>
      </c>
      <c r="AP359" s="13">
        <v>46113</v>
      </c>
      <c r="AR359" s="18" t="str">
        <v>MANTENIMIENTO, LIMPIEZA MECANICA Y RECUBRIMIENTOS DE TANQUES, LINEAS Y EQUIPOS PARA LA CENTRAL TERMOZIPA</v>
      </c>
      <c r="AS359" s="13" t="str">
        <v>LMTS04</v>
      </c>
      <c r="AT359" s="13" t="str">
        <v>Por lanzar</v>
      </c>
      <c r="AU359" s="13" t="str">
        <v>abril</v>
      </c>
      <c r="AV359" s="13" t="str">
        <v xml:space="preserve">Pintura industrial. </v>
      </c>
      <c r="AW359" s="13" t="str">
        <v>GPG</v>
      </c>
      <c r="AX359" s="13">
        <v>0.25</v>
      </c>
      <c r="AY359" s="13" t="str">
        <v>Luis Aparicio</v>
      </c>
      <c r="AZ359" s="13" t="str">
        <v>luis.aparicio@enel.com</v>
      </c>
      <c r="BA359" s="13" t="str">
        <v>Anny Leal</v>
      </c>
      <c r="BB359" s="13" t="str">
        <v>anny.leal@enel.com</v>
      </c>
      <c r="BC359" s="13">
        <v>2026</v>
      </c>
      <c r="BD359" s="13">
        <v>4</v>
      </c>
      <c r="BE359" s="13">
        <v>46113</v>
      </c>
      <c r="BG359" s="13" t="str">
        <v>MANTENIMIENTO, LIMPIEZA MECANICA Y RECUBRIMIENTOS DE TANQUES, LINEAS Y EQUIPOS PARA LA CENTRAL TERMOZIPA</v>
      </c>
      <c r="BH359" s="13" t="str">
        <v>LMTS04</v>
      </c>
      <c r="BI359" s="13" t="str">
        <v>Por lanzar</v>
      </c>
      <c r="BJ359" s="13" t="str">
        <v>abril</v>
      </c>
      <c r="BK359" s="13" t="str">
        <v xml:space="preserve">Pintura industrial. </v>
      </c>
      <c r="BL359" s="13" t="str">
        <v>GPG</v>
      </c>
      <c r="BM359" s="13">
        <v>0.25</v>
      </c>
      <c r="BN359" s="13" t="str">
        <v>Luis Aparicio</v>
      </c>
      <c r="BO359" s="13" t="str">
        <v>luis.aparicio@enel.com</v>
      </c>
      <c r="BP359" s="13" t="str">
        <v>Anny Leal</v>
      </c>
      <c r="BQ359" s="13" t="str">
        <v>anny.leal@enel.com</v>
      </c>
      <c r="BR359" s="13">
        <v>2026</v>
      </c>
      <c r="BS359" s="13">
        <v>4</v>
      </c>
      <c r="BT359" s="13">
        <v>46113</v>
      </c>
      <c r="BV359" s="13" t="str">
        <v>MANTENIMIENTO, LIMPIEZA MECANICA Y RECUBRIMIENTOS DE TANQUES, LINEAS Y EQUIPOS PARA LA CENTRAL TERMOZIPA</v>
      </c>
      <c r="BW359" s="13" t="str">
        <v>LMTS04</v>
      </c>
      <c r="BX359" s="13" t="str">
        <v>Por lanzar</v>
      </c>
      <c r="BY359" s="13" t="str">
        <v>abril</v>
      </c>
      <c r="BZ359" s="13" t="str">
        <v xml:space="preserve">Pintura industrial. </v>
      </c>
      <c r="CA359" s="13" t="str">
        <v>GPG</v>
      </c>
      <c r="CB359" s="13">
        <v>0.25</v>
      </c>
      <c r="CC359" s="13" t="str">
        <v>Luis Aparicio</v>
      </c>
      <c r="CD359" s="13" t="str">
        <v>luis.aparicio@enel.com</v>
      </c>
      <c r="CE359" s="13" t="str">
        <v>Anny Leal</v>
      </c>
      <c r="CF359" s="13" t="str">
        <v>anny.leal@enel.com</v>
      </c>
      <c r="CG359" s="13">
        <v>2026</v>
      </c>
      <c r="CH359" s="13">
        <v>4</v>
      </c>
      <c r="CI359" s="13">
        <v>46113</v>
      </c>
      <c r="CK359" s="13" t="str">
        <v>MANTENIMIENTO, LIMPIEZA MECANICA Y RECUBRIMIENTOS DE TANQUES, LINEAS Y EQUIPOS PARA LA CENTRAL TERMOZIPA</v>
      </c>
      <c r="CL359" s="13" t="str">
        <v>LMTS04</v>
      </c>
      <c r="CM359" s="13" t="str">
        <v>Por lanzar</v>
      </c>
      <c r="CN359" s="13" t="str">
        <v>abril</v>
      </c>
      <c r="CO359" s="13" t="str">
        <v xml:space="preserve">Pintura industrial. </v>
      </c>
      <c r="CP359" s="13" t="str">
        <v>GPG</v>
      </c>
      <c r="CQ359" s="13">
        <v>0.25</v>
      </c>
      <c r="CR359" s="13" t="str">
        <v>Luis Aparicio</v>
      </c>
      <c r="CS359" s="13" t="str">
        <v>luis.aparicio@enel.com</v>
      </c>
      <c r="CT359" s="13" t="str">
        <v>Anny Leal</v>
      </c>
      <c r="CU359" s="13" t="str">
        <v>anny.leal@enel.com</v>
      </c>
      <c r="CV359" s="13">
        <v>2026</v>
      </c>
      <c r="CW359" s="13">
        <v>4</v>
      </c>
      <c r="CX359" s="13">
        <v>46113</v>
      </c>
      <c r="DC359" s="13" t="str">
        <v>MANTENIMIENTO, LIMPIEZA MECANICA Y RECUBRIMIENTOS DE TANQUES, LINEAS Y EQUIPOS PARA LA CENTRAL TERMOZIPA</v>
      </c>
      <c r="DD359" s="13" t="str">
        <v>LMTS04</v>
      </c>
      <c r="DE359" s="13" t="str">
        <v>Por lanzar</v>
      </c>
      <c r="DF359" s="13" t="str">
        <v>abril</v>
      </c>
      <c r="DG359" s="13" t="str">
        <v xml:space="preserve">Pintura industrial. </v>
      </c>
      <c r="DH359" s="13" t="str">
        <v>GPG</v>
      </c>
      <c r="DI359" s="13">
        <v>0.25</v>
      </c>
      <c r="DJ359" s="13" t="str">
        <v>Luis Aparicio</v>
      </c>
      <c r="DK359" s="13" t="str">
        <v>luis.aparicio@enel.com</v>
      </c>
      <c r="DL359" s="13" t="str">
        <v>Anny Leal</v>
      </c>
      <c r="DM359" s="13" t="str">
        <v>anny.leal@enel.com</v>
      </c>
      <c r="DN359" s="13">
        <v>2026</v>
      </c>
      <c r="DO359" s="13">
        <v>4</v>
      </c>
      <c r="DP359" s="19">
        <v>46113</v>
      </c>
      <c r="DS359" s="13" t="str">
        <v>MANTENIMIENTO, LIMPIEZA MECANICA Y RECUBRIMIENTOS DE TANQUES, LINEAS Y EQUIPOS PARA LA CENTRAL TERMOZIPA LMTS04 PINTURA INDUSTRIAL.</v>
      </c>
    </row>
    <row r="360" spans="5:123" ht="28" customHeight="1" x14ac:dyDescent="0.4">
      <c r="E360" s="15" t="str">
        <v>Se requiere el suministro de los cuerpos moledores para reposición y cambio en los pulverizadores</v>
      </c>
      <c r="F360" s="16" t="str">
        <v>FMGE32</v>
      </c>
      <c r="G360" s="16" t="str">
        <v>Por lanzar</v>
      </c>
      <c r="H360" s="16" t="str">
        <v>julio</v>
      </c>
      <c r="I360" s="16" t="str">
        <v xml:space="preserve">Molinos de carbón - accesorios y repuestos </v>
      </c>
      <c r="J360" s="16" t="str">
        <v>GPG</v>
      </c>
      <c r="K360" s="16">
        <v>0.3</v>
      </c>
      <c r="L360" s="16" t="str">
        <v>Luis Aparicio</v>
      </c>
      <c r="M360" s="16" t="str">
        <v>luis.aparicio@enel.com</v>
      </c>
      <c r="N360" s="16" t="str">
        <v>Anny Leal</v>
      </c>
      <c r="O360" s="16" t="str">
        <v>anny.leal@enel.com</v>
      </c>
      <c r="P360" s="16">
        <v>2026</v>
      </c>
      <c r="Q360" s="16">
        <v>7</v>
      </c>
      <c r="R360" s="28" t="b">
        <v>0</v>
      </c>
      <c r="AC360" s="18" t="str">
        <v>Servicios especializados para la evaluación del supervisor es a cargo delos contratistas que operan en Enel Green Power y Thermal Generation (en adelante, ENEL), que permita evaluar los conocimientos y habilidades del personal que desempeña la función de supervisor.</v>
      </c>
      <c r="AD360" s="13" t="str">
        <v>SPPT44</v>
      </c>
      <c r="AE360" s="13" t="str">
        <v>Por lanzar</v>
      </c>
      <c r="AF360" s="13" t="str">
        <v>mayo</v>
      </c>
      <c r="AG360" s="13" t="str">
        <v xml:space="preserve">Servicios de coordinación de la seguridad en el trabajo </v>
      </c>
      <c r="AH360" s="13" t="str">
        <v>GPG</v>
      </c>
      <c r="AI360" s="13">
        <v>0.1</v>
      </c>
      <c r="AJ360" s="13" t="str">
        <v>Luis Aparicio</v>
      </c>
      <c r="AK360" s="13" t="str">
        <v>luis.aparicio@enel.com</v>
      </c>
      <c r="AL360" s="13" t="str">
        <v>Anny Leal</v>
      </c>
      <c r="AM360" s="13" t="str">
        <v>anny.leal@enel.com</v>
      </c>
      <c r="AN360" s="13">
        <v>2026</v>
      </c>
      <c r="AO360" s="13">
        <v>5</v>
      </c>
      <c r="AP360" s="13">
        <v>46143</v>
      </c>
      <c r="AR360" s="18" t="str">
        <v>Servicios especializados para la evaluación del supervisor es a cargo delos contratistas que operan en Enel Green Power y Thermal Generation (en adelante, ENEL), que permita evaluar los conocimientos y habilidades del personal que desempeña la función de supervisor.</v>
      </c>
      <c r="AS360" s="13" t="str">
        <v>SPPT44</v>
      </c>
      <c r="AT360" s="13" t="str">
        <v>Por lanzar</v>
      </c>
      <c r="AU360" s="13" t="str">
        <v>mayo</v>
      </c>
      <c r="AV360" s="13" t="str">
        <v xml:space="preserve">Servicios de coordinación de la seguridad en el trabajo </v>
      </c>
      <c r="AW360" s="13" t="str">
        <v>GPG</v>
      </c>
      <c r="AX360" s="13">
        <v>0.1</v>
      </c>
      <c r="AY360" s="13" t="str">
        <v>Luis Aparicio</v>
      </c>
      <c r="AZ360" s="13" t="str">
        <v>luis.aparicio@enel.com</v>
      </c>
      <c r="BA360" s="13" t="str">
        <v>Anny Leal</v>
      </c>
      <c r="BB360" s="13" t="str">
        <v>anny.leal@enel.com</v>
      </c>
      <c r="BC360" s="13">
        <v>2026</v>
      </c>
      <c r="BD360" s="13">
        <v>5</v>
      </c>
      <c r="BE360" s="13">
        <v>46143</v>
      </c>
      <c r="BG360" s="13" t="str">
        <v>Servicios especializados para la evaluación del supervisor es a cargo delos contratistas que operan en Enel Green Power y Thermal Generation (en adelante, ENEL), que permita evaluar los conocimientos y habilidades del personal que desempeña la función de supervisor.</v>
      </c>
      <c r="BH360" s="13" t="str">
        <v>SPPT44</v>
      </c>
      <c r="BI360" s="13" t="str">
        <v>Por lanzar</v>
      </c>
      <c r="BJ360" s="13" t="str">
        <v>mayo</v>
      </c>
      <c r="BK360" s="13" t="str">
        <v xml:space="preserve">Servicios de coordinación de la seguridad en el trabajo </v>
      </c>
      <c r="BL360" s="13" t="str">
        <v>GPG</v>
      </c>
      <c r="BM360" s="13">
        <v>0.1</v>
      </c>
      <c r="BN360" s="13" t="str">
        <v>Luis Aparicio</v>
      </c>
      <c r="BO360" s="13" t="str">
        <v>luis.aparicio@enel.com</v>
      </c>
      <c r="BP360" s="13" t="str">
        <v>Anny Leal</v>
      </c>
      <c r="BQ360" s="13" t="str">
        <v>anny.leal@enel.com</v>
      </c>
      <c r="BR360" s="13">
        <v>2026</v>
      </c>
      <c r="BS360" s="13">
        <v>5</v>
      </c>
      <c r="BT360" s="13">
        <v>46143</v>
      </c>
      <c r="BV360" s="13" t="str">
        <v>Servicios especializados para la evaluación del supervisor es a cargo delos contratistas que operan en Enel Green Power y Thermal Generation (en adelante, ENEL), que permita evaluar los conocimientos y habilidades del personal que desempeña la función de supervisor.</v>
      </c>
      <c r="BW360" s="13" t="str">
        <v>SPPT44</v>
      </c>
      <c r="BX360" s="13" t="str">
        <v>Por lanzar</v>
      </c>
      <c r="BY360" s="13" t="str">
        <v>mayo</v>
      </c>
      <c r="BZ360" s="13" t="str">
        <v xml:space="preserve">Servicios de coordinación de la seguridad en el trabajo </v>
      </c>
      <c r="CA360" s="13" t="str">
        <v>GPG</v>
      </c>
      <c r="CB360" s="13">
        <v>0.1</v>
      </c>
      <c r="CC360" s="13" t="str">
        <v>Luis Aparicio</v>
      </c>
      <c r="CD360" s="13" t="str">
        <v>luis.aparicio@enel.com</v>
      </c>
      <c r="CE360" s="13" t="str">
        <v>Anny Leal</v>
      </c>
      <c r="CF360" s="13" t="str">
        <v>anny.leal@enel.com</v>
      </c>
      <c r="CG360" s="13">
        <v>2026</v>
      </c>
      <c r="CH360" s="13">
        <v>5</v>
      </c>
      <c r="CI360" s="13">
        <v>46143</v>
      </c>
      <c r="CK360" s="13" t="str">
        <v>Servicios especializados para la evaluación del supervisor es a cargo delos contratistas que operan en Enel Green Power y Thermal Generation (en adelante, ENEL), que permita evaluar los conocimientos y habilidades del personal que desempeña la función de supervisor.</v>
      </c>
      <c r="CL360" s="13" t="str">
        <v>SPPT44</v>
      </c>
      <c r="CM360" s="13" t="str">
        <v>Por lanzar</v>
      </c>
      <c r="CN360" s="13" t="str">
        <v>mayo</v>
      </c>
      <c r="CO360" s="13" t="str">
        <v xml:space="preserve">Servicios de coordinación de la seguridad en el trabajo </v>
      </c>
      <c r="CP360" s="13" t="str">
        <v>GPG</v>
      </c>
      <c r="CQ360" s="13">
        <v>0.1</v>
      </c>
      <c r="CR360" s="13" t="str">
        <v>Luis Aparicio</v>
      </c>
      <c r="CS360" s="13" t="str">
        <v>luis.aparicio@enel.com</v>
      </c>
      <c r="CT360" s="13" t="str">
        <v>Anny Leal</v>
      </c>
      <c r="CU360" s="13" t="str">
        <v>anny.leal@enel.com</v>
      </c>
      <c r="CV360" s="13">
        <v>2026</v>
      </c>
      <c r="CW360" s="13">
        <v>5</v>
      </c>
      <c r="CX360" s="13">
        <v>46143</v>
      </c>
      <c r="DC360" s="13" t="str">
        <v>Servicios especializados para la evaluación del supervisor es a cargo delos contratistas que operan en Enel Green Power y Thermal Generation (en adelante, ENEL), que permita evaluar los conocimientos y habilidades del personal que desempeña la función de supervisor.</v>
      </c>
      <c r="DD360" s="13" t="str">
        <v>SPPT44</v>
      </c>
      <c r="DE360" s="13" t="str">
        <v>Por lanzar</v>
      </c>
      <c r="DF360" s="13" t="str">
        <v>mayo</v>
      </c>
      <c r="DG360" s="13" t="str">
        <v xml:space="preserve">Servicios de coordinación de la seguridad en el trabajo </v>
      </c>
      <c r="DH360" s="13" t="str">
        <v>GPG</v>
      </c>
      <c r="DI360" s="13">
        <v>0.1</v>
      </c>
      <c r="DJ360" s="13" t="str">
        <v>Luis Aparicio</v>
      </c>
      <c r="DK360" s="13" t="str">
        <v>luis.aparicio@enel.com</v>
      </c>
      <c r="DL360" s="13" t="str">
        <v>Anny Leal</v>
      </c>
      <c r="DM360" s="13" t="str">
        <v>anny.leal@enel.com</v>
      </c>
      <c r="DN360" s="13">
        <v>2026</v>
      </c>
      <c r="DO360" s="13">
        <v>5</v>
      </c>
      <c r="DP360" s="19">
        <v>46143</v>
      </c>
      <c r="DS360" s="13" t="str">
        <v>SERVICIOS ESPECIALIZADOS PARA LA EVALUACION DEL SUPERVISOR ES A CARGO DELOS CONTRATISTAS QUE OPERAN EN ENEL GREEN POWER Y THERMAL GENERATION (EN ADELANTE, ENEL), QUE PERMITA EVALUAR LOS CONOCIMIENTOS Y HABILIDADES DEL PERSONAL QUE DESEMPENA LA FUNCION DE SUPERVISOR. SPPT44 SERVICIOS DE COORDINACION DE LA SEGURIDAD EN EL TRABAJO</v>
      </c>
    </row>
    <row r="361" spans="5:123" ht="28" customHeight="1" x14ac:dyDescent="0.4">
      <c r="E361" s="15" t="str">
        <v>Suministro de acoples y cadenas de transmisión de potencia</v>
      </c>
      <c r="F361" s="16" t="str">
        <v>FMMM03</v>
      </c>
      <c r="G361" s="16" t="str">
        <v>Por lanzar</v>
      </c>
      <c r="H361" s="16" t="str">
        <v>marzo</v>
      </c>
      <c r="I361" s="16" t="str">
        <v xml:space="preserve">Otros materiales para el acoplamiento y la transmisión de fuerzas </v>
      </c>
      <c r="J361" s="16" t="str">
        <v>GPG</v>
      </c>
      <c r="K361" s="16">
        <v>0.1</v>
      </c>
      <c r="L361" s="16" t="str">
        <v>Luis Aparicio</v>
      </c>
      <c r="M361" s="16" t="str">
        <v>luis.aparicio@enel.com</v>
      </c>
      <c r="N361" s="16" t="str">
        <v>Anny Leal</v>
      </c>
      <c r="O361" s="16" t="str">
        <v>anny.leal@enel.com</v>
      </c>
      <c r="P361" s="16">
        <v>2026</v>
      </c>
      <c r="Q361" s="16">
        <v>3</v>
      </c>
      <c r="R361" s="28" t="b">
        <v>0</v>
      </c>
      <c r="AC361" s="18" t="str">
        <v>MANTENIMIENTO DEL SISTEMA DE CONTROL DCS, REGULADOR DE VELOCIDAD TRICONEX Y BMS TRICONEX DE LA CENTRAL TERMOZIPA</v>
      </c>
      <c r="AD361" s="13" t="str">
        <v>MEEL04</v>
      </c>
      <c r="AE361" s="13" t="str">
        <v>Por lanzar</v>
      </c>
      <c r="AF361" s="13" t="str">
        <v>noviembre</v>
      </c>
      <c r="AG361" s="13" t="str">
        <v>Mantenimiento de sistemas de control</v>
      </c>
      <c r="AH361" s="13" t="str">
        <v>GPG</v>
      </c>
      <c r="AI361" s="13">
        <v>0.33613399999999999</v>
      </c>
      <c r="AJ361" s="13" t="str">
        <v>Luis Aparicio</v>
      </c>
      <c r="AK361" s="13" t="str">
        <v>luis.aparicio@enel.com</v>
      </c>
      <c r="AL361" s="13" t="str">
        <v>Anny Leal</v>
      </c>
      <c r="AM361" s="13" t="str">
        <v>anny.leal@enel.com</v>
      </c>
      <c r="AN361" s="13">
        <v>2026</v>
      </c>
      <c r="AO361" s="13">
        <v>11</v>
      </c>
      <c r="AP361" s="13">
        <v>46327</v>
      </c>
      <c r="AR361" s="18" t="str">
        <v>MANTENIMIENTO DEL SISTEMA DE CONTROL DCS, REGULADOR DE VELOCIDAD TRICONEX Y BMS TRICONEX DE LA CENTRAL TERMOZIPA</v>
      </c>
      <c r="AS361" s="13" t="str">
        <v>MEEL04</v>
      </c>
      <c r="AT361" s="13" t="str">
        <v>Por lanzar</v>
      </c>
      <c r="AU361" s="13" t="str">
        <v>noviembre</v>
      </c>
      <c r="AV361" s="13" t="str">
        <v>Mantenimiento de sistemas de control</v>
      </c>
      <c r="AW361" s="13" t="str">
        <v>GPG</v>
      </c>
      <c r="AX361" s="13">
        <v>0.33613399999999999</v>
      </c>
      <c r="AY361" s="13" t="str">
        <v>Luis Aparicio</v>
      </c>
      <c r="AZ361" s="13" t="str">
        <v>luis.aparicio@enel.com</v>
      </c>
      <c r="BA361" s="13" t="str">
        <v>Anny Leal</v>
      </c>
      <c r="BB361" s="13" t="str">
        <v>anny.leal@enel.com</v>
      </c>
      <c r="BC361" s="13">
        <v>2026</v>
      </c>
      <c r="BD361" s="13">
        <v>11</v>
      </c>
      <c r="BE361" s="13">
        <v>46327</v>
      </c>
      <c r="BG361" s="13" t="str">
        <v>MANTENIMIENTO DEL SISTEMA DE CONTROL DCS, REGULADOR DE VELOCIDAD TRICONEX Y BMS TRICONEX DE LA CENTRAL TERMOZIPA</v>
      </c>
      <c r="BH361" s="13" t="str">
        <v>MEEL04</v>
      </c>
      <c r="BI361" s="13" t="str">
        <v>Por lanzar</v>
      </c>
      <c r="BJ361" s="13" t="str">
        <v>noviembre</v>
      </c>
      <c r="BK361" s="13" t="str">
        <v>Mantenimiento de sistemas de control</v>
      </c>
      <c r="BL361" s="13" t="str">
        <v>GPG</v>
      </c>
      <c r="BM361" s="13">
        <v>0.33613399999999999</v>
      </c>
      <c r="BN361" s="13" t="str">
        <v>Luis Aparicio</v>
      </c>
      <c r="BO361" s="13" t="str">
        <v>luis.aparicio@enel.com</v>
      </c>
      <c r="BP361" s="13" t="str">
        <v>Anny Leal</v>
      </c>
      <c r="BQ361" s="13" t="str">
        <v>anny.leal@enel.com</v>
      </c>
      <c r="BR361" s="13">
        <v>2026</v>
      </c>
      <c r="BS361" s="13">
        <v>11</v>
      </c>
      <c r="BT361" s="13">
        <v>46327</v>
      </c>
      <c r="BV361" s="13" t="str">
        <v>MANTENIMIENTO DEL SISTEMA DE CONTROL DCS, REGULADOR DE VELOCIDAD TRICONEX Y BMS TRICONEX DE LA CENTRAL TERMOZIPA</v>
      </c>
      <c r="BW361" s="13" t="str">
        <v>MEEL04</v>
      </c>
      <c r="BX361" s="13" t="str">
        <v>Por lanzar</v>
      </c>
      <c r="BY361" s="13" t="str">
        <v>noviembre</v>
      </c>
      <c r="BZ361" s="13" t="str">
        <v>Mantenimiento de sistemas de control</v>
      </c>
      <c r="CA361" s="13" t="str">
        <v>GPG</v>
      </c>
      <c r="CB361" s="13">
        <v>0.33613399999999999</v>
      </c>
      <c r="CC361" s="13" t="str">
        <v>Luis Aparicio</v>
      </c>
      <c r="CD361" s="13" t="str">
        <v>luis.aparicio@enel.com</v>
      </c>
      <c r="CE361" s="13" t="str">
        <v>Anny Leal</v>
      </c>
      <c r="CF361" s="13" t="str">
        <v>anny.leal@enel.com</v>
      </c>
      <c r="CG361" s="13">
        <v>2026</v>
      </c>
      <c r="CH361" s="13">
        <v>11</v>
      </c>
      <c r="CI361" s="13">
        <v>46327</v>
      </c>
      <c r="CK361" s="13" t="str">
        <v>MANTENIMIENTO DEL SISTEMA DE CONTROL DCS, REGULADOR DE VELOCIDAD TRICONEX Y BMS TRICONEX DE LA CENTRAL TERMOZIPA</v>
      </c>
      <c r="CL361" s="13" t="str">
        <v>MEEL04</v>
      </c>
      <c r="CM361" s="13" t="str">
        <v>Por lanzar</v>
      </c>
      <c r="CN361" s="13" t="str">
        <v>noviembre</v>
      </c>
      <c r="CO361" s="13" t="str">
        <v>Mantenimiento de sistemas de control</v>
      </c>
      <c r="CP361" s="13" t="str">
        <v>GPG</v>
      </c>
      <c r="CQ361" s="13">
        <v>0.33613399999999999</v>
      </c>
      <c r="CR361" s="13" t="str">
        <v>Luis Aparicio</v>
      </c>
      <c r="CS361" s="13" t="str">
        <v>luis.aparicio@enel.com</v>
      </c>
      <c r="CT361" s="13" t="str">
        <v>Anny Leal</v>
      </c>
      <c r="CU361" s="13" t="str">
        <v>anny.leal@enel.com</v>
      </c>
      <c r="CV361" s="13">
        <v>2026</v>
      </c>
      <c r="CW361" s="13">
        <v>11</v>
      </c>
      <c r="CX361" s="13">
        <v>46327</v>
      </c>
      <c r="DC361" s="13" t="str">
        <v>MANTENIMIENTO DEL SISTEMA DE CONTROL DCS, REGULADOR DE VELOCIDAD TRICONEX Y BMS TRICONEX DE LA CENTRAL TERMOZIPA</v>
      </c>
      <c r="DD361" s="13" t="str">
        <v>MEEL04</v>
      </c>
      <c r="DE361" s="13" t="str">
        <v>Por lanzar</v>
      </c>
      <c r="DF361" s="13" t="str">
        <v>noviembre</v>
      </c>
      <c r="DG361" s="13" t="str">
        <v>Mantenimiento de sistemas de control</v>
      </c>
      <c r="DH361" s="13" t="str">
        <v>GPG</v>
      </c>
      <c r="DI361" s="13">
        <v>0.33613399999999999</v>
      </c>
      <c r="DJ361" s="13" t="str">
        <v>Luis Aparicio</v>
      </c>
      <c r="DK361" s="13" t="str">
        <v>luis.aparicio@enel.com</v>
      </c>
      <c r="DL361" s="13" t="str">
        <v>Anny Leal</v>
      </c>
      <c r="DM361" s="13" t="str">
        <v>anny.leal@enel.com</v>
      </c>
      <c r="DN361" s="13">
        <v>2026</v>
      </c>
      <c r="DO361" s="13">
        <v>11</v>
      </c>
      <c r="DP361" s="19">
        <v>46327</v>
      </c>
      <c r="DS361" s="13" t="str">
        <v>MANTENIMIENTO DEL SISTEMA DE CONTROL DCS, REGULADOR DE VELOCIDAD TRICONEX Y BMS TRICONEX DE LA CENTRAL TERMOZIPA MEEL04 MANTENIMIENTO DE SISTEMAS DE CONTROL</v>
      </c>
    </row>
    <row r="362" spans="5:123" ht="28" customHeight="1" x14ac:dyDescent="0.4">
      <c r="E362" s="15" t="str">
        <v>RECUPERACION Y MANTENIMIENTO SISTEMA DE MONITOREO DE TEMPERATURA Y VIBRACION DE EQUIPOS EN LA CENTRAL TERMOZIPA</v>
      </c>
      <c r="F362" s="16" t="str">
        <v>FSMT04</v>
      </c>
      <c r="G362" s="16" t="str">
        <v>Por lanzar</v>
      </c>
      <c r="H362" s="16" t="str">
        <v>junio</v>
      </c>
      <c r="I362" s="16" t="str">
        <v xml:space="preserve">Monitorización de la vibración </v>
      </c>
      <c r="J362" s="16" t="str">
        <v>GPG</v>
      </c>
      <c r="K362" s="16">
        <v>0.17</v>
      </c>
      <c r="L362" s="16" t="str">
        <v>Luis Aparicio</v>
      </c>
      <c r="M362" s="16" t="str">
        <v>luis.aparicio@enel.com</v>
      </c>
      <c r="N362" s="16" t="str">
        <v>Anny Leal</v>
      </c>
      <c r="O362" s="16" t="str">
        <v>anny.leal@enel.com</v>
      </c>
      <c r="P362" s="16">
        <v>2026</v>
      </c>
      <c r="Q362" s="16">
        <v>6</v>
      </c>
      <c r="R362" s="28" t="b">
        <v>0</v>
      </c>
      <c r="AC362" s="18" t="str">
        <v>MANTENIMIENTO DEL SISTEMA DE CONTROL DCS, REGULADOR DE VELOCIDAD TRICONEX Y BMS TRICONEX DE LA CENTRAL TERMOZIPA</v>
      </c>
      <c r="AD362" s="13" t="str">
        <v>MEEL04</v>
      </c>
      <c r="AE362" s="13" t="str">
        <v>Por lanzar</v>
      </c>
      <c r="AF362" s="13" t="str">
        <v>noviembre</v>
      </c>
      <c r="AG362" s="13" t="str">
        <v>Mantenimiento de sistemas de control</v>
      </c>
      <c r="AH362" s="13" t="str">
        <v>GPG</v>
      </c>
      <c r="AI362" s="13">
        <v>0.33613399999999999</v>
      </c>
      <c r="AJ362" s="13" t="str">
        <v>Luis Aparicio</v>
      </c>
      <c r="AK362" s="13" t="str">
        <v>luis.aparicio@enel.com</v>
      </c>
      <c r="AL362" s="13" t="str">
        <v>Anny Leal</v>
      </c>
      <c r="AM362" s="13" t="str">
        <v>anny.leal@enel.com</v>
      </c>
      <c r="AN362" s="13">
        <v>2026</v>
      </c>
      <c r="AO362" s="13">
        <v>11</v>
      </c>
      <c r="AP362" s="13">
        <v>46327</v>
      </c>
      <c r="AR362" s="18" t="str">
        <v>MANTENIMIENTO DEL SISTEMA DE CONTROL DCS, REGULADOR DE VELOCIDAD TRICONEX Y BMS TRICONEX DE LA CENTRAL TERMOZIPA</v>
      </c>
      <c r="AS362" s="13" t="str">
        <v>MEEL04</v>
      </c>
      <c r="AT362" s="13" t="str">
        <v>Por lanzar</v>
      </c>
      <c r="AU362" s="13" t="str">
        <v>noviembre</v>
      </c>
      <c r="AV362" s="13" t="str">
        <v>Mantenimiento de sistemas de control</v>
      </c>
      <c r="AW362" s="13" t="str">
        <v>GPG</v>
      </c>
      <c r="AX362" s="13">
        <v>0.33613399999999999</v>
      </c>
      <c r="AY362" s="13" t="str">
        <v>Luis Aparicio</v>
      </c>
      <c r="AZ362" s="13" t="str">
        <v>luis.aparicio@enel.com</v>
      </c>
      <c r="BA362" s="13" t="str">
        <v>Anny Leal</v>
      </c>
      <c r="BB362" s="13" t="str">
        <v>anny.leal@enel.com</v>
      </c>
      <c r="BC362" s="13">
        <v>2026</v>
      </c>
      <c r="BD362" s="13">
        <v>11</v>
      </c>
      <c r="BE362" s="13">
        <v>46327</v>
      </c>
      <c r="BG362" s="13" t="str">
        <v>MANTENIMIENTO DEL SISTEMA DE CONTROL DCS, REGULADOR DE VELOCIDAD TRICONEX Y BMS TRICONEX DE LA CENTRAL TERMOZIPA</v>
      </c>
      <c r="BH362" s="13" t="str">
        <v>MEEL04</v>
      </c>
      <c r="BI362" s="13" t="str">
        <v>Por lanzar</v>
      </c>
      <c r="BJ362" s="13" t="str">
        <v>noviembre</v>
      </c>
      <c r="BK362" s="13" t="str">
        <v>Mantenimiento de sistemas de control</v>
      </c>
      <c r="BL362" s="13" t="str">
        <v>GPG</v>
      </c>
      <c r="BM362" s="13">
        <v>0.33613399999999999</v>
      </c>
      <c r="BN362" s="13" t="str">
        <v>Luis Aparicio</v>
      </c>
      <c r="BO362" s="13" t="str">
        <v>luis.aparicio@enel.com</v>
      </c>
      <c r="BP362" s="13" t="str">
        <v>Anny Leal</v>
      </c>
      <c r="BQ362" s="13" t="str">
        <v>anny.leal@enel.com</v>
      </c>
      <c r="BR362" s="13">
        <v>2026</v>
      </c>
      <c r="BS362" s="13">
        <v>11</v>
      </c>
      <c r="BT362" s="13">
        <v>46327</v>
      </c>
      <c r="BV362" s="13" t="str">
        <v>MANTENIMIENTO DEL SISTEMA DE CONTROL DCS, REGULADOR DE VELOCIDAD TRICONEX Y BMS TRICONEX DE LA CENTRAL TERMOZIPA</v>
      </c>
      <c r="BW362" s="13" t="str">
        <v>MEEL04</v>
      </c>
      <c r="BX362" s="13" t="str">
        <v>Por lanzar</v>
      </c>
      <c r="BY362" s="13" t="str">
        <v>noviembre</v>
      </c>
      <c r="BZ362" s="13" t="str">
        <v>Mantenimiento de sistemas de control</v>
      </c>
      <c r="CA362" s="13" t="str">
        <v>GPG</v>
      </c>
      <c r="CB362" s="13">
        <v>0.33613399999999999</v>
      </c>
      <c r="CC362" s="13" t="str">
        <v>Luis Aparicio</v>
      </c>
      <c r="CD362" s="13" t="str">
        <v>luis.aparicio@enel.com</v>
      </c>
      <c r="CE362" s="13" t="str">
        <v>Anny Leal</v>
      </c>
      <c r="CF362" s="13" t="str">
        <v>anny.leal@enel.com</v>
      </c>
      <c r="CG362" s="13">
        <v>2026</v>
      </c>
      <c r="CH362" s="13">
        <v>11</v>
      </c>
      <c r="CI362" s="13">
        <v>46327</v>
      </c>
      <c r="CK362" s="13" t="str">
        <v>MANTENIMIENTO DEL SISTEMA DE CONTROL DCS, REGULADOR DE VELOCIDAD TRICONEX Y BMS TRICONEX DE LA CENTRAL TERMOZIPA</v>
      </c>
      <c r="CL362" s="13" t="str">
        <v>MEEL04</v>
      </c>
      <c r="CM362" s="13" t="str">
        <v>Por lanzar</v>
      </c>
      <c r="CN362" s="13" t="str">
        <v>noviembre</v>
      </c>
      <c r="CO362" s="13" t="str">
        <v>Mantenimiento de sistemas de control</v>
      </c>
      <c r="CP362" s="13" t="str">
        <v>GPG</v>
      </c>
      <c r="CQ362" s="13">
        <v>0.33613399999999999</v>
      </c>
      <c r="CR362" s="13" t="str">
        <v>Luis Aparicio</v>
      </c>
      <c r="CS362" s="13" t="str">
        <v>luis.aparicio@enel.com</v>
      </c>
      <c r="CT362" s="13" t="str">
        <v>Anny Leal</v>
      </c>
      <c r="CU362" s="13" t="str">
        <v>anny.leal@enel.com</v>
      </c>
      <c r="CV362" s="13">
        <v>2026</v>
      </c>
      <c r="CW362" s="13">
        <v>11</v>
      </c>
      <c r="CX362" s="13">
        <v>46327</v>
      </c>
      <c r="DC362" s="13" t="str">
        <v>MANTENIMIENTO DEL SISTEMA DE CONTROL DCS, REGULADOR DE VELOCIDAD TRICONEX Y BMS TRICONEX DE LA CENTRAL TERMOZIPA</v>
      </c>
      <c r="DD362" s="13" t="str">
        <v>MEEL04</v>
      </c>
      <c r="DE362" s="13" t="str">
        <v>Por lanzar</v>
      </c>
      <c r="DF362" s="13" t="str">
        <v>noviembre</v>
      </c>
      <c r="DG362" s="13" t="str">
        <v>Mantenimiento de sistemas de control</v>
      </c>
      <c r="DH362" s="13" t="str">
        <v>GPG</v>
      </c>
      <c r="DI362" s="13">
        <v>0.33613399999999999</v>
      </c>
      <c r="DJ362" s="13" t="str">
        <v>Luis Aparicio</v>
      </c>
      <c r="DK362" s="13" t="str">
        <v>luis.aparicio@enel.com</v>
      </c>
      <c r="DL362" s="13" t="str">
        <v>Anny Leal</v>
      </c>
      <c r="DM362" s="13" t="str">
        <v>anny.leal@enel.com</v>
      </c>
      <c r="DN362" s="13">
        <v>2026</v>
      </c>
      <c r="DO362" s="13">
        <v>11</v>
      </c>
      <c r="DP362" s="19">
        <v>46327</v>
      </c>
      <c r="DS362" s="13" t="str">
        <v>MANTENIMIENTO DEL SISTEMA DE CONTROL DCS, REGULADOR DE VELOCIDAD TRICONEX Y BMS TRICONEX DE LA CENTRAL TERMOZIPA MEEL04 MANTENIMIENTO DE SISTEMAS DE CONTROL</v>
      </c>
    </row>
    <row r="363" spans="5:123" ht="28" customHeight="1" x14ac:dyDescent="0.4">
      <c r="E363" s="15" t="str">
        <v>Plan de emergencias.</v>
      </c>
      <c r="F363" s="16" t="str">
        <v>SPPT44</v>
      </c>
      <c r="G363" s="16" t="str">
        <v>Por lanzar</v>
      </c>
      <c r="H363" s="16" t="str">
        <v>julio</v>
      </c>
      <c r="I363" s="16" t="str">
        <v xml:space="preserve">Servicios de coordinación de la seguridad en el trabajo </v>
      </c>
      <c r="J363" s="16" t="str">
        <v>Staff &amp; Services</v>
      </c>
      <c r="K363" s="16">
        <v>0.26020799999999999</v>
      </c>
      <c r="L363" s="16" t="str">
        <v>Monica Mesa</v>
      </c>
      <c r="M363" s="16" t="str">
        <v>monica.mesa@enel.com</v>
      </c>
      <c r="N363" s="16" t="str">
        <v>Jorge Jamaica</v>
      </c>
      <c r="O363" s="16" t="str">
        <v>jorge.jamaica@enel.com</v>
      </c>
      <c r="P363" s="16">
        <v>2026</v>
      </c>
      <c r="Q363" s="16">
        <v>7</v>
      </c>
      <c r="R363" s="28" t="b">
        <v>0</v>
      </c>
      <c r="AC363" s="18" t="str">
        <v>Servicio de implementacion y seguimiento a Planes de Gestión de Riesgo de Desastres para Centrales de Generación ENEL COLOMBIA.</v>
      </c>
      <c r="AD363" s="13" t="str">
        <v>SPPT44</v>
      </c>
      <c r="AE363" s="13" t="str">
        <v>Por lanzar</v>
      </c>
      <c r="AF363" s="13" t="str">
        <v>julio</v>
      </c>
      <c r="AG363" s="13" t="str">
        <v xml:space="preserve">Servicios de coordinación de la seguridad en el trabajo </v>
      </c>
      <c r="AH363" s="13" t="str">
        <v>GPG</v>
      </c>
      <c r="AI363" s="13">
        <v>0.3</v>
      </c>
      <c r="AJ363" s="13" t="str">
        <v>Luis Aparicio</v>
      </c>
      <c r="AK363" s="13" t="str">
        <v>luis.aparicio@enel.com</v>
      </c>
      <c r="AL363" s="13" t="str">
        <v>Anny Leal</v>
      </c>
      <c r="AM363" s="13" t="str">
        <v>anny.leal@enel.com</v>
      </c>
      <c r="AN363" s="13">
        <v>2026</v>
      </c>
      <c r="AO363" s="13">
        <v>7</v>
      </c>
      <c r="AP363" s="13">
        <v>46204</v>
      </c>
      <c r="AR363" s="18" t="str">
        <v>Servicio de implementacion y seguimiento a Planes de Gestión de Riesgo de Desastres para Centrales de Generación ENEL COLOMBIA.</v>
      </c>
      <c r="AS363" s="13" t="str">
        <v>SPPT44</v>
      </c>
      <c r="AT363" s="13" t="str">
        <v>Por lanzar</v>
      </c>
      <c r="AU363" s="13" t="str">
        <v>julio</v>
      </c>
      <c r="AV363" s="13" t="str">
        <v xml:space="preserve">Servicios de coordinación de la seguridad en el trabajo </v>
      </c>
      <c r="AW363" s="13" t="str">
        <v>GPG</v>
      </c>
      <c r="AX363" s="13">
        <v>0.3</v>
      </c>
      <c r="AY363" s="13" t="str">
        <v>Luis Aparicio</v>
      </c>
      <c r="AZ363" s="13" t="str">
        <v>luis.aparicio@enel.com</v>
      </c>
      <c r="BA363" s="13" t="str">
        <v>Anny Leal</v>
      </c>
      <c r="BB363" s="13" t="str">
        <v>anny.leal@enel.com</v>
      </c>
      <c r="BC363" s="13">
        <v>2026</v>
      </c>
      <c r="BD363" s="13">
        <v>7</v>
      </c>
      <c r="BE363" s="13">
        <v>46204</v>
      </c>
      <c r="BG363" s="13" t="str">
        <v>Servicio de implementacion y seguimiento a Planes de Gestión de Riesgo de Desastres para Centrales de Generación ENEL COLOMBIA.</v>
      </c>
      <c r="BH363" s="13" t="str">
        <v>SPPT44</v>
      </c>
      <c r="BI363" s="13" t="str">
        <v>Por lanzar</v>
      </c>
      <c r="BJ363" s="13" t="str">
        <v>julio</v>
      </c>
      <c r="BK363" s="13" t="str">
        <v xml:space="preserve">Servicios de coordinación de la seguridad en el trabajo </v>
      </c>
      <c r="BL363" s="13" t="str">
        <v>GPG</v>
      </c>
      <c r="BM363" s="13">
        <v>0.3</v>
      </c>
      <c r="BN363" s="13" t="str">
        <v>Luis Aparicio</v>
      </c>
      <c r="BO363" s="13" t="str">
        <v>luis.aparicio@enel.com</v>
      </c>
      <c r="BP363" s="13" t="str">
        <v>Anny Leal</v>
      </c>
      <c r="BQ363" s="13" t="str">
        <v>anny.leal@enel.com</v>
      </c>
      <c r="BR363" s="13">
        <v>2026</v>
      </c>
      <c r="BS363" s="13">
        <v>7</v>
      </c>
      <c r="BT363" s="13">
        <v>46204</v>
      </c>
      <c r="BV363" s="13" t="str">
        <v>Servicio de implementacion y seguimiento a Planes de Gestión de Riesgo de Desastres para Centrales de Generación ENEL COLOMBIA.</v>
      </c>
      <c r="BW363" s="13" t="str">
        <v>SPPT44</v>
      </c>
      <c r="BX363" s="13" t="str">
        <v>Por lanzar</v>
      </c>
      <c r="BY363" s="13" t="str">
        <v>julio</v>
      </c>
      <c r="BZ363" s="13" t="str">
        <v xml:space="preserve">Servicios de coordinación de la seguridad en el trabajo </v>
      </c>
      <c r="CA363" s="13" t="str">
        <v>GPG</v>
      </c>
      <c r="CB363" s="13">
        <v>0.3</v>
      </c>
      <c r="CC363" s="13" t="str">
        <v>Luis Aparicio</v>
      </c>
      <c r="CD363" s="13" t="str">
        <v>luis.aparicio@enel.com</v>
      </c>
      <c r="CE363" s="13" t="str">
        <v>Anny Leal</v>
      </c>
      <c r="CF363" s="13" t="str">
        <v>anny.leal@enel.com</v>
      </c>
      <c r="CG363" s="13">
        <v>2026</v>
      </c>
      <c r="CH363" s="13">
        <v>7</v>
      </c>
      <c r="CI363" s="13">
        <v>46204</v>
      </c>
      <c r="CK363" s="13" t="str">
        <v>Servicio de implementacion y seguimiento a Planes de Gestión de Riesgo de Desastres para Centrales de Generación ENEL COLOMBIA.</v>
      </c>
      <c r="CL363" s="13" t="str">
        <v>SPPT44</v>
      </c>
      <c r="CM363" s="13" t="str">
        <v>Por lanzar</v>
      </c>
      <c r="CN363" s="13" t="str">
        <v>julio</v>
      </c>
      <c r="CO363" s="13" t="str">
        <v xml:space="preserve">Servicios de coordinación de la seguridad en el trabajo </v>
      </c>
      <c r="CP363" s="13" t="str">
        <v>GPG</v>
      </c>
      <c r="CQ363" s="13">
        <v>0.3</v>
      </c>
      <c r="CR363" s="13" t="str">
        <v>Luis Aparicio</v>
      </c>
      <c r="CS363" s="13" t="str">
        <v>luis.aparicio@enel.com</v>
      </c>
      <c r="CT363" s="13" t="str">
        <v>Anny Leal</v>
      </c>
      <c r="CU363" s="13" t="str">
        <v>anny.leal@enel.com</v>
      </c>
      <c r="CV363" s="13">
        <v>2026</v>
      </c>
      <c r="CW363" s="13">
        <v>7</v>
      </c>
      <c r="CX363" s="13">
        <v>46204</v>
      </c>
      <c r="DC363" s="13" t="str">
        <v>Servicio de implementacion y seguimiento a Planes de Gestión de Riesgo de Desastres para Centrales de Generación ENEL COLOMBIA.</v>
      </c>
      <c r="DD363" s="13" t="str">
        <v>SPPT44</v>
      </c>
      <c r="DE363" s="13" t="str">
        <v>Por lanzar</v>
      </c>
      <c r="DF363" s="13" t="str">
        <v>julio</v>
      </c>
      <c r="DG363" s="13" t="str">
        <v xml:space="preserve">Servicios de coordinación de la seguridad en el trabajo </v>
      </c>
      <c r="DH363" s="13" t="str">
        <v>GPG</v>
      </c>
      <c r="DI363" s="13">
        <v>0.3</v>
      </c>
      <c r="DJ363" s="13" t="str">
        <v>Luis Aparicio</v>
      </c>
      <c r="DK363" s="13" t="str">
        <v>luis.aparicio@enel.com</v>
      </c>
      <c r="DL363" s="13" t="str">
        <v>Anny Leal</v>
      </c>
      <c r="DM363" s="13" t="str">
        <v>anny.leal@enel.com</v>
      </c>
      <c r="DN363" s="13">
        <v>2026</v>
      </c>
      <c r="DO363" s="13">
        <v>7</v>
      </c>
      <c r="DP363" s="19">
        <v>46204</v>
      </c>
      <c r="DS363" s="13" t="str">
        <v>SERVICIO DE IMPLEMENTACION Y SEGUIMIENTO A PLANES DE GESTION DE RIESGO DE DESASTRES PARA CENTRALES DE GENERACION ENEL COLOMBIA. SPPT44 SERVICIOS DE COORDINACION DE LA SEGURIDAD EN EL TRABAJO</v>
      </c>
    </row>
    <row r="364" spans="5:123" ht="28" customHeight="1" x14ac:dyDescent="0.4">
      <c r="E364" s="15" t="str">
        <v>SUMINISTRO DE ELEMENTOS Y REPUESTOS PARA EL MANTENIMIENTO AVR PARA TODAS LAS UNIDADES DE LA CENTRAL TERMOZIPA</v>
      </c>
      <c r="F364" s="16" t="str">
        <v>FSMT04</v>
      </c>
      <c r="G364" s="16" t="str">
        <v>Por lanzar</v>
      </c>
      <c r="H364" s="16" t="str">
        <v>febrero</v>
      </c>
      <c r="I364" s="16" t="str">
        <v xml:space="preserve">Monitorización de la vibración </v>
      </c>
      <c r="J364" s="16" t="str">
        <v>GPG</v>
      </c>
      <c r="K364" s="16">
        <v>0.56999999999999995</v>
      </c>
      <c r="L364" s="16" t="str">
        <v>Luis Aparicio</v>
      </c>
      <c r="M364" s="16" t="str">
        <v>luis.aparicio@enel.com</v>
      </c>
      <c r="N364" s="16" t="str">
        <v>Anny Leal</v>
      </c>
      <c r="O364" s="16" t="str">
        <v>anny.leal@enel.com</v>
      </c>
      <c r="P364" s="16">
        <v>2026</v>
      </c>
      <c r="Q364" s="16">
        <v>2</v>
      </c>
      <c r="R364" s="28" t="b">
        <v>0</v>
      </c>
      <c r="AC364" s="18" t="str">
        <v>Servicio especializado para diagnostico y planes de mejora de sistemas contraincendios para centrales de generación fotovoltaicas en ENEL COLOMBIA.</v>
      </c>
      <c r="AD364" s="13" t="str">
        <v>SPPT44</v>
      </c>
      <c r="AE364" s="13" t="str">
        <v>Por lanzar</v>
      </c>
      <c r="AF364" s="13" t="str">
        <v>junio</v>
      </c>
      <c r="AG364" s="13" t="str">
        <v xml:space="preserve">Servicios de coordinación de la seguridad en el trabajo </v>
      </c>
      <c r="AH364" s="13" t="str">
        <v>GPG</v>
      </c>
      <c r="AI364" s="13">
        <v>0.3</v>
      </c>
      <c r="AJ364" s="13" t="str">
        <v>Luis Aparicio</v>
      </c>
      <c r="AK364" s="13" t="str">
        <v>luis.aparicio@enel.com</v>
      </c>
      <c r="AL364" s="13" t="str">
        <v>Anny Leal</v>
      </c>
      <c r="AM364" s="13" t="str">
        <v>anny.leal@enel.com</v>
      </c>
      <c r="AN364" s="13">
        <v>2026</v>
      </c>
      <c r="AO364" s="13">
        <v>6</v>
      </c>
      <c r="AP364" s="13">
        <v>46174</v>
      </c>
      <c r="AR364" s="18" t="str">
        <v>Servicio especializado para diagnostico y planes de mejora de sistemas contraincendios para centrales de generación fotovoltaicas en ENEL COLOMBIA.</v>
      </c>
      <c r="AS364" s="13" t="str">
        <v>SPPT44</v>
      </c>
      <c r="AT364" s="13" t="str">
        <v>Por lanzar</v>
      </c>
      <c r="AU364" s="13" t="str">
        <v>junio</v>
      </c>
      <c r="AV364" s="13" t="str">
        <v xml:space="preserve">Servicios de coordinación de la seguridad en el trabajo </v>
      </c>
      <c r="AW364" s="13" t="str">
        <v>GPG</v>
      </c>
      <c r="AX364" s="13">
        <v>0.3</v>
      </c>
      <c r="AY364" s="13" t="str">
        <v>Luis Aparicio</v>
      </c>
      <c r="AZ364" s="13" t="str">
        <v>luis.aparicio@enel.com</v>
      </c>
      <c r="BA364" s="13" t="str">
        <v>Anny Leal</v>
      </c>
      <c r="BB364" s="13" t="str">
        <v>anny.leal@enel.com</v>
      </c>
      <c r="BC364" s="13">
        <v>2026</v>
      </c>
      <c r="BD364" s="13">
        <v>6</v>
      </c>
      <c r="BE364" s="13">
        <v>46174</v>
      </c>
      <c r="BG364" s="13" t="str">
        <v>Servicio especializado para diagnostico y planes de mejora de sistemas contraincendios para centrales de generación fotovoltaicas en ENEL COLOMBIA.</v>
      </c>
      <c r="BH364" s="13" t="str">
        <v>SPPT44</v>
      </c>
      <c r="BI364" s="13" t="str">
        <v>Por lanzar</v>
      </c>
      <c r="BJ364" s="13" t="str">
        <v>junio</v>
      </c>
      <c r="BK364" s="13" t="str">
        <v xml:space="preserve">Servicios de coordinación de la seguridad en el trabajo </v>
      </c>
      <c r="BL364" s="13" t="str">
        <v>GPG</v>
      </c>
      <c r="BM364" s="13">
        <v>0.3</v>
      </c>
      <c r="BN364" s="13" t="str">
        <v>Luis Aparicio</v>
      </c>
      <c r="BO364" s="13" t="str">
        <v>luis.aparicio@enel.com</v>
      </c>
      <c r="BP364" s="13" t="str">
        <v>Anny Leal</v>
      </c>
      <c r="BQ364" s="13" t="str">
        <v>anny.leal@enel.com</v>
      </c>
      <c r="BR364" s="13">
        <v>2026</v>
      </c>
      <c r="BS364" s="13">
        <v>6</v>
      </c>
      <c r="BT364" s="13">
        <v>46174</v>
      </c>
      <c r="BV364" s="13" t="str">
        <v>Servicio especializado para diagnostico y planes de mejora de sistemas contraincendios para centrales de generación fotovoltaicas en ENEL COLOMBIA.</v>
      </c>
      <c r="BW364" s="13" t="str">
        <v>SPPT44</v>
      </c>
      <c r="BX364" s="13" t="str">
        <v>Por lanzar</v>
      </c>
      <c r="BY364" s="13" t="str">
        <v>junio</v>
      </c>
      <c r="BZ364" s="13" t="str">
        <v xml:space="preserve">Servicios de coordinación de la seguridad en el trabajo </v>
      </c>
      <c r="CA364" s="13" t="str">
        <v>GPG</v>
      </c>
      <c r="CB364" s="13">
        <v>0.3</v>
      </c>
      <c r="CC364" s="13" t="str">
        <v>Luis Aparicio</v>
      </c>
      <c r="CD364" s="13" t="str">
        <v>luis.aparicio@enel.com</v>
      </c>
      <c r="CE364" s="13" t="str">
        <v>Anny Leal</v>
      </c>
      <c r="CF364" s="13" t="str">
        <v>anny.leal@enel.com</v>
      </c>
      <c r="CG364" s="13">
        <v>2026</v>
      </c>
      <c r="CH364" s="13">
        <v>6</v>
      </c>
      <c r="CI364" s="13">
        <v>46174</v>
      </c>
      <c r="CK364" s="13" t="str">
        <v>Servicio especializado para diagnostico y planes de mejora de sistemas contraincendios para centrales de generación fotovoltaicas en ENEL COLOMBIA.</v>
      </c>
      <c r="CL364" s="13" t="str">
        <v>SPPT44</v>
      </c>
      <c r="CM364" s="13" t="str">
        <v>Por lanzar</v>
      </c>
      <c r="CN364" s="13" t="str">
        <v>junio</v>
      </c>
      <c r="CO364" s="13" t="str">
        <v xml:space="preserve">Servicios de coordinación de la seguridad en el trabajo </v>
      </c>
      <c r="CP364" s="13" t="str">
        <v>GPG</v>
      </c>
      <c r="CQ364" s="13">
        <v>0.3</v>
      </c>
      <c r="CR364" s="13" t="str">
        <v>Luis Aparicio</v>
      </c>
      <c r="CS364" s="13" t="str">
        <v>luis.aparicio@enel.com</v>
      </c>
      <c r="CT364" s="13" t="str">
        <v>Anny Leal</v>
      </c>
      <c r="CU364" s="13" t="str">
        <v>anny.leal@enel.com</v>
      </c>
      <c r="CV364" s="13">
        <v>2026</v>
      </c>
      <c r="CW364" s="13">
        <v>6</v>
      </c>
      <c r="CX364" s="13">
        <v>46174</v>
      </c>
      <c r="DC364" s="13" t="str">
        <v>Servicio especializado para diagnostico y planes de mejora de sistemas contraincendios para centrales de generación fotovoltaicas en ENEL COLOMBIA.</v>
      </c>
      <c r="DD364" s="13" t="str">
        <v>SPPT44</v>
      </c>
      <c r="DE364" s="13" t="str">
        <v>Por lanzar</v>
      </c>
      <c r="DF364" s="13" t="str">
        <v>junio</v>
      </c>
      <c r="DG364" s="13" t="str">
        <v xml:space="preserve">Servicios de coordinación de la seguridad en el trabajo </v>
      </c>
      <c r="DH364" s="13" t="str">
        <v>GPG</v>
      </c>
      <c r="DI364" s="13">
        <v>0.3</v>
      </c>
      <c r="DJ364" s="13" t="str">
        <v>Luis Aparicio</v>
      </c>
      <c r="DK364" s="13" t="str">
        <v>luis.aparicio@enel.com</v>
      </c>
      <c r="DL364" s="13" t="str">
        <v>Anny Leal</v>
      </c>
      <c r="DM364" s="13" t="str">
        <v>anny.leal@enel.com</v>
      </c>
      <c r="DN364" s="13">
        <v>2026</v>
      </c>
      <c r="DO364" s="13">
        <v>6</v>
      </c>
      <c r="DP364" s="19">
        <v>46174</v>
      </c>
      <c r="DS364" s="13" t="str">
        <v>SERVICIO ESPECIALIZADO PARA DIAGNOSTICO Y PLANES DE MEJORA DE SISTEMAS CONTRAINCENDIOS PARA CENTRALES DE GENERACION FOTOVOLTAICAS EN ENEL COLOMBIA. SPPT44 SERVICIOS DE COORDINACION DE LA SEGURIDAD EN EL TRABAJO</v>
      </c>
    </row>
    <row r="365" spans="5:123" ht="28" customHeight="1" x14ac:dyDescent="0.4">
      <c r="E365" s="15" t="str">
        <v>MANTENIMIENTO, LIMPIEZA MECANICA Y RECUBRIMIENTOS DE TANQUES, LINEAS Y EQUIPOS PARA LA CENTRAL TERMOZIPA</v>
      </c>
      <c r="F365" s="16" t="str">
        <v>LMTS04</v>
      </c>
      <c r="G365" s="16" t="str">
        <v>Por lanzar</v>
      </c>
      <c r="H365" s="16" t="str">
        <v>abril</v>
      </c>
      <c r="I365" s="16" t="str">
        <v xml:space="preserve">Pintura industrial. </v>
      </c>
      <c r="J365" s="16" t="str">
        <v>GPG</v>
      </c>
      <c r="K365" s="16">
        <v>0.25</v>
      </c>
      <c r="L365" s="16" t="str">
        <v>Luis Aparicio</v>
      </c>
      <c r="M365" s="16" t="str">
        <v>luis.aparicio@enel.com</v>
      </c>
      <c r="N365" s="16" t="str">
        <v>Anny Leal</v>
      </c>
      <c r="O365" s="16" t="str">
        <v>anny.leal@enel.com</v>
      </c>
      <c r="P365" s="16">
        <v>2026</v>
      </c>
      <c r="Q365" s="16">
        <v>4</v>
      </c>
      <c r="R365" s="28" t="b">
        <v>0</v>
      </c>
      <c r="AC365" s="18" t="str">
        <v>Actualización tecnológica de audio y video Edificio técnico</v>
      </c>
      <c r="AD365" s="13" t="str">
        <v>FOMO05</v>
      </c>
      <c r="AE365" s="13" t="str">
        <v>Por lanzar</v>
      </c>
      <c r="AF365" s="13" t="str">
        <v>febrero</v>
      </c>
      <c r="AG365" s="13" t="str">
        <v xml:space="preserve">Mobiliario de oficina y accesorios </v>
      </c>
      <c r="AH365" s="13" t="str">
        <v>Staff &amp; Services</v>
      </c>
      <c r="AI365" s="13">
        <v>0.57990399999999998</v>
      </c>
      <c r="AJ365" s="13" t="str">
        <v>Monica Mesa</v>
      </c>
      <c r="AK365" s="13" t="str">
        <v>monica.mesa@enel.com</v>
      </c>
      <c r="AL365" s="13" t="str">
        <v>Jorge Jamaica</v>
      </c>
      <c r="AM365" s="13" t="str">
        <v>jorge.jamaica@enel.com</v>
      </c>
      <c r="AN365" s="13">
        <v>2026</v>
      </c>
      <c r="AO365" s="13">
        <v>2</v>
      </c>
      <c r="AP365" s="13">
        <v>46054</v>
      </c>
      <c r="AR365" s="18" t="str">
        <v>Actualización tecnológica de audio y video Edificio técnico</v>
      </c>
      <c r="AS365" s="13" t="str">
        <v>FOMO05</v>
      </c>
      <c r="AT365" s="13" t="str">
        <v>Por lanzar</v>
      </c>
      <c r="AU365" s="13" t="str">
        <v>febrero</v>
      </c>
      <c r="AV365" s="13" t="str">
        <v xml:space="preserve">Mobiliario de oficina y accesorios </v>
      </c>
      <c r="AW365" s="13" t="str">
        <v>Staff &amp; Services</v>
      </c>
      <c r="AX365" s="13">
        <v>0.57990399999999998</v>
      </c>
      <c r="AY365" s="13" t="str">
        <v>Monica Mesa</v>
      </c>
      <c r="AZ365" s="13" t="str">
        <v>monica.mesa@enel.com</v>
      </c>
      <c r="BA365" s="13" t="str">
        <v>Jorge Jamaica</v>
      </c>
      <c r="BB365" s="13" t="str">
        <v>jorge.jamaica@enel.com</v>
      </c>
      <c r="BC365" s="13">
        <v>2026</v>
      </c>
      <c r="BD365" s="13">
        <v>2</v>
      </c>
      <c r="BE365" s="13">
        <v>46054</v>
      </c>
      <c r="BG365" s="13" t="str">
        <v>Actualización tecnológica de audio y video Edificio técnico</v>
      </c>
      <c r="BH365" s="13" t="str">
        <v>FOMO05</v>
      </c>
      <c r="BI365" s="13" t="str">
        <v>Por lanzar</v>
      </c>
      <c r="BJ365" s="13" t="str">
        <v>febrero</v>
      </c>
      <c r="BK365" s="13" t="str">
        <v xml:space="preserve">Mobiliario de oficina y accesorios </v>
      </c>
      <c r="BL365" s="13" t="str">
        <v>Staff &amp; Services</v>
      </c>
      <c r="BM365" s="13">
        <v>0.57990399999999998</v>
      </c>
      <c r="BN365" s="13" t="str">
        <v>Monica Mesa</v>
      </c>
      <c r="BO365" s="13" t="str">
        <v>monica.mesa@enel.com</v>
      </c>
      <c r="BP365" s="13" t="str">
        <v>Jorge Jamaica</v>
      </c>
      <c r="BQ365" s="13" t="str">
        <v>jorge.jamaica@enel.com</v>
      </c>
      <c r="BR365" s="13">
        <v>2026</v>
      </c>
      <c r="BS365" s="13">
        <v>2</v>
      </c>
      <c r="BT365" s="13">
        <v>46054</v>
      </c>
      <c r="BV365" s="13" t="str">
        <v>Actualización tecnológica de audio y video Edificio técnico</v>
      </c>
      <c r="BW365" s="13" t="str">
        <v>FOMO05</v>
      </c>
      <c r="BX365" s="13" t="str">
        <v>Por lanzar</v>
      </c>
      <c r="BY365" s="13" t="str">
        <v>febrero</v>
      </c>
      <c r="BZ365" s="13" t="str">
        <v xml:space="preserve">Mobiliario de oficina y accesorios </v>
      </c>
      <c r="CA365" s="13" t="str">
        <v>Staff &amp; Services</v>
      </c>
      <c r="CB365" s="13">
        <v>0.57990399999999998</v>
      </c>
      <c r="CC365" s="13" t="str">
        <v>Monica Mesa</v>
      </c>
      <c r="CD365" s="13" t="str">
        <v>monica.mesa@enel.com</v>
      </c>
      <c r="CE365" s="13" t="str">
        <v>Jorge Jamaica</v>
      </c>
      <c r="CF365" s="13" t="str">
        <v>jorge.jamaica@enel.com</v>
      </c>
      <c r="CG365" s="13">
        <v>2026</v>
      </c>
      <c r="CH365" s="13">
        <v>2</v>
      </c>
      <c r="CI365" s="13">
        <v>46054</v>
      </c>
      <c r="CK365" s="13" t="str">
        <v>Actualización tecnológica de audio y video Edificio técnico</v>
      </c>
      <c r="CL365" s="13" t="str">
        <v>FOMO05</v>
      </c>
      <c r="CM365" s="13" t="str">
        <v>Por lanzar</v>
      </c>
      <c r="CN365" s="13" t="str">
        <v>febrero</v>
      </c>
      <c r="CO365" s="13" t="str">
        <v xml:space="preserve">Mobiliario de oficina y accesorios </v>
      </c>
      <c r="CP365" s="13" t="str">
        <v>Staff &amp; Services</v>
      </c>
      <c r="CQ365" s="13">
        <v>0.57990399999999998</v>
      </c>
      <c r="CR365" s="13" t="str">
        <v>Monica Mesa</v>
      </c>
      <c r="CS365" s="13" t="str">
        <v>monica.mesa@enel.com</v>
      </c>
      <c r="CT365" s="13" t="str">
        <v>Jorge Jamaica</v>
      </c>
      <c r="CU365" s="13" t="str">
        <v>jorge.jamaica@enel.com</v>
      </c>
      <c r="CV365" s="13">
        <v>2026</v>
      </c>
      <c r="CW365" s="13">
        <v>2</v>
      </c>
      <c r="CX365" s="13">
        <v>46054</v>
      </c>
      <c r="DC365" s="13" t="str">
        <v>Actualización tecnológica de audio y video Edificio técnico</v>
      </c>
      <c r="DD365" s="13" t="str">
        <v>FOMO05</v>
      </c>
      <c r="DE365" s="13" t="str">
        <v>Por lanzar</v>
      </c>
      <c r="DF365" s="13" t="str">
        <v>febrero</v>
      </c>
      <c r="DG365" s="13" t="str">
        <v xml:space="preserve">Mobiliario de oficina y accesorios </v>
      </c>
      <c r="DH365" s="13" t="str">
        <v>Staff &amp; Services</v>
      </c>
      <c r="DI365" s="13">
        <v>0.57990399999999998</v>
      </c>
      <c r="DJ365" s="13" t="str">
        <v>Monica Mesa</v>
      </c>
      <c r="DK365" s="13" t="str">
        <v>monica.mesa@enel.com</v>
      </c>
      <c r="DL365" s="13" t="str">
        <v>Jorge Jamaica</v>
      </c>
      <c r="DM365" s="13" t="str">
        <v>jorge.jamaica@enel.com</v>
      </c>
      <c r="DN365" s="13">
        <v>2026</v>
      </c>
      <c r="DO365" s="13">
        <v>2</v>
      </c>
      <c r="DP365" s="19">
        <v>46054</v>
      </c>
      <c r="DS365" s="13" t="str">
        <v>ACTUALIZACION TECNOLOGICA DE AUDIO Y VIDEO EDIFICIO TECNICO FOMO05 MOBILIARIO DE OFICINA Y ACCESORIOS</v>
      </c>
    </row>
    <row r="366" spans="5:123" ht="28" customHeight="1" x14ac:dyDescent="0.4">
      <c r="E366" s="15" t="str">
        <v>Servicios especializados para la evaluación del supervisor es a cargo delos contratistas que operan en Enel Green Power y Thermal Generation (en adelante, ENEL), que permita evaluar los conocimientos y habilidades del personal que desempeña la función de supervisor.</v>
      </c>
      <c r="F366" s="16" t="str">
        <v>SPPT44</v>
      </c>
      <c r="G366" s="16" t="str">
        <v>Por lanzar</v>
      </c>
      <c r="H366" s="16" t="str">
        <v>mayo</v>
      </c>
      <c r="I366" s="16" t="str">
        <v xml:space="preserve">Servicios de coordinación de la seguridad en el trabajo </v>
      </c>
      <c r="J366" s="16" t="str">
        <v>GPG</v>
      </c>
      <c r="K366" s="16">
        <v>0.1</v>
      </c>
      <c r="L366" s="16" t="str">
        <v>Luis Aparicio</v>
      </c>
      <c r="M366" s="16" t="str">
        <v>luis.aparicio@enel.com</v>
      </c>
      <c r="N366" s="16" t="str">
        <v>Anny Leal</v>
      </c>
      <c r="O366" s="16" t="str">
        <v>anny.leal@enel.com</v>
      </c>
      <c r="P366" s="16">
        <v>2026</v>
      </c>
      <c r="Q366" s="16">
        <v>5</v>
      </c>
      <c r="R366" s="28" t="b">
        <v>0</v>
      </c>
      <c r="AC366" s="18" t="str">
        <v>Operación de plantas de tratamiento de agua y control fisicoquímico agua Central Termozipa</v>
      </c>
      <c r="AD366" s="13" t="str">
        <v>FHPC08</v>
      </c>
      <c r="AE366" s="13" t="str">
        <v>Por lanzar</v>
      </c>
      <c r="AF366" s="13" t="str">
        <v>julio</v>
      </c>
      <c r="AG366" s="13" t="str">
        <v xml:space="preserve">Agua industrial para ciclo térmico </v>
      </c>
      <c r="AH366" s="13" t="str">
        <v>GPG</v>
      </c>
      <c r="AI366" s="13">
        <v>1.4</v>
      </c>
      <c r="AJ366" s="13" t="str">
        <v>Luis Aparicio</v>
      </c>
      <c r="AK366" s="13" t="str">
        <v>luis.aparicio@enel.com</v>
      </c>
      <c r="AL366" s="13" t="str">
        <v>Anny Leal</v>
      </c>
      <c r="AM366" s="13" t="str">
        <v>anny.leal@enel.com</v>
      </c>
      <c r="AN366" s="13">
        <v>2026</v>
      </c>
      <c r="AO366" s="13">
        <v>7</v>
      </c>
      <c r="AP366" s="13">
        <v>46204</v>
      </c>
      <c r="AR366" s="18" t="str">
        <v>Operación de plantas de tratamiento de agua y control fisicoquímico agua Central Termozipa</v>
      </c>
      <c r="AS366" s="13" t="str">
        <v>FHPC08</v>
      </c>
      <c r="AT366" s="13" t="str">
        <v>Por lanzar</v>
      </c>
      <c r="AU366" s="13" t="str">
        <v>julio</v>
      </c>
      <c r="AV366" s="13" t="str">
        <v xml:space="preserve">Agua industrial para ciclo térmico </v>
      </c>
      <c r="AW366" s="13" t="str">
        <v>GPG</v>
      </c>
      <c r="AX366" s="13">
        <v>1.4</v>
      </c>
      <c r="AY366" s="13" t="str">
        <v>Luis Aparicio</v>
      </c>
      <c r="AZ366" s="13" t="str">
        <v>luis.aparicio@enel.com</v>
      </c>
      <c r="BA366" s="13" t="str">
        <v>Anny Leal</v>
      </c>
      <c r="BB366" s="13" t="str">
        <v>anny.leal@enel.com</v>
      </c>
      <c r="BC366" s="13">
        <v>2026</v>
      </c>
      <c r="BD366" s="13">
        <v>7</v>
      </c>
      <c r="BE366" s="13">
        <v>46204</v>
      </c>
      <c r="BG366" s="13" t="str">
        <v>Operación de plantas de tratamiento de agua y control fisicoquímico agua Central Termozipa</v>
      </c>
      <c r="BH366" s="13" t="str">
        <v>FHPC08</v>
      </c>
      <c r="BI366" s="13" t="str">
        <v>Por lanzar</v>
      </c>
      <c r="BJ366" s="13" t="str">
        <v>julio</v>
      </c>
      <c r="BK366" s="13" t="str">
        <v xml:space="preserve">Agua industrial para ciclo térmico </v>
      </c>
      <c r="BL366" s="13" t="str">
        <v>GPG</v>
      </c>
      <c r="BM366" s="13">
        <v>1.4</v>
      </c>
      <c r="BN366" s="13" t="str">
        <v>Luis Aparicio</v>
      </c>
      <c r="BO366" s="13" t="str">
        <v>luis.aparicio@enel.com</v>
      </c>
      <c r="BP366" s="13" t="str">
        <v>Anny Leal</v>
      </c>
      <c r="BQ366" s="13" t="str">
        <v>anny.leal@enel.com</v>
      </c>
      <c r="BR366" s="13">
        <v>2026</v>
      </c>
      <c r="BS366" s="13">
        <v>7</v>
      </c>
      <c r="BT366" s="13">
        <v>46204</v>
      </c>
      <c r="BV366" s="13" t="str">
        <v>Operación de plantas de tratamiento de agua y control fisicoquímico agua Central Termozipa</v>
      </c>
      <c r="BW366" s="13" t="str">
        <v>FHPC08</v>
      </c>
      <c r="BX366" s="13" t="str">
        <v>Por lanzar</v>
      </c>
      <c r="BY366" s="13" t="str">
        <v>julio</v>
      </c>
      <c r="BZ366" s="13" t="str">
        <v xml:space="preserve">Agua industrial para ciclo térmico </v>
      </c>
      <c r="CA366" s="13" t="str">
        <v>GPG</v>
      </c>
      <c r="CB366" s="13">
        <v>1.4</v>
      </c>
      <c r="CC366" s="13" t="str">
        <v>Luis Aparicio</v>
      </c>
      <c r="CD366" s="13" t="str">
        <v>luis.aparicio@enel.com</v>
      </c>
      <c r="CE366" s="13" t="str">
        <v>Anny Leal</v>
      </c>
      <c r="CF366" s="13" t="str">
        <v>anny.leal@enel.com</v>
      </c>
      <c r="CG366" s="13">
        <v>2026</v>
      </c>
      <c r="CH366" s="13">
        <v>7</v>
      </c>
      <c r="CI366" s="13">
        <v>46204</v>
      </c>
      <c r="CK366" s="13" t="str">
        <v>Operación de plantas de tratamiento de agua y control fisicoquímico agua Central Termozipa</v>
      </c>
      <c r="CL366" s="13" t="str">
        <v>FHPC08</v>
      </c>
      <c r="CM366" s="13" t="str">
        <v>Por lanzar</v>
      </c>
      <c r="CN366" s="13" t="str">
        <v>julio</v>
      </c>
      <c r="CO366" s="13" t="str">
        <v xml:space="preserve">Agua industrial para ciclo térmico </v>
      </c>
      <c r="CP366" s="13" t="str">
        <v>GPG</v>
      </c>
      <c r="CQ366" s="13">
        <v>1.4</v>
      </c>
      <c r="CR366" s="13" t="str">
        <v>Luis Aparicio</v>
      </c>
      <c r="CS366" s="13" t="str">
        <v>luis.aparicio@enel.com</v>
      </c>
      <c r="CT366" s="13" t="str">
        <v>Anny Leal</v>
      </c>
      <c r="CU366" s="13" t="str">
        <v>anny.leal@enel.com</v>
      </c>
      <c r="CV366" s="13">
        <v>2026</v>
      </c>
      <c r="CW366" s="13">
        <v>7</v>
      </c>
      <c r="CX366" s="13">
        <v>46204</v>
      </c>
      <c r="DC366" s="13" t="str">
        <v>Operación de plantas de tratamiento de agua y control fisicoquímico agua Central Termozipa</v>
      </c>
      <c r="DD366" s="13" t="str">
        <v>FHPC08</v>
      </c>
      <c r="DE366" s="13" t="str">
        <v>Por lanzar</v>
      </c>
      <c r="DF366" s="13" t="str">
        <v>julio</v>
      </c>
      <c r="DG366" s="13" t="str">
        <v xml:space="preserve">Agua industrial para ciclo térmico </v>
      </c>
      <c r="DH366" s="13" t="str">
        <v>GPG</v>
      </c>
      <c r="DI366" s="13">
        <v>1.4</v>
      </c>
      <c r="DJ366" s="13" t="str">
        <v>Luis Aparicio</v>
      </c>
      <c r="DK366" s="13" t="str">
        <v>luis.aparicio@enel.com</v>
      </c>
      <c r="DL366" s="13" t="str">
        <v>Anny Leal</v>
      </c>
      <c r="DM366" s="13" t="str">
        <v>anny.leal@enel.com</v>
      </c>
      <c r="DN366" s="13">
        <v>2026</v>
      </c>
      <c r="DO366" s="13">
        <v>7</v>
      </c>
      <c r="DP366" s="19">
        <v>46204</v>
      </c>
      <c r="DS366" s="13" t="str">
        <v>OPERACION DE PLANTAS DE TRATAMIENTO DE AGUA Y CONTROL FISICOQUIMICO AGUA CENTRAL TERMOZIPA FHPC08 AGUA INDUSTRIAL PARA CICLO TERMICO</v>
      </c>
    </row>
    <row r="367" spans="5:123" ht="28" customHeight="1" x14ac:dyDescent="0.4">
      <c r="E367" s="15" t="str">
        <v>MANTENIMIENTO DEL SISTEMA DE CONTROL DCS, REGULADOR DE VELOCIDAD TRICONEX Y BMS TRICONEX DE LA CENTRAL TERMOZIPA</v>
      </c>
      <c r="F367" s="16" t="str">
        <v>MEEL04</v>
      </c>
      <c r="G367" s="16" t="str">
        <v>Por lanzar</v>
      </c>
      <c r="H367" s="16" t="str">
        <v>noviembre</v>
      </c>
      <c r="I367" s="16" t="str">
        <v>Mantenimiento de sistemas de control</v>
      </c>
      <c r="J367" s="16" t="str">
        <v>GPG</v>
      </c>
      <c r="K367" s="16">
        <v>0.33613399999999999</v>
      </c>
      <c r="L367" s="16" t="str">
        <v>Luis Aparicio</v>
      </c>
      <c r="M367" s="16" t="str">
        <v>luis.aparicio@enel.com</v>
      </c>
      <c r="N367" s="16" t="str">
        <v>Anny Leal</v>
      </c>
      <c r="O367" s="16" t="str">
        <v>anny.leal@enel.com</v>
      </c>
      <c r="P367" s="16">
        <v>2026</v>
      </c>
      <c r="Q367" s="16">
        <v>11</v>
      </c>
      <c r="R367" s="28" t="b">
        <v>0</v>
      </c>
      <c r="AC367" s="18" t="str">
        <v>Construcción de drenajes (cunetas y sedimentador) por posible requerimiento de la CAR y respetar ronda del río Bogotá (Alcaldía Tocancipa)</v>
      </c>
      <c r="AD367" s="13" t="str">
        <v>LCCC12</v>
      </c>
      <c r="AE367" s="13" t="str">
        <v>Por lanzar</v>
      </c>
      <c r="AF367" s="13" t="str">
        <v>agosto</v>
      </c>
      <c r="AG367" s="13" t="str">
        <v>Construcciòn y/ò Mantenimiento de Obras civiles para Centrales Elèctricas y Edificios industriales</v>
      </c>
      <c r="AH367" s="13" t="str">
        <v>GPG</v>
      </c>
      <c r="AI367" s="13">
        <v>0.15</v>
      </c>
      <c r="AJ367" s="13" t="str">
        <v>Luis Aparicio</v>
      </c>
      <c r="AK367" s="13" t="str">
        <v>luis.aparicio@enel.com</v>
      </c>
      <c r="AL367" s="13" t="str">
        <v>Anny Leal</v>
      </c>
      <c r="AM367" s="13" t="str">
        <v>anny.leal@enel.com</v>
      </c>
      <c r="AN367" s="13">
        <v>2026</v>
      </c>
      <c r="AO367" s="13">
        <v>8</v>
      </c>
      <c r="AP367" s="13">
        <v>46235</v>
      </c>
      <c r="AR367" s="18" t="str">
        <v>Construcción de drenajes (cunetas y sedimentador) por posible requerimiento de la CAR y respetar ronda del río Bogotá (Alcaldía Tocancipa)</v>
      </c>
      <c r="AS367" s="13" t="str">
        <v>LCCC12</v>
      </c>
      <c r="AT367" s="13" t="str">
        <v>Por lanzar</v>
      </c>
      <c r="AU367" s="13" t="str">
        <v>agosto</v>
      </c>
      <c r="AV367" s="13" t="str">
        <v>Construcciòn y/ò Mantenimiento de Obras civiles para Centrales Elèctricas y Edificios industriales</v>
      </c>
      <c r="AW367" s="13" t="str">
        <v>GPG</v>
      </c>
      <c r="AX367" s="13">
        <v>0.15</v>
      </c>
      <c r="AY367" s="13" t="str">
        <v>Luis Aparicio</v>
      </c>
      <c r="AZ367" s="13" t="str">
        <v>luis.aparicio@enel.com</v>
      </c>
      <c r="BA367" s="13" t="str">
        <v>Anny Leal</v>
      </c>
      <c r="BB367" s="13" t="str">
        <v>anny.leal@enel.com</v>
      </c>
      <c r="BC367" s="13">
        <v>2026</v>
      </c>
      <c r="BD367" s="13">
        <v>8</v>
      </c>
      <c r="BE367" s="13">
        <v>46235</v>
      </c>
      <c r="BG367" s="13" t="str">
        <v>Construcción de drenajes (cunetas y sedimentador) por posible requerimiento de la CAR y respetar ronda del río Bogotá (Alcaldía Tocancipa)</v>
      </c>
      <c r="BH367" s="13" t="str">
        <v>LCCC12</v>
      </c>
      <c r="BI367" s="13" t="str">
        <v>Por lanzar</v>
      </c>
      <c r="BJ367" s="13" t="str">
        <v>agosto</v>
      </c>
      <c r="BK367" s="13" t="str">
        <v>Construcciòn y/ò Mantenimiento de Obras civiles para Centrales Elèctricas y Edificios industriales</v>
      </c>
      <c r="BL367" s="13" t="str">
        <v>GPG</v>
      </c>
      <c r="BM367" s="13">
        <v>0.15</v>
      </c>
      <c r="BN367" s="13" t="str">
        <v>Luis Aparicio</v>
      </c>
      <c r="BO367" s="13" t="str">
        <v>luis.aparicio@enel.com</v>
      </c>
      <c r="BP367" s="13" t="str">
        <v>Anny Leal</v>
      </c>
      <c r="BQ367" s="13" t="str">
        <v>anny.leal@enel.com</v>
      </c>
      <c r="BR367" s="13">
        <v>2026</v>
      </c>
      <c r="BS367" s="13">
        <v>8</v>
      </c>
      <c r="BT367" s="13">
        <v>46235</v>
      </c>
      <c r="BV367" s="13" t="str">
        <v>Construcción de drenajes (cunetas y sedimentador) por posible requerimiento de la CAR y respetar ronda del río Bogotá (Alcaldía Tocancipa)</v>
      </c>
      <c r="BW367" s="13" t="str">
        <v>LCCC12</v>
      </c>
      <c r="BX367" s="13" t="str">
        <v>Por lanzar</v>
      </c>
      <c r="BY367" s="13" t="str">
        <v>agosto</v>
      </c>
      <c r="BZ367" s="13" t="str">
        <v>Construcciòn y/ò Mantenimiento de Obras civiles para Centrales Elèctricas y Edificios industriales</v>
      </c>
      <c r="CA367" s="13" t="str">
        <v>GPG</v>
      </c>
      <c r="CB367" s="13">
        <v>0.15</v>
      </c>
      <c r="CC367" s="13" t="str">
        <v>Luis Aparicio</v>
      </c>
      <c r="CD367" s="13" t="str">
        <v>luis.aparicio@enel.com</v>
      </c>
      <c r="CE367" s="13" t="str">
        <v>Anny Leal</v>
      </c>
      <c r="CF367" s="13" t="str">
        <v>anny.leal@enel.com</v>
      </c>
      <c r="CG367" s="13">
        <v>2026</v>
      </c>
      <c r="CH367" s="13">
        <v>8</v>
      </c>
      <c r="CI367" s="13">
        <v>46235</v>
      </c>
      <c r="CK367" s="13" t="str">
        <v>Construcción de drenajes (cunetas y sedimentador) por posible requerimiento de la CAR y respetar ronda del río Bogotá (Alcaldía Tocancipa)</v>
      </c>
      <c r="CL367" s="13" t="str">
        <v>LCCC12</v>
      </c>
      <c r="CM367" s="13" t="str">
        <v>Por lanzar</v>
      </c>
      <c r="CN367" s="13" t="str">
        <v>agosto</v>
      </c>
      <c r="CO367" s="13" t="str">
        <v>Construcciòn y/ò Mantenimiento de Obras civiles para Centrales Elèctricas y Edificios industriales</v>
      </c>
      <c r="CP367" s="13" t="str">
        <v>GPG</v>
      </c>
      <c r="CQ367" s="13">
        <v>0.15</v>
      </c>
      <c r="CR367" s="13" t="str">
        <v>Luis Aparicio</v>
      </c>
      <c r="CS367" s="13" t="str">
        <v>luis.aparicio@enel.com</v>
      </c>
      <c r="CT367" s="13" t="str">
        <v>Anny Leal</v>
      </c>
      <c r="CU367" s="13" t="str">
        <v>anny.leal@enel.com</v>
      </c>
      <c r="CV367" s="13">
        <v>2026</v>
      </c>
      <c r="CW367" s="13">
        <v>8</v>
      </c>
      <c r="CX367" s="13">
        <v>46235</v>
      </c>
      <c r="DC367" s="13" t="str">
        <v>Construcción de drenajes (cunetas y sedimentador) por posible requerimiento de la CAR y respetar ronda del río Bogotá (Alcaldía Tocancipa)</v>
      </c>
      <c r="DD367" s="13" t="str">
        <v>LCCC12</v>
      </c>
      <c r="DE367" s="13" t="str">
        <v>Por lanzar</v>
      </c>
      <c r="DF367" s="13" t="str">
        <v>agosto</v>
      </c>
      <c r="DG367" s="13" t="str">
        <v>Construcciòn y/ò Mantenimiento de Obras civiles para Centrales Elèctricas y Edificios industriales</v>
      </c>
      <c r="DH367" s="13" t="str">
        <v>GPG</v>
      </c>
      <c r="DI367" s="13">
        <v>0.15</v>
      </c>
      <c r="DJ367" s="13" t="str">
        <v>Luis Aparicio</v>
      </c>
      <c r="DK367" s="13" t="str">
        <v>luis.aparicio@enel.com</v>
      </c>
      <c r="DL367" s="13" t="str">
        <v>Anny Leal</v>
      </c>
      <c r="DM367" s="13" t="str">
        <v>anny.leal@enel.com</v>
      </c>
      <c r="DN367" s="13">
        <v>2026</v>
      </c>
      <c r="DO367" s="13">
        <v>8</v>
      </c>
      <c r="DP367" s="19">
        <v>46235</v>
      </c>
      <c r="DS367" s="13" t="str">
        <v>CONSTRUCCION DE DRENAJES (CUNETAS Y SEDIMENTADOR) POR POSIBLE REQUERIMIENTO DE LA CAR Y RESPETAR RONDA DEL RIO BOGOTA (ALCALDIA TOCANCIPA) LCCC12 CONSTRUCCIÒN Y/Ò MANTENIMIENTO DE OBRAS CIVILES PARA CENTRALES ELÈCTRICAS Y EDIFICIOS INDUSTRIALES</v>
      </c>
    </row>
    <row r="368" spans="5:123" ht="28" customHeight="1" x14ac:dyDescent="0.4">
      <c r="E368" s="15" t="str">
        <v>MANTENIMIENTO DEL SISTEMA DE CONTROL DCS, REGULADOR DE VELOCIDAD TRICONEX Y BMS TRICONEX DE LA CENTRAL TERMOZIPA</v>
      </c>
      <c r="F368" s="16" t="str">
        <v>MEEL04</v>
      </c>
      <c r="G368" s="16" t="str">
        <v>Por lanzar</v>
      </c>
      <c r="H368" s="16" t="str">
        <v>noviembre</v>
      </c>
      <c r="I368" s="16" t="str">
        <v>Mantenimiento de sistemas de control</v>
      </c>
      <c r="J368" s="16" t="str">
        <v>GPG</v>
      </c>
      <c r="K368" s="16">
        <v>0.33613399999999999</v>
      </c>
      <c r="L368" s="16" t="str">
        <v>Luis Aparicio</v>
      </c>
      <c r="M368" s="16" t="str">
        <v>luis.aparicio@enel.com</v>
      </c>
      <c r="N368" s="16" t="str">
        <v>Anny Leal</v>
      </c>
      <c r="O368" s="16" t="str">
        <v>anny.leal@enel.com</v>
      </c>
      <c r="P368" s="16">
        <v>2026</v>
      </c>
      <c r="Q368" s="16">
        <v>11</v>
      </c>
      <c r="R368" s="28" t="b">
        <v>0</v>
      </c>
      <c r="AC368" s="18" t="str">
        <v>Contrato Marco para mantenimiento locativo industrial que incluye actvidades como mantenimiento y reparación de puertas, ventanas, pisos, instalaciones hidrosanitarias, iluminación, mobiliario, resane de paredes, pintura general</v>
      </c>
      <c r="AD368" s="13" t="str">
        <v>LCCC12</v>
      </c>
      <c r="AE368" s="13" t="str">
        <v>Por lanzar</v>
      </c>
      <c r="AF368" s="13" t="str">
        <v>septiembre</v>
      </c>
      <c r="AG368" s="13" t="str">
        <v>Construcciòn y/ò Mantenimiento de Obras civiles para Centrales Elèctricas y Edificios industriales</v>
      </c>
      <c r="AH368" s="13" t="str">
        <v>GPG</v>
      </c>
      <c r="AI368" s="13">
        <v>0.15</v>
      </c>
      <c r="AJ368" s="13" t="str">
        <v>Luis Aparicio</v>
      </c>
      <c r="AK368" s="13" t="str">
        <v>luis.aparicio@enel.com</v>
      </c>
      <c r="AL368" s="13" t="str">
        <v>Anny Leal</v>
      </c>
      <c r="AM368" s="13" t="str">
        <v>anny.leal@enel.com</v>
      </c>
      <c r="AN368" s="13">
        <v>2026</v>
      </c>
      <c r="AO368" s="13">
        <v>9</v>
      </c>
      <c r="AP368" s="13">
        <v>46266</v>
      </c>
      <c r="AR368" s="18" t="str">
        <v>Contrato Marco para mantenimiento locativo industrial que incluye actvidades como mantenimiento y reparación de puertas, ventanas, pisos, instalaciones hidrosanitarias, iluminación, mobiliario, resane de paredes, pintura general</v>
      </c>
      <c r="AS368" s="13" t="str">
        <v>LCCC12</v>
      </c>
      <c r="AT368" s="13" t="str">
        <v>Por lanzar</v>
      </c>
      <c r="AU368" s="13" t="str">
        <v>septiembre</v>
      </c>
      <c r="AV368" s="13" t="str">
        <v>Construcciòn y/ò Mantenimiento de Obras civiles para Centrales Elèctricas y Edificios industriales</v>
      </c>
      <c r="AW368" s="13" t="str">
        <v>GPG</v>
      </c>
      <c r="AX368" s="13">
        <v>0.15</v>
      </c>
      <c r="AY368" s="13" t="str">
        <v>Luis Aparicio</v>
      </c>
      <c r="AZ368" s="13" t="str">
        <v>luis.aparicio@enel.com</v>
      </c>
      <c r="BA368" s="13" t="str">
        <v>Anny Leal</v>
      </c>
      <c r="BB368" s="13" t="str">
        <v>anny.leal@enel.com</v>
      </c>
      <c r="BC368" s="13">
        <v>2026</v>
      </c>
      <c r="BD368" s="13">
        <v>9</v>
      </c>
      <c r="BE368" s="13">
        <v>46266</v>
      </c>
      <c r="BG368" s="13" t="str">
        <v>Contrato Marco para mantenimiento locativo industrial que incluye actvidades como mantenimiento y reparación de puertas, ventanas, pisos, instalaciones hidrosanitarias, iluminación, mobiliario, resane de paredes, pintura general</v>
      </c>
      <c r="BH368" s="13" t="str">
        <v>LCCC12</v>
      </c>
      <c r="BI368" s="13" t="str">
        <v>Por lanzar</v>
      </c>
      <c r="BJ368" s="13" t="str">
        <v>septiembre</v>
      </c>
      <c r="BK368" s="13" t="str">
        <v>Construcciòn y/ò Mantenimiento de Obras civiles para Centrales Elèctricas y Edificios industriales</v>
      </c>
      <c r="BL368" s="13" t="str">
        <v>GPG</v>
      </c>
      <c r="BM368" s="13">
        <v>0.15</v>
      </c>
      <c r="BN368" s="13" t="str">
        <v>Luis Aparicio</v>
      </c>
      <c r="BO368" s="13" t="str">
        <v>luis.aparicio@enel.com</v>
      </c>
      <c r="BP368" s="13" t="str">
        <v>Anny Leal</v>
      </c>
      <c r="BQ368" s="13" t="str">
        <v>anny.leal@enel.com</v>
      </c>
      <c r="BR368" s="13">
        <v>2026</v>
      </c>
      <c r="BS368" s="13">
        <v>9</v>
      </c>
      <c r="BT368" s="13">
        <v>46266</v>
      </c>
      <c r="BV368" s="13" t="str">
        <v>Contrato Marco para mantenimiento locativo industrial que incluye actvidades como mantenimiento y reparación de puertas, ventanas, pisos, instalaciones hidrosanitarias, iluminación, mobiliario, resane de paredes, pintura general</v>
      </c>
      <c r="BW368" s="13" t="str">
        <v>LCCC12</v>
      </c>
      <c r="BX368" s="13" t="str">
        <v>Por lanzar</v>
      </c>
      <c r="BY368" s="13" t="str">
        <v>septiembre</v>
      </c>
      <c r="BZ368" s="13" t="str">
        <v>Construcciòn y/ò Mantenimiento de Obras civiles para Centrales Elèctricas y Edificios industriales</v>
      </c>
      <c r="CA368" s="13" t="str">
        <v>GPG</v>
      </c>
      <c r="CB368" s="13">
        <v>0.15</v>
      </c>
      <c r="CC368" s="13" t="str">
        <v>Luis Aparicio</v>
      </c>
      <c r="CD368" s="13" t="str">
        <v>luis.aparicio@enel.com</v>
      </c>
      <c r="CE368" s="13" t="str">
        <v>Anny Leal</v>
      </c>
      <c r="CF368" s="13" t="str">
        <v>anny.leal@enel.com</v>
      </c>
      <c r="CG368" s="13">
        <v>2026</v>
      </c>
      <c r="CH368" s="13">
        <v>9</v>
      </c>
      <c r="CI368" s="13">
        <v>46266</v>
      </c>
      <c r="CK368" s="13" t="str">
        <v>Contrato Marco para mantenimiento locativo industrial que incluye actvidades como mantenimiento y reparación de puertas, ventanas, pisos, instalaciones hidrosanitarias, iluminación, mobiliario, resane de paredes, pintura general</v>
      </c>
      <c r="CL368" s="13" t="str">
        <v>LCCC12</v>
      </c>
      <c r="CM368" s="13" t="str">
        <v>Por lanzar</v>
      </c>
      <c r="CN368" s="13" t="str">
        <v>septiembre</v>
      </c>
      <c r="CO368" s="13" t="str">
        <v>Construcciòn y/ò Mantenimiento de Obras civiles para Centrales Elèctricas y Edificios industriales</v>
      </c>
      <c r="CP368" s="13" t="str">
        <v>GPG</v>
      </c>
      <c r="CQ368" s="13">
        <v>0.15</v>
      </c>
      <c r="CR368" s="13" t="str">
        <v>Luis Aparicio</v>
      </c>
      <c r="CS368" s="13" t="str">
        <v>luis.aparicio@enel.com</v>
      </c>
      <c r="CT368" s="13" t="str">
        <v>Anny Leal</v>
      </c>
      <c r="CU368" s="13" t="str">
        <v>anny.leal@enel.com</v>
      </c>
      <c r="CV368" s="13">
        <v>2026</v>
      </c>
      <c r="CW368" s="13">
        <v>9</v>
      </c>
      <c r="CX368" s="13">
        <v>46266</v>
      </c>
      <c r="DC368" s="13" t="str">
        <v>Contrato Marco para mantenimiento locativo industrial que incluye actvidades como mantenimiento y reparación de puertas, ventanas, pisos, instalaciones hidrosanitarias, iluminación, mobiliario, resane de paredes, pintura general</v>
      </c>
      <c r="DD368" s="13" t="str">
        <v>LCCC12</v>
      </c>
      <c r="DE368" s="13" t="str">
        <v>Por lanzar</v>
      </c>
      <c r="DF368" s="13" t="str">
        <v>septiembre</v>
      </c>
      <c r="DG368" s="13" t="str">
        <v>Construcciòn y/ò Mantenimiento de Obras civiles para Centrales Elèctricas y Edificios industriales</v>
      </c>
      <c r="DH368" s="13" t="str">
        <v>GPG</v>
      </c>
      <c r="DI368" s="13">
        <v>0.15</v>
      </c>
      <c r="DJ368" s="13" t="str">
        <v>Luis Aparicio</v>
      </c>
      <c r="DK368" s="13" t="str">
        <v>luis.aparicio@enel.com</v>
      </c>
      <c r="DL368" s="13" t="str">
        <v>Anny Leal</v>
      </c>
      <c r="DM368" s="13" t="str">
        <v>anny.leal@enel.com</v>
      </c>
      <c r="DN368" s="13">
        <v>2026</v>
      </c>
      <c r="DO368" s="13">
        <v>9</v>
      </c>
      <c r="DP368" s="19">
        <v>46266</v>
      </c>
      <c r="DS368" s="13" t="str">
        <v>CONTRATO MARCO PARA MANTENIMIENTO LOCATIVO INDUSTRIAL QUE INCLUYE ACTVIDADES COMO MANTENIMIENTO Y REPARACION DE PUERTAS, VENTANAS, PISOS, INSTALACIONES HIDROSANITARIAS, ILUMINACION, MOBILIARIO, RESANE DE PAREDES, PINTURA GENERAL LCCC12 CONSTRUCCIÒN Y/Ò MANTENIMIENTO DE OBRAS CIVILES PARA CENTRALES ELÈCTRICAS Y EDIFICIOS INDUSTRIALES</v>
      </c>
    </row>
    <row r="369" spans="5:123" ht="28" customHeight="1" x14ac:dyDescent="0.4">
      <c r="E369" s="15" t="str">
        <v>Servicio de implementacion y seguimiento a Planes de Gestión de Riesgo de Desastres para Centrales de Generación ENEL COLOMBIA.</v>
      </c>
      <c r="F369" s="16" t="str">
        <v>SPPT44</v>
      </c>
      <c r="G369" s="16" t="str">
        <v>Por lanzar</v>
      </c>
      <c r="H369" s="16" t="str">
        <v>julio</v>
      </c>
      <c r="I369" s="16" t="str">
        <v xml:space="preserve">Servicios de coordinación de la seguridad en el trabajo </v>
      </c>
      <c r="J369" s="16" t="str">
        <v>GPG</v>
      </c>
      <c r="K369" s="16">
        <v>0.3</v>
      </c>
      <c r="L369" s="16" t="str">
        <v>Luis Aparicio</v>
      </c>
      <c r="M369" s="16" t="str">
        <v>luis.aparicio@enel.com</v>
      </c>
      <c r="N369" s="16" t="str">
        <v>Anny Leal</v>
      </c>
      <c r="O369" s="16" t="str">
        <v>anny.leal@enel.com</v>
      </c>
      <c r="P369" s="16">
        <v>2026</v>
      </c>
      <c r="Q369" s="16">
        <v>7</v>
      </c>
      <c r="R369" s="28" t="b">
        <v>0</v>
      </c>
      <c r="AC369" s="18" t="str">
        <v>Adecuación de la tubería de atemperación para el cambio de bridas para la instalación de los nuevos atemperadores</v>
      </c>
      <c r="AD369" s="13" t="str">
        <v>MMGV03</v>
      </c>
      <c r="AE369" s="13" t="str">
        <v>Por lanzar</v>
      </c>
      <c r="AF369" s="13" t="str">
        <v>abril</v>
      </c>
      <c r="AG369" s="13" t="str">
        <v xml:space="preserve">Servicio de mantenimiento de partes de las plantas con vapor a presión </v>
      </c>
      <c r="AH369" s="13" t="str">
        <v>GPG</v>
      </c>
      <c r="AI369" s="13">
        <v>0.1</v>
      </c>
      <c r="AJ369" s="13" t="str">
        <v>Luis Aparicio</v>
      </c>
      <c r="AK369" s="13" t="str">
        <v>luis.aparicio@enel.com</v>
      </c>
      <c r="AL369" s="13" t="str">
        <v>Anny Leal</v>
      </c>
      <c r="AM369" s="13" t="str">
        <v>anny.leal@enel.com</v>
      </c>
      <c r="AN369" s="13">
        <v>2026</v>
      </c>
      <c r="AO369" s="13">
        <v>4</v>
      </c>
      <c r="AP369" s="13">
        <v>46113</v>
      </c>
      <c r="AR369" s="18" t="str">
        <v>Adecuación de la tubería de atemperación para el cambio de bridas para la instalación de los nuevos atemperadores</v>
      </c>
      <c r="AS369" s="13" t="str">
        <v>MMGV03</v>
      </c>
      <c r="AT369" s="13" t="str">
        <v>Por lanzar</v>
      </c>
      <c r="AU369" s="13" t="str">
        <v>abril</v>
      </c>
      <c r="AV369" s="13" t="str">
        <v xml:space="preserve">Servicio de mantenimiento de partes de las plantas con vapor a presión </v>
      </c>
      <c r="AW369" s="13" t="str">
        <v>GPG</v>
      </c>
      <c r="AX369" s="13">
        <v>0.1</v>
      </c>
      <c r="AY369" s="13" t="str">
        <v>Luis Aparicio</v>
      </c>
      <c r="AZ369" s="13" t="str">
        <v>luis.aparicio@enel.com</v>
      </c>
      <c r="BA369" s="13" t="str">
        <v>Anny Leal</v>
      </c>
      <c r="BB369" s="13" t="str">
        <v>anny.leal@enel.com</v>
      </c>
      <c r="BC369" s="13">
        <v>2026</v>
      </c>
      <c r="BD369" s="13">
        <v>4</v>
      </c>
      <c r="BE369" s="13">
        <v>46113</v>
      </c>
      <c r="BG369" s="13" t="str">
        <v>Adecuación de la tubería de atemperación para el cambio de bridas para la instalación de los nuevos atemperadores</v>
      </c>
      <c r="BH369" s="13" t="str">
        <v>MMGV03</v>
      </c>
      <c r="BI369" s="13" t="str">
        <v>Por lanzar</v>
      </c>
      <c r="BJ369" s="13" t="str">
        <v>abril</v>
      </c>
      <c r="BK369" s="13" t="str">
        <v xml:space="preserve">Servicio de mantenimiento de partes de las plantas con vapor a presión </v>
      </c>
      <c r="BL369" s="13" t="str">
        <v>GPG</v>
      </c>
      <c r="BM369" s="13">
        <v>0.1</v>
      </c>
      <c r="BN369" s="13" t="str">
        <v>Luis Aparicio</v>
      </c>
      <c r="BO369" s="13" t="str">
        <v>luis.aparicio@enel.com</v>
      </c>
      <c r="BP369" s="13" t="str">
        <v>Anny Leal</v>
      </c>
      <c r="BQ369" s="13" t="str">
        <v>anny.leal@enel.com</v>
      </c>
      <c r="BR369" s="13">
        <v>2026</v>
      </c>
      <c r="BS369" s="13">
        <v>4</v>
      </c>
      <c r="BT369" s="13">
        <v>46113</v>
      </c>
      <c r="BV369" s="13" t="str">
        <v>Adecuación de la tubería de atemperación para el cambio de bridas para la instalación de los nuevos atemperadores</v>
      </c>
      <c r="BW369" s="13" t="str">
        <v>MMGV03</v>
      </c>
      <c r="BX369" s="13" t="str">
        <v>Por lanzar</v>
      </c>
      <c r="BY369" s="13" t="str">
        <v>abril</v>
      </c>
      <c r="BZ369" s="13" t="str">
        <v xml:space="preserve">Servicio de mantenimiento de partes de las plantas con vapor a presión </v>
      </c>
      <c r="CA369" s="13" t="str">
        <v>GPG</v>
      </c>
      <c r="CB369" s="13">
        <v>0.1</v>
      </c>
      <c r="CC369" s="13" t="str">
        <v>Luis Aparicio</v>
      </c>
      <c r="CD369" s="13" t="str">
        <v>luis.aparicio@enel.com</v>
      </c>
      <c r="CE369" s="13" t="str">
        <v>Anny Leal</v>
      </c>
      <c r="CF369" s="13" t="str">
        <v>anny.leal@enel.com</v>
      </c>
      <c r="CG369" s="13">
        <v>2026</v>
      </c>
      <c r="CH369" s="13">
        <v>4</v>
      </c>
      <c r="CI369" s="13">
        <v>46113</v>
      </c>
      <c r="CK369" s="13" t="str">
        <v>Adecuación de la tubería de atemperación para el cambio de bridas para la instalación de los nuevos atemperadores</v>
      </c>
      <c r="CL369" s="13" t="str">
        <v>MMGV03</v>
      </c>
      <c r="CM369" s="13" t="str">
        <v>Por lanzar</v>
      </c>
      <c r="CN369" s="13" t="str">
        <v>abril</v>
      </c>
      <c r="CO369" s="13" t="str">
        <v xml:space="preserve">Servicio de mantenimiento de partes de las plantas con vapor a presión </v>
      </c>
      <c r="CP369" s="13" t="str">
        <v>GPG</v>
      </c>
      <c r="CQ369" s="13">
        <v>0.1</v>
      </c>
      <c r="CR369" s="13" t="str">
        <v>Luis Aparicio</v>
      </c>
      <c r="CS369" s="13" t="str">
        <v>luis.aparicio@enel.com</v>
      </c>
      <c r="CT369" s="13" t="str">
        <v>Anny Leal</v>
      </c>
      <c r="CU369" s="13" t="str">
        <v>anny.leal@enel.com</v>
      </c>
      <c r="CV369" s="13">
        <v>2026</v>
      </c>
      <c r="CW369" s="13">
        <v>4</v>
      </c>
      <c r="CX369" s="13">
        <v>46113</v>
      </c>
      <c r="DC369" s="13" t="str">
        <v>Adecuación de la tubería de atemperación para el cambio de bridas para la instalación de los nuevos atemperadores</v>
      </c>
      <c r="DD369" s="13" t="str">
        <v>MMGV03</v>
      </c>
      <c r="DE369" s="13" t="str">
        <v>Por lanzar</v>
      </c>
      <c r="DF369" s="13" t="str">
        <v>abril</v>
      </c>
      <c r="DG369" s="13" t="str">
        <v xml:space="preserve">Servicio de mantenimiento de partes de las plantas con vapor a presión </v>
      </c>
      <c r="DH369" s="13" t="str">
        <v>GPG</v>
      </c>
      <c r="DI369" s="13">
        <v>0.1</v>
      </c>
      <c r="DJ369" s="13" t="str">
        <v>Luis Aparicio</v>
      </c>
      <c r="DK369" s="13" t="str">
        <v>luis.aparicio@enel.com</v>
      </c>
      <c r="DL369" s="13" t="str">
        <v>Anny Leal</v>
      </c>
      <c r="DM369" s="13" t="str">
        <v>anny.leal@enel.com</v>
      </c>
      <c r="DN369" s="13">
        <v>2026</v>
      </c>
      <c r="DO369" s="13">
        <v>4</v>
      </c>
      <c r="DP369" s="19">
        <v>46113</v>
      </c>
      <c r="DS369" s="13" t="str">
        <v>ADECUACION DE LA TUBERIA DE ATEMPERACION PARA EL CAMBIO DE BRIDAS PARA LA INSTALACION DE LOS NUEVOS ATEMPERADORES MMGV03 SERVICIO DE MANTENIMIENTO DE PARTES DE LAS PLANTAS CON VAPOR A PRESION</v>
      </c>
    </row>
    <row r="370" spans="5:123" ht="28" customHeight="1" x14ac:dyDescent="0.4">
      <c r="E370" s="15" t="str">
        <v>Servicio especializado para diagnostico y planes de mejora de sistemas contraincendios para centrales de generación fotovoltaicas en ENEL COLOMBIA.</v>
      </c>
      <c r="F370" s="16" t="str">
        <v>SPPT44</v>
      </c>
      <c r="G370" s="16" t="str">
        <v>Por lanzar</v>
      </c>
      <c r="H370" s="16" t="str">
        <v>junio</v>
      </c>
      <c r="I370" s="16" t="str">
        <v xml:space="preserve">Servicios de coordinación de la seguridad en el trabajo </v>
      </c>
      <c r="J370" s="16" t="str">
        <v>GPG</v>
      </c>
      <c r="K370" s="16">
        <v>0.3</v>
      </c>
      <c r="L370" s="16" t="str">
        <v>Luis Aparicio</v>
      </c>
      <c r="M370" s="16" t="str">
        <v>luis.aparicio@enel.com</v>
      </c>
      <c r="N370" s="16" t="str">
        <v>Anny Leal</v>
      </c>
      <c r="O370" s="16" t="str">
        <v>anny.leal@enel.com</v>
      </c>
      <c r="P370" s="16">
        <v>2026</v>
      </c>
      <c r="Q370" s="16">
        <v>6</v>
      </c>
      <c r="R370" s="28" t="b">
        <v>0</v>
      </c>
      <c r="AC370" s="18" t="str">
        <v>RECUPERACIÓN Y MODERNIZACIÓN ALUMBRADO CON USO DE EQUIPOS DE ASCENSO DE PERSONAS.</v>
      </c>
      <c r="AD370" s="13" t="str">
        <v>LEII09</v>
      </c>
      <c r="AE370" s="13" t="str">
        <v>Por lanzar</v>
      </c>
      <c r="AF370" s="13" t="str">
        <v>abril</v>
      </c>
      <c r="AG370" s="13" t="str">
        <v xml:space="preserve">Mantenimiento electrico e instrumental </v>
      </c>
      <c r="AH370" s="13" t="str">
        <v>GPG</v>
      </c>
      <c r="AI370" s="13">
        <v>0.25</v>
      </c>
      <c r="AJ370" s="13" t="str">
        <v>Luis Aparicio</v>
      </c>
      <c r="AK370" s="13" t="str">
        <v>luis.aparicio@enel.com</v>
      </c>
      <c r="AL370" s="13" t="str">
        <v>Anny Leal</v>
      </c>
      <c r="AM370" s="13" t="str">
        <v>anny.leal@enel.com</v>
      </c>
      <c r="AN370" s="13">
        <v>2026</v>
      </c>
      <c r="AO370" s="13">
        <v>4</v>
      </c>
      <c r="AP370" s="13">
        <v>46113</v>
      </c>
      <c r="AR370" s="18" t="str">
        <v>RECUPERACIÓN Y MODERNIZACIÓN ALUMBRADO CON USO DE EQUIPOS DE ASCENSO DE PERSONAS.</v>
      </c>
      <c r="AS370" s="13" t="str">
        <v>LEII09</v>
      </c>
      <c r="AT370" s="13" t="str">
        <v>Por lanzar</v>
      </c>
      <c r="AU370" s="13" t="str">
        <v>abril</v>
      </c>
      <c r="AV370" s="13" t="str">
        <v xml:space="preserve">Mantenimiento electrico e instrumental </v>
      </c>
      <c r="AW370" s="13" t="str">
        <v>GPG</v>
      </c>
      <c r="AX370" s="13">
        <v>0.25</v>
      </c>
      <c r="AY370" s="13" t="str">
        <v>Luis Aparicio</v>
      </c>
      <c r="AZ370" s="13" t="str">
        <v>luis.aparicio@enel.com</v>
      </c>
      <c r="BA370" s="13" t="str">
        <v>Anny Leal</v>
      </c>
      <c r="BB370" s="13" t="str">
        <v>anny.leal@enel.com</v>
      </c>
      <c r="BC370" s="13">
        <v>2026</v>
      </c>
      <c r="BD370" s="13">
        <v>4</v>
      </c>
      <c r="BE370" s="13">
        <v>46113</v>
      </c>
      <c r="BG370" s="13" t="str">
        <v>RECUPERACIÓN Y MODERNIZACIÓN ALUMBRADO CON USO DE EQUIPOS DE ASCENSO DE PERSONAS.</v>
      </c>
      <c r="BH370" s="13" t="str">
        <v>LEII09</v>
      </c>
      <c r="BI370" s="13" t="str">
        <v>Por lanzar</v>
      </c>
      <c r="BJ370" s="13" t="str">
        <v>abril</v>
      </c>
      <c r="BK370" s="13" t="str">
        <v xml:space="preserve">Mantenimiento electrico e instrumental </v>
      </c>
      <c r="BL370" s="13" t="str">
        <v>GPG</v>
      </c>
      <c r="BM370" s="13">
        <v>0.25</v>
      </c>
      <c r="BN370" s="13" t="str">
        <v>Luis Aparicio</v>
      </c>
      <c r="BO370" s="13" t="str">
        <v>luis.aparicio@enel.com</v>
      </c>
      <c r="BP370" s="13" t="str">
        <v>Anny Leal</v>
      </c>
      <c r="BQ370" s="13" t="str">
        <v>anny.leal@enel.com</v>
      </c>
      <c r="BR370" s="13">
        <v>2026</v>
      </c>
      <c r="BS370" s="13">
        <v>4</v>
      </c>
      <c r="BT370" s="13">
        <v>46113</v>
      </c>
      <c r="BV370" s="13" t="str">
        <v>RECUPERACIÓN Y MODERNIZACIÓN ALUMBRADO CON USO DE EQUIPOS DE ASCENSO DE PERSONAS.</v>
      </c>
      <c r="BW370" s="13" t="str">
        <v>LEII09</v>
      </c>
      <c r="BX370" s="13" t="str">
        <v>Por lanzar</v>
      </c>
      <c r="BY370" s="13" t="str">
        <v>abril</v>
      </c>
      <c r="BZ370" s="13" t="str">
        <v xml:space="preserve">Mantenimiento electrico e instrumental </v>
      </c>
      <c r="CA370" s="13" t="str">
        <v>GPG</v>
      </c>
      <c r="CB370" s="13">
        <v>0.25</v>
      </c>
      <c r="CC370" s="13" t="str">
        <v>Luis Aparicio</v>
      </c>
      <c r="CD370" s="13" t="str">
        <v>luis.aparicio@enel.com</v>
      </c>
      <c r="CE370" s="13" t="str">
        <v>Anny Leal</v>
      </c>
      <c r="CF370" s="13" t="str">
        <v>anny.leal@enel.com</v>
      </c>
      <c r="CG370" s="13">
        <v>2026</v>
      </c>
      <c r="CH370" s="13">
        <v>4</v>
      </c>
      <c r="CI370" s="13">
        <v>46113</v>
      </c>
      <c r="CK370" s="13" t="str">
        <v>RECUPERACIÓN Y MODERNIZACIÓN ALUMBRADO CON USO DE EQUIPOS DE ASCENSO DE PERSONAS.</v>
      </c>
      <c r="CL370" s="13" t="str">
        <v>LEII09</v>
      </c>
      <c r="CM370" s="13" t="str">
        <v>Por lanzar</v>
      </c>
      <c r="CN370" s="13" t="str">
        <v>abril</v>
      </c>
      <c r="CO370" s="13" t="str">
        <v xml:space="preserve">Mantenimiento electrico e instrumental </v>
      </c>
      <c r="CP370" s="13" t="str">
        <v>GPG</v>
      </c>
      <c r="CQ370" s="13">
        <v>0.25</v>
      </c>
      <c r="CR370" s="13" t="str">
        <v>Luis Aparicio</v>
      </c>
      <c r="CS370" s="13" t="str">
        <v>luis.aparicio@enel.com</v>
      </c>
      <c r="CT370" s="13" t="str">
        <v>Anny Leal</v>
      </c>
      <c r="CU370" s="13" t="str">
        <v>anny.leal@enel.com</v>
      </c>
      <c r="CV370" s="13">
        <v>2026</v>
      </c>
      <c r="CW370" s="13">
        <v>4</v>
      </c>
      <c r="CX370" s="13">
        <v>46113</v>
      </c>
      <c r="DC370" s="13" t="str">
        <v>RECUPERACIÓN Y MODERNIZACIÓN ALUMBRADO CON USO DE EQUIPOS DE ASCENSO DE PERSONAS.</v>
      </c>
      <c r="DD370" s="13" t="str">
        <v>LEII09</v>
      </c>
      <c r="DE370" s="13" t="str">
        <v>Por lanzar</v>
      </c>
      <c r="DF370" s="13" t="str">
        <v>abril</v>
      </c>
      <c r="DG370" s="13" t="str">
        <v xml:space="preserve">Mantenimiento electrico e instrumental </v>
      </c>
      <c r="DH370" s="13" t="str">
        <v>GPG</v>
      </c>
      <c r="DI370" s="13">
        <v>0.25</v>
      </c>
      <c r="DJ370" s="13" t="str">
        <v>Luis Aparicio</v>
      </c>
      <c r="DK370" s="13" t="str">
        <v>luis.aparicio@enel.com</v>
      </c>
      <c r="DL370" s="13" t="str">
        <v>Anny Leal</v>
      </c>
      <c r="DM370" s="13" t="str">
        <v>anny.leal@enel.com</v>
      </c>
      <c r="DN370" s="13">
        <v>2026</v>
      </c>
      <c r="DO370" s="13">
        <v>4</v>
      </c>
      <c r="DP370" s="19">
        <v>46113</v>
      </c>
      <c r="DS370" s="13" t="str">
        <v>RECUPERACION Y MODERNIZACION ALUMBRADO CON USO DE EQUIPOS DE ASCENSO DE PERSONAS. LEII09 MANTENIMIENTO ELECTRICO E INSTRUMENTAL</v>
      </c>
    </row>
    <row r="371" spans="5:123" ht="28" customHeight="1" x14ac:dyDescent="0.4">
      <c r="E371" s="15" t="str">
        <v>Actualización tecnológica de audio y video Edificio técnico</v>
      </c>
      <c r="F371" s="16" t="str">
        <v>FOMO05</v>
      </c>
      <c r="G371" s="16" t="str">
        <v>Por lanzar</v>
      </c>
      <c r="H371" s="16" t="str">
        <v>febrero</v>
      </c>
      <c r="I371" s="16" t="str">
        <v xml:space="preserve">Mobiliario de oficina y accesorios </v>
      </c>
      <c r="J371" s="16" t="str">
        <v>Staff &amp; Services</v>
      </c>
      <c r="K371" s="16">
        <v>0.57990399999999998</v>
      </c>
      <c r="L371" s="16" t="str">
        <v>Monica Mesa</v>
      </c>
      <c r="M371" s="16" t="str">
        <v>monica.mesa@enel.com</v>
      </c>
      <c r="N371" s="16" t="str">
        <v>Jorge Jamaica</v>
      </c>
      <c r="O371" s="16" t="str">
        <v>jorge.jamaica@enel.com</v>
      </c>
      <c r="P371" s="16">
        <v>2026</v>
      </c>
      <c r="Q371" s="16">
        <v>2</v>
      </c>
      <c r="R371" s="28" t="b">
        <v>0</v>
      </c>
      <c r="AC371" s="18" t="str">
        <v>RECUPERACIÓN Y MODERNIZACIÓN SERVICIOS AUXILIARES DE BAJA TENSION</v>
      </c>
      <c r="AD371" s="13" t="str">
        <v>LEII09</v>
      </c>
      <c r="AE371" s="13" t="str">
        <v>Por lanzar</v>
      </c>
      <c r="AF371" s="13" t="str">
        <v>abril</v>
      </c>
      <c r="AG371" s="13" t="str">
        <v xml:space="preserve">Mantenimiento electrico e instrumental </v>
      </c>
      <c r="AH371" s="13" t="str">
        <v>GPG</v>
      </c>
      <c r="AI371" s="13">
        <v>0.3</v>
      </c>
      <c r="AJ371" s="13" t="str">
        <v>Luis Aparicio</v>
      </c>
      <c r="AK371" s="13" t="str">
        <v>luis.aparicio@enel.com</v>
      </c>
      <c r="AL371" s="13" t="str">
        <v>Anny Leal</v>
      </c>
      <c r="AM371" s="13" t="str">
        <v>anny.leal@enel.com</v>
      </c>
      <c r="AN371" s="13">
        <v>2026</v>
      </c>
      <c r="AO371" s="13">
        <v>4</v>
      </c>
      <c r="AP371" s="13">
        <v>46113</v>
      </c>
      <c r="AR371" s="18" t="str">
        <v>RECUPERACIÓN Y MODERNIZACIÓN SERVICIOS AUXILIARES DE BAJA TENSION</v>
      </c>
      <c r="AS371" s="13" t="str">
        <v>LEII09</v>
      </c>
      <c r="AT371" s="13" t="str">
        <v>Por lanzar</v>
      </c>
      <c r="AU371" s="13" t="str">
        <v>abril</v>
      </c>
      <c r="AV371" s="13" t="str">
        <v xml:space="preserve">Mantenimiento electrico e instrumental </v>
      </c>
      <c r="AW371" s="13" t="str">
        <v>GPG</v>
      </c>
      <c r="AX371" s="13">
        <v>0.3</v>
      </c>
      <c r="AY371" s="13" t="str">
        <v>Luis Aparicio</v>
      </c>
      <c r="AZ371" s="13" t="str">
        <v>luis.aparicio@enel.com</v>
      </c>
      <c r="BA371" s="13" t="str">
        <v>Anny Leal</v>
      </c>
      <c r="BB371" s="13" t="str">
        <v>anny.leal@enel.com</v>
      </c>
      <c r="BC371" s="13">
        <v>2026</v>
      </c>
      <c r="BD371" s="13">
        <v>4</v>
      </c>
      <c r="BE371" s="13">
        <v>46113</v>
      </c>
      <c r="BG371" s="13" t="str">
        <v>RECUPERACIÓN Y MODERNIZACIÓN SERVICIOS AUXILIARES DE BAJA TENSION</v>
      </c>
      <c r="BH371" s="13" t="str">
        <v>LEII09</v>
      </c>
      <c r="BI371" s="13" t="str">
        <v>Por lanzar</v>
      </c>
      <c r="BJ371" s="13" t="str">
        <v>abril</v>
      </c>
      <c r="BK371" s="13" t="str">
        <v xml:space="preserve">Mantenimiento electrico e instrumental </v>
      </c>
      <c r="BL371" s="13" t="str">
        <v>GPG</v>
      </c>
      <c r="BM371" s="13">
        <v>0.3</v>
      </c>
      <c r="BN371" s="13" t="str">
        <v>Luis Aparicio</v>
      </c>
      <c r="BO371" s="13" t="str">
        <v>luis.aparicio@enel.com</v>
      </c>
      <c r="BP371" s="13" t="str">
        <v>Anny Leal</v>
      </c>
      <c r="BQ371" s="13" t="str">
        <v>anny.leal@enel.com</v>
      </c>
      <c r="BR371" s="13">
        <v>2026</v>
      </c>
      <c r="BS371" s="13">
        <v>4</v>
      </c>
      <c r="BT371" s="13">
        <v>46113</v>
      </c>
      <c r="BV371" s="13" t="str">
        <v>RECUPERACIÓN Y MODERNIZACIÓN SERVICIOS AUXILIARES DE BAJA TENSION</v>
      </c>
      <c r="BW371" s="13" t="str">
        <v>LEII09</v>
      </c>
      <c r="BX371" s="13" t="str">
        <v>Por lanzar</v>
      </c>
      <c r="BY371" s="13" t="str">
        <v>abril</v>
      </c>
      <c r="BZ371" s="13" t="str">
        <v xml:space="preserve">Mantenimiento electrico e instrumental </v>
      </c>
      <c r="CA371" s="13" t="str">
        <v>GPG</v>
      </c>
      <c r="CB371" s="13">
        <v>0.3</v>
      </c>
      <c r="CC371" s="13" t="str">
        <v>Luis Aparicio</v>
      </c>
      <c r="CD371" s="13" t="str">
        <v>luis.aparicio@enel.com</v>
      </c>
      <c r="CE371" s="13" t="str">
        <v>Anny Leal</v>
      </c>
      <c r="CF371" s="13" t="str">
        <v>anny.leal@enel.com</v>
      </c>
      <c r="CG371" s="13">
        <v>2026</v>
      </c>
      <c r="CH371" s="13">
        <v>4</v>
      </c>
      <c r="CI371" s="13">
        <v>46113</v>
      </c>
      <c r="CK371" s="13" t="str">
        <v>RECUPERACIÓN Y MODERNIZACIÓN SERVICIOS AUXILIARES DE BAJA TENSION</v>
      </c>
      <c r="CL371" s="13" t="str">
        <v>LEII09</v>
      </c>
      <c r="CM371" s="13" t="str">
        <v>Por lanzar</v>
      </c>
      <c r="CN371" s="13" t="str">
        <v>abril</v>
      </c>
      <c r="CO371" s="13" t="str">
        <v xml:space="preserve">Mantenimiento electrico e instrumental </v>
      </c>
      <c r="CP371" s="13" t="str">
        <v>GPG</v>
      </c>
      <c r="CQ371" s="13">
        <v>0.3</v>
      </c>
      <c r="CR371" s="13" t="str">
        <v>Luis Aparicio</v>
      </c>
      <c r="CS371" s="13" t="str">
        <v>luis.aparicio@enel.com</v>
      </c>
      <c r="CT371" s="13" t="str">
        <v>Anny Leal</v>
      </c>
      <c r="CU371" s="13" t="str">
        <v>anny.leal@enel.com</v>
      </c>
      <c r="CV371" s="13">
        <v>2026</v>
      </c>
      <c r="CW371" s="13">
        <v>4</v>
      </c>
      <c r="CX371" s="13">
        <v>46113</v>
      </c>
      <c r="DC371" s="13" t="str">
        <v>RECUPERACIÓN Y MODERNIZACIÓN SERVICIOS AUXILIARES DE BAJA TENSION</v>
      </c>
      <c r="DD371" s="13" t="str">
        <v>LEII09</v>
      </c>
      <c r="DE371" s="13" t="str">
        <v>Por lanzar</v>
      </c>
      <c r="DF371" s="13" t="str">
        <v>abril</v>
      </c>
      <c r="DG371" s="13" t="str">
        <v xml:space="preserve">Mantenimiento electrico e instrumental </v>
      </c>
      <c r="DH371" s="13" t="str">
        <v>GPG</v>
      </c>
      <c r="DI371" s="13">
        <v>0.3</v>
      </c>
      <c r="DJ371" s="13" t="str">
        <v>Luis Aparicio</v>
      </c>
      <c r="DK371" s="13" t="str">
        <v>luis.aparicio@enel.com</v>
      </c>
      <c r="DL371" s="13" t="str">
        <v>Anny Leal</v>
      </c>
      <c r="DM371" s="13" t="str">
        <v>anny.leal@enel.com</v>
      </c>
      <c r="DN371" s="13">
        <v>2026</v>
      </c>
      <c r="DO371" s="13">
        <v>4</v>
      </c>
      <c r="DP371" s="19">
        <v>46113</v>
      </c>
      <c r="DS371" s="13" t="str">
        <v>RECUPERACION Y MODERNIZACION SERVICIOS AUXILIARES DE BAJA TENSION LEII09 MANTENIMIENTO ELECTRICO E INSTRUMENTAL</v>
      </c>
    </row>
    <row r="372" spans="5:123" ht="28" customHeight="1" x14ac:dyDescent="0.4">
      <c r="E372" s="15" t="str">
        <v>Operación de plantas de tratamiento de agua y control fisicoquímico agua Central Termozipa</v>
      </c>
      <c r="F372" s="16" t="str">
        <v>FHPC08</v>
      </c>
      <c r="G372" s="16" t="str">
        <v>Por lanzar</v>
      </c>
      <c r="H372" s="16" t="str">
        <v>julio</v>
      </c>
      <c r="I372" s="16" t="str">
        <v xml:space="preserve">Agua industrial para ciclo térmico </v>
      </c>
      <c r="J372" s="16" t="str">
        <v>GPG</v>
      </c>
      <c r="K372" s="16">
        <v>1.4</v>
      </c>
      <c r="L372" s="16" t="str">
        <v>Luis Aparicio</v>
      </c>
      <c r="M372" s="16" t="str">
        <v>luis.aparicio@enel.com</v>
      </c>
      <c r="N372" s="16" t="str">
        <v>Anny Leal</v>
      </c>
      <c r="O372" s="16" t="str">
        <v>anny.leal@enel.com</v>
      </c>
      <c r="P372" s="16">
        <v>2026</v>
      </c>
      <c r="Q372" s="16">
        <v>7</v>
      </c>
      <c r="R372" s="28" t="b">
        <v>0</v>
      </c>
      <c r="AC372" s="18" t="str">
        <v>SUMINISTRO DE EQUIPO PARA DIAGNOSTICO DE SUBESTACIÓN</v>
      </c>
      <c r="AD372" s="13" t="str">
        <v>FZAU02</v>
      </c>
      <c r="AE372" s="13" t="str">
        <v>Por lanzar</v>
      </c>
      <c r="AF372" s="13" t="str">
        <v>marzo</v>
      </c>
      <c r="AG372" s="13" t="str">
        <v xml:space="preserve">Equipos de prueba (horquilla de conexión, comprobadores de tensión, etc) </v>
      </c>
      <c r="AH372" s="13" t="str">
        <v>GPG</v>
      </c>
      <c r="AI372" s="13">
        <v>0.05</v>
      </c>
      <c r="AJ372" s="13" t="str">
        <v>Luis Aparicio</v>
      </c>
      <c r="AK372" s="13" t="str">
        <v>luis.aparicio@enel.com</v>
      </c>
      <c r="AL372" s="13" t="str">
        <v>Anny Leal</v>
      </c>
      <c r="AM372" s="13" t="str">
        <v>anny.leal@enel.com</v>
      </c>
      <c r="AN372" s="13">
        <v>2026</v>
      </c>
      <c r="AO372" s="13">
        <v>3</v>
      </c>
      <c r="AP372" s="13">
        <v>46082</v>
      </c>
      <c r="AR372" s="18" t="str">
        <v>SUMINISTRO DE EQUIPO PARA DIAGNOSTICO DE SUBESTACIÓN</v>
      </c>
      <c r="AS372" s="13" t="str">
        <v>FZAU02</v>
      </c>
      <c r="AT372" s="13" t="str">
        <v>Por lanzar</v>
      </c>
      <c r="AU372" s="13" t="str">
        <v>marzo</v>
      </c>
      <c r="AV372" s="13" t="str">
        <v xml:space="preserve">Equipos de prueba (horquilla de conexión, comprobadores de tensión, etc) </v>
      </c>
      <c r="AW372" s="13" t="str">
        <v>GPG</v>
      </c>
      <c r="AX372" s="13">
        <v>0.05</v>
      </c>
      <c r="AY372" s="13" t="str">
        <v>Luis Aparicio</v>
      </c>
      <c r="AZ372" s="13" t="str">
        <v>luis.aparicio@enel.com</v>
      </c>
      <c r="BA372" s="13" t="str">
        <v>Anny Leal</v>
      </c>
      <c r="BB372" s="13" t="str">
        <v>anny.leal@enel.com</v>
      </c>
      <c r="BC372" s="13">
        <v>2026</v>
      </c>
      <c r="BD372" s="13">
        <v>3</v>
      </c>
      <c r="BE372" s="13">
        <v>46082</v>
      </c>
      <c r="BG372" s="13" t="str">
        <v>SUMINISTRO DE EQUIPO PARA DIAGNOSTICO DE SUBESTACIÓN</v>
      </c>
      <c r="BH372" s="13" t="str">
        <v>FZAU02</v>
      </c>
      <c r="BI372" s="13" t="str">
        <v>Por lanzar</v>
      </c>
      <c r="BJ372" s="13" t="str">
        <v>marzo</v>
      </c>
      <c r="BK372" s="13" t="str">
        <v xml:space="preserve">Equipos de prueba (horquilla de conexión, comprobadores de tensión, etc) </v>
      </c>
      <c r="BL372" s="13" t="str">
        <v>GPG</v>
      </c>
      <c r="BM372" s="13">
        <v>0.05</v>
      </c>
      <c r="BN372" s="13" t="str">
        <v>Luis Aparicio</v>
      </c>
      <c r="BO372" s="13" t="str">
        <v>luis.aparicio@enel.com</v>
      </c>
      <c r="BP372" s="13" t="str">
        <v>Anny Leal</v>
      </c>
      <c r="BQ372" s="13" t="str">
        <v>anny.leal@enel.com</v>
      </c>
      <c r="BR372" s="13">
        <v>2026</v>
      </c>
      <c r="BS372" s="13">
        <v>3</v>
      </c>
      <c r="BT372" s="13">
        <v>46082</v>
      </c>
      <c r="BV372" s="13" t="str">
        <v>SUMINISTRO DE EQUIPO PARA DIAGNOSTICO DE SUBESTACIÓN</v>
      </c>
      <c r="BW372" s="13" t="str">
        <v>FZAU02</v>
      </c>
      <c r="BX372" s="13" t="str">
        <v>Por lanzar</v>
      </c>
      <c r="BY372" s="13" t="str">
        <v>marzo</v>
      </c>
      <c r="BZ372" s="13" t="str">
        <v xml:space="preserve">Equipos de prueba (horquilla de conexión, comprobadores de tensión, etc) </v>
      </c>
      <c r="CA372" s="13" t="str">
        <v>GPG</v>
      </c>
      <c r="CB372" s="13">
        <v>0.05</v>
      </c>
      <c r="CC372" s="13" t="str">
        <v>Luis Aparicio</v>
      </c>
      <c r="CD372" s="13" t="str">
        <v>luis.aparicio@enel.com</v>
      </c>
      <c r="CE372" s="13" t="str">
        <v>Anny Leal</v>
      </c>
      <c r="CF372" s="13" t="str">
        <v>anny.leal@enel.com</v>
      </c>
      <c r="CG372" s="13">
        <v>2026</v>
      </c>
      <c r="CH372" s="13">
        <v>3</v>
      </c>
      <c r="CI372" s="13">
        <v>46082</v>
      </c>
      <c r="CK372" s="13" t="str">
        <v>SUMINISTRO DE EQUIPO PARA DIAGNOSTICO DE SUBESTACIÓN</v>
      </c>
      <c r="CL372" s="13" t="str">
        <v>FZAU02</v>
      </c>
      <c r="CM372" s="13" t="str">
        <v>Por lanzar</v>
      </c>
      <c r="CN372" s="13" t="str">
        <v>marzo</v>
      </c>
      <c r="CO372" s="13" t="str">
        <v xml:space="preserve">Equipos de prueba (horquilla de conexión, comprobadores de tensión, etc) </v>
      </c>
      <c r="CP372" s="13" t="str">
        <v>GPG</v>
      </c>
      <c r="CQ372" s="13">
        <v>0.05</v>
      </c>
      <c r="CR372" s="13" t="str">
        <v>Luis Aparicio</v>
      </c>
      <c r="CS372" s="13" t="str">
        <v>luis.aparicio@enel.com</v>
      </c>
      <c r="CT372" s="13" t="str">
        <v>Anny Leal</v>
      </c>
      <c r="CU372" s="13" t="str">
        <v>anny.leal@enel.com</v>
      </c>
      <c r="CV372" s="13">
        <v>2026</v>
      </c>
      <c r="CW372" s="13">
        <v>3</v>
      </c>
      <c r="CX372" s="13">
        <v>46082</v>
      </c>
      <c r="DC372" s="13" t="str">
        <v>SUMINISTRO DE EQUIPO PARA DIAGNOSTICO DE SUBESTACIÓN</v>
      </c>
      <c r="DD372" s="13" t="str">
        <v>FZAU02</v>
      </c>
      <c r="DE372" s="13" t="str">
        <v>Por lanzar</v>
      </c>
      <c r="DF372" s="13" t="str">
        <v>marzo</v>
      </c>
      <c r="DG372" s="13" t="str">
        <v xml:space="preserve">Equipos de prueba (horquilla de conexión, comprobadores de tensión, etc) </v>
      </c>
      <c r="DH372" s="13" t="str">
        <v>GPG</v>
      </c>
      <c r="DI372" s="13">
        <v>0.05</v>
      </c>
      <c r="DJ372" s="13" t="str">
        <v>Luis Aparicio</v>
      </c>
      <c r="DK372" s="13" t="str">
        <v>luis.aparicio@enel.com</v>
      </c>
      <c r="DL372" s="13" t="str">
        <v>Anny Leal</v>
      </c>
      <c r="DM372" s="13" t="str">
        <v>anny.leal@enel.com</v>
      </c>
      <c r="DN372" s="13">
        <v>2026</v>
      </c>
      <c r="DO372" s="13">
        <v>3</v>
      </c>
      <c r="DP372" s="19">
        <v>46082</v>
      </c>
      <c r="DS372" s="13" t="str">
        <v>SUMINISTRO DE EQUIPO PARA DIAGNOSTICO DE SUBESTACION FZAU02 EQUIPOS DE PRUEBA (HORQUILLA DE CONEXION, COMPROBADORES DE TENSION, ETC)</v>
      </c>
    </row>
    <row r="373" spans="5:123" ht="28" customHeight="1" x14ac:dyDescent="0.4">
      <c r="E373" s="15" t="str">
        <v>Construcción de drenajes (cunetas y sedimentador) por posible requerimiento de la CAR y respetar ronda del río Bogotá (Alcaldía Tocancipa)</v>
      </c>
      <c r="F373" s="16" t="str">
        <v>LCCC12</v>
      </c>
      <c r="G373" s="16" t="str">
        <v>Por lanzar</v>
      </c>
      <c r="H373" s="16" t="str">
        <v>agosto</v>
      </c>
      <c r="I373" s="16" t="str">
        <v>Construcciòn y/ò Mantenimiento de Obras civiles para Centrales Elèctricas y Edificios industriales</v>
      </c>
      <c r="J373" s="16" t="str">
        <v>GPG</v>
      </c>
      <c r="K373" s="16">
        <v>0.15</v>
      </c>
      <c r="L373" s="16" t="str">
        <v>Luis Aparicio</v>
      </c>
      <c r="M373" s="16" t="str">
        <v>luis.aparicio@enel.com</v>
      </c>
      <c r="N373" s="16" t="str">
        <v>Anny Leal</v>
      </c>
      <c r="O373" s="16" t="str">
        <v>anny.leal@enel.com</v>
      </c>
      <c r="P373" s="16">
        <v>2026</v>
      </c>
      <c r="Q373" s="16">
        <v>8</v>
      </c>
      <c r="R373" s="28" t="b">
        <v>0</v>
      </c>
      <c r="AC373" s="18" t="str">
        <v>SUMINISTRO DE MATERIALES AISLANTES PARA REACUÑADO ESTATORES Y CAMBIO BOBINAS POLOS</v>
      </c>
      <c r="AD373" s="13" t="str">
        <v>FEME01</v>
      </c>
      <c r="AE373" s="13" t="str">
        <v>Por lanzar</v>
      </c>
      <c r="AF373" s="13" t="str">
        <v>febrero</v>
      </c>
      <c r="AG373" s="13" t="str">
        <v xml:space="preserve">Repuestos y  Accesorios de máquinas eléctricas </v>
      </c>
      <c r="AH373" s="13" t="str">
        <v>GPG</v>
      </c>
      <c r="AI373" s="13">
        <v>0.1</v>
      </c>
      <c r="AJ373" s="13" t="str">
        <v>Luis Aparicio</v>
      </c>
      <c r="AK373" s="13" t="str">
        <v>luis.aparicio@enel.com</v>
      </c>
      <c r="AL373" s="13" t="str">
        <v>Anny Leal</v>
      </c>
      <c r="AM373" s="13" t="str">
        <v>anny.leal@enel.com</v>
      </c>
      <c r="AN373" s="13">
        <v>2026</v>
      </c>
      <c r="AO373" s="13">
        <v>2</v>
      </c>
      <c r="AP373" s="13">
        <v>46054</v>
      </c>
      <c r="AR373" s="18" t="str">
        <v>SUMINISTRO DE MATERIALES AISLANTES PARA REACUÑADO ESTATORES Y CAMBIO BOBINAS POLOS</v>
      </c>
      <c r="AS373" s="13" t="str">
        <v>FEME01</v>
      </c>
      <c r="AT373" s="13" t="str">
        <v>Por lanzar</v>
      </c>
      <c r="AU373" s="13" t="str">
        <v>febrero</v>
      </c>
      <c r="AV373" s="13" t="str">
        <v xml:space="preserve">Repuestos y  Accesorios de máquinas eléctricas </v>
      </c>
      <c r="AW373" s="13" t="str">
        <v>GPG</v>
      </c>
      <c r="AX373" s="13">
        <v>0.1</v>
      </c>
      <c r="AY373" s="13" t="str">
        <v>Luis Aparicio</v>
      </c>
      <c r="AZ373" s="13" t="str">
        <v>luis.aparicio@enel.com</v>
      </c>
      <c r="BA373" s="13" t="str">
        <v>Anny Leal</v>
      </c>
      <c r="BB373" s="13" t="str">
        <v>anny.leal@enel.com</v>
      </c>
      <c r="BC373" s="13">
        <v>2026</v>
      </c>
      <c r="BD373" s="13">
        <v>2</v>
      </c>
      <c r="BE373" s="13">
        <v>46054</v>
      </c>
      <c r="BG373" s="13" t="str">
        <v>SUMINISTRO DE MATERIALES AISLANTES PARA REACUÑADO ESTATORES Y CAMBIO BOBINAS POLOS</v>
      </c>
      <c r="BH373" s="13" t="str">
        <v>FEME01</v>
      </c>
      <c r="BI373" s="13" t="str">
        <v>Por lanzar</v>
      </c>
      <c r="BJ373" s="13" t="str">
        <v>febrero</v>
      </c>
      <c r="BK373" s="13" t="str">
        <v xml:space="preserve">Repuestos y  Accesorios de máquinas eléctricas </v>
      </c>
      <c r="BL373" s="13" t="str">
        <v>GPG</v>
      </c>
      <c r="BM373" s="13">
        <v>0.1</v>
      </c>
      <c r="BN373" s="13" t="str">
        <v>Luis Aparicio</v>
      </c>
      <c r="BO373" s="13" t="str">
        <v>luis.aparicio@enel.com</v>
      </c>
      <c r="BP373" s="13" t="str">
        <v>Anny Leal</v>
      </c>
      <c r="BQ373" s="13" t="str">
        <v>anny.leal@enel.com</v>
      </c>
      <c r="BR373" s="13">
        <v>2026</v>
      </c>
      <c r="BS373" s="13">
        <v>2</v>
      </c>
      <c r="BT373" s="13">
        <v>46054</v>
      </c>
      <c r="BV373" s="13" t="str">
        <v>SUMINISTRO DE MATERIALES AISLANTES PARA REACUÑADO ESTATORES Y CAMBIO BOBINAS POLOS</v>
      </c>
      <c r="BW373" s="13" t="str">
        <v>FEME01</v>
      </c>
      <c r="BX373" s="13" t="str">
        <v>Por lanzar</v>
      </c>
      <c r="BY373" s="13" t="str">
        <v>febrero</v>
      </c>
      <c r="BZ373" s="13" t="str">
        <v xml:space="preserve">Repuestos y  Accesorios de máquinas eléctricas </v>
      </c>
      <c r="CA373" s="13" t="str">
        <v>GPG</v>
      </c>
      <c r="CB373" s="13">
        <v>0.1</v>
      </c>
      <c r="CC373" s="13" t="str">
        <v>Luis Aparicio</v>
      </c>
      <c r="CD373" s="13" t="str">
        <v>luis.aparicio@enel.com</v>
      </c>
      <c r="CE373" s="13" t="str">
        <v>Anny Leal</v>
      </c>
      <c r="CF373" s="13" t="str">
        <v>anny.leal@enel.com</v>
      </c>
      <c r="CG373" s="13">
        <v>2026</v>
      </c>
      <c r="CH373" s="13">
        <v>2</v>
      </c>
      <c r="CI373" s="13">
        <v>46054</v>
      </c>
      <c r="CK373" s="13" t="str">
        <v>SUMINISTRO DE MATERIALES AISLANTES PARA REACUÑADO ESTATORES Y CAMBIO BOBINAS POLOS</v>
      </c>
      <c r="CL373" s="13" t="str">
        <v>FEME01</v>
      </c>
      <c r="CM373" s="13" t="str">
        <v>Por lanzar</v>
      </c>
      <c r="CN373" s="13" t="str">
        <v>febrero</v>
      </c>
      <c r="CO373" s="13" t="str">
        <v xml:space="preserve">Repuestos y  Accesorios de máquinas eléctricas </v>
      </c>
      <c r="CP373" s="13" t="str">
        <v>GPG</v>
      </c>
      <c r="CQ373" s="13">
        <v>0.1</v>
      </c>
      <c r="CR373" s="13" t="str">
        <v>Luis Aparicio</v>
      </c>
      <c r="CS373" s="13" t="str">
        <v>luis.aparicio@enel.com</v>
      </c>
      <c r="CT373" s="13" t="str">
        <v>Anny Leal</v>
      </c>
      <c r="CU373" s="13" t="str">
        <v>anny.leal@enel.com</v>
      </c>
      <c r="CV373" s="13">
        <v>2026</v>
      </c>
      <c r="CW373" s="13">
        <v>2</v>
      </c>
      <c r="CX373" s="13">
        <v>46054</v>
      </c>
      <c r="DC373" s="13" t="str">
        <v>SUMINISTRO DE MATERIALES AISLANTES PARA REACUÑADO ESTATORES Y CAMBIO BOBINAS POLOS</v>
      </c>
      <c r="DD373" s="13" t="str">
        <v>FEME01</v>
      </c>
      <c r="DE373" s="13" t="str">
        <v>Por lanzar</v>
      </c>
      <c r="DF373" s="13" t="str">
        <v>febrero</v>
      </c>
      <c r="DG373" s="13" t="str">
        <v xml:space="preserve">Repuestos y  Accesorios de máquinas eléctricas </v>
      </c>
      <c r="DH373" s="13" t="str">
        <v>GPG</v>
      </c>
      <c r="DI373" s="13">
        <v>0.1</v>
      </c>
      <c r="DJ373" s="13" t="str">
        <v>Luis Aparicio</v>
      </c>
      <c r="DK373" s="13" t="str">
        <v>luis.aparicio@enel.com</v>
      </c>
      <c r="DL373" s="13" t="str">
        <v>Anny Leal</v>
      </c>
      <c r="DM373" s="13" t="str">
        <v>anny.leal@enel.com</v>
      </c>
      <c r="DN373" s="13">
        <v>2026</v>
      </c>
      <c r="DO373" s="13">
        <v>2</v>
      </c>
      <c r="DP373" s="19">
        <v>46054</v>
      </c>
      <c r="DS373" s="13" t="str">
        <v>SUMINISTRO DE MATERIALES AISLANTES PARA REACUNADO ESTATORES Y CAMBIO BOBINAS POLOS FEME01 REPUESTOS Y ACCESORIOS DE MAQUINAS ELECTRICAS</v>
      </c>
    </row>
    <row r="374" spans="5:123" ht="28" customHeight="1" x14ac:dyDescent="0.4">
      <c r="E374" s="15" t="str">
        <v>Contrato Marco para mantenimiento locativo industrial que incluye actvidades como mantenimiento y reparación de puertas, ventanas, pisos, instalaciones hidrosanitarias, iluminación, mobiliario, resane de paredes, pintura general</v>
      </c>
      <c r="F374" s="16" t="str">
        <v>LCCC12</v>
      </c>
      <c r="G374" s="16" t="str">
        <v>Por lanzar</v>
      </c>
      <c r="H374" s="16" t="str">
        <v>septiembre</v>
      </c>
      <c r="I374" s="16" t="str">
        <v>Construcciòn y/ò Mantenimiento de Obras civiles para Centrales Elèctricas y Edificios industriales</v>
      </c>
      <c r="J374" s="16" t="str">
        <v>GPG</v>
      </c>
      <c r="K374" s="16">
        <v>0.15</v>
      </c>
      <c r="L374" s="16" t="str">
        <v>Luis Aparicio</v>
      </c>
      <c r="M374" s="16" t="str">
        <v>luis.aparicio@enel.com</v>
      </c>
      <c r="N374" s="16" t="str">
        <v>Anny Leal</v>
      </c>
      <c r="O374" s="16" t="str">
        <v>anny.leal@enel.com</v>
      </c>
      <c r="P374" s="16">
        <v>2026</v>
      </c>
      <c r="Q374" s="16">
        <v>9</v>
      </c>
      <c r="R374" s="28" t="b">
        <v>0</v>
      </c>
      <c r="AC374" s="18" t="str">
        <v>SERVICIO DE REACUÑADO ESTATORES GENERADOR GUAVIO</v>
      </c>
      <c r="AD374" s="13" t="str">
        <v>MEEL07</v>
      </c>
      <c r="AE374" s="13" t="str">
        <v>Por lanzar</v>
      </c>
      <c r="AF374" s="13" t="str">
        <v>febrero</v>
      </c>
      <c r="AG374" s="13" t="str">
        <v xml:space="preserve">Mantenimiento y reparación del generador </v>
      </c>
      <c r="AH374" s="13" t="str">
        <v>GPG</v>
      </c>
      <c r="AI374" s="13">
        <v>0.19900000000000001</v>
      </c>
      <c r="AJ374" s="13" t="str">
        <v>Luis Aparicio</v>
      </c>
      <c r="AK374" s="13" t="str">
        <v>luis.aparicio@enel.com</v>
      </c>
      <c r="AL374" s="13" t="str">
        <v>Anny Leal</v>
      </c>
      <c r="AM374" s="13" t="str">
        <v>anny.leal@enel.com</v>
      </c>
      <c r="AN374" s="13">
        <v>2026</v>
      </c>
      <c r="AO374" s="13">
        <v>2</v>
      </c>
      <c r="AP374" s="13">
        <v>46054</v>
      </c>
      <c r="AR374" s="18" t="str">
        <v>SERVICIO DE REACUÑADO ESTATORES GENERADOR GUAVIO</v>
      </c>
      <c r="AS374" s="13" t="str">
        <v>MEEL07</v>
      </c>
      <c r="AT374" s="13" t="str">
        <v>Por lanzar</v>
      </c>
      <c r="AU374" s="13" t="str">
        <v>febrero</v>
      </c>
      <c r="AV374" s="13" t="str">
        <v xml:space="preserve">Mantenimiento y reparación del generador </v>
      </c>
      <c r="AW374" s="13" t="str">
        <v>GPG</v>
      </c>
      <c r="AX374" s="13">
        <v>0.19900000000000001</v>
      </c>
      <c r="AY374" s="13" t="str">
        <v>Luis Aparicio</v>
      </c>
      <c r="AZ374" s="13" t="str">
        <v>luis.aparicio@enel.com</v>
      </c>
      <c r="BA374" s="13" t="str">
        <v>Anny Leal</v>
      </c>
      <c r="BB374" s="13" t="str">
        <v>anny.leal@enel.com</v>
      </c>
      <c r="BC374" s="13">
        <v>2026</v>
      </c>
      <c r="BD374" s="13">
        <v>2</v>
      </c>
      <c r="BE374" s="13">
        <v>46054</v>
      </c>
      <c r="BG374" s="13" t="str">
        <v>SERVICIO DE REACUÑADO ESTATORES GENERADOR GUAVIO</v>
      </c>
      <c r="BH374" s="13" t="str">
        <v>MEEL07</v>
      </c>
      <c r="BI374" s="13" t="str">
        <v>Por lanzar</v>
      </c>
      <c r="BJ374" s="13" t="str">
        <v>febrero</v>
      </c>
      <c r="BK374" s="13" t="str">
        <v xml:space="preserve">Mantenimiento y reparación del generador </v>
      </c>
      <c r="BL374" s="13" t="str">
        <v>GPG</v>
      </c>
      <c r="BM374" s="13">
        <v>0.19900000000000001</v>
      </c>
      <c r="BN374" s="13" t="str">
        <v>Luis Aparicio</v>
      </c>
      <c r="BO374" s="13" t="str">
        <v>luis.aparicio@enel.com</v>
      </c>
      <c r="BP374" s="13" t="str">
        <v>Anny Leal</v>
      </c>
      <c r="BQ374" s="13" t="str">
        <v>anny.leal@enel.com</v>
      </c>
      <c r="BR374" s="13">
        <v>2026</v>
      </c>
      <c r="BS374" s="13">
        <v>2</v>
      </c>
      <c r="BT374" s="13">
        <v>46054</v>
      </c>
      <c r="BV374" s="13" t="str">
        <v>SERVICIO DE REACUÑADO ESTATORES GENERADOR GUAVIO</v>
      </c>
      <c r="BW374" s="13" t="str">
        <v>MEEL07</v>
      </c>
      <c r="BX374" s="13" t="str">
        <v>Por lanzar</v>
      </c>
      <c r="BY374" s="13" t="str">
        <v>febrero</v>
      </c>
      <c r="BZ374" s="13" t="str">
        <v xml:space="preserve">Mantenimiento y reparación del generador </v>
      </c>
      <c r="CA374" s="13" t="str">
        <v>GPG</v>
      </c>
      <c r="CB374" s="13">
        <v>0.19900000000000001</v>
      </c>
      <c r="CC374" s="13" t="str">
        <v>Luis Aparicio</v>
      </c>
      <c r="CD374" s="13" t="str">
        <v>luis.aparicio@enel.com</v>
      </c>
      <c r="CE374" s="13" t="str">
        <v>Anny Leal</v>
      </c>
      <c r="CF374" s="13" t="str">
        <v>anny.leal@enel.com</v>
      </c>
      <c r="CG374" s="13">
        <v>2026</v>
      </c>
      <c r="CH374" s="13">
        <v>2</v>
      </c>
      <c r="CI374" s="13">
        <v>46054</v>
      </c>
      <c r="CK374" s="13" t="str">
        <v>SERVICIO DE REACUÑADO ESTATORES GENERADOR GUAVIO</v>
      </c>
      <c r="CL374" s="13" t="str">
        <v>MEEL07</v>
      </c>
      <c r="CM374" s="13" t="str">
        <v>Por lanzar</v>
      </c>
      <c r="CN374" s="13" t="str">
        <v>febrero</v>
      </c>
      <c r="CO374" s="13" t="str">
        <v xml:space="preserve">Mantenimiento y reparación del generador </v>
      </c>
      <c r="CP374" s="13" t="str">
        <v>GPG</v>
      </c>
      <c r="CQ374" s="13">
        <v>0.19900000000000001</v>
      </c>
      <c r="CR374" s="13" t="str">
        <v>Luis Aparicio</v>
      </c>
      <c r="CS374" s="13" t="str">
        <v>luis.aparicio@enel.com</v>
      </c>
      <c r="CT374" s="13" t="str">
        <v>Anny Leal</v>
      </c>
      <c r="CU374" s="13" t="str">
        <v>anny.leal@enel.com</v>
      </c>
      <c r="CV374" s="13">
        <v>2026</v>
      </c>
      <c r="CW374" s="13">
        <v>2</v>
      </c>
      <c r="CX374" s="13">
        <v>46054</v>
      </c>
      <c r="DC374" s="13" t="str">
        <v>SERVICIO DE REACUÑADO ESTATORES GENERADOR GUAVIO</v>
      </c>
      <c r="DD374" s="13" t="str">
        <v>MEEL07</v>
      </c>
      <c r="DE374" s="13" t="str">
        <v>Por lanzar</v>
      </c>
      <c r="DF374" s="13" t="str">
        <v>febrero</v>
      </c>
      <c r="DG374" s="13" t="str">
        <v xml:space="preserve">Mantenimiento y reparación del generador </v>
      </c>
      <c r="DH374" s="13" t="str">
        <v>GPG</v>
      </c>
      <c r="DI374" s="13">
        <v>0.19900000000000001</v>
      </c>
      <c r="DJ374" s="13" t="str">
        <v>Luis Aparicio</v>
      </c>
      <c r="DK374" s="13" t="str">
        <v>luis.aparicio@enel.com</v>
      </c>
      <c r="DL374" s="13" t="str">
        <v>Anny Leal</v>
      </c>
      <c r="DM374" s="13" t="str">
        <v>anny.leal@enel.com</v>
      </c>
      <c r="DN374" s="13">
        <v>2026</v>
      </c>
      <c r="DO374" s="13">
        <v>2</v>
      </c>
      <c r="DP374" s="19">
        <v>46054</v>
      </c>
      <c r="DS374" s="13" t="str">
        <v>SERVICIO DE REACUNADO ESTATORES GENERADOR GUAVIO MEEL07 MANTENIMIENTO Y REPARACION DEL GENERADOR</v>
      </c>
    </row>
    <row r="375" spans="5:123" ht="28" customHeight="1" x14ac:dyDescent="0.4">
      <c r="E375" s="15" t="str">
        <v>Adecuación de la tubería de atemperación para el cambio de bridas para la instalación de los nuevos atemperadores</v>
      </c>
      <c r="F375" s="16" t="str">
        <v>MMGV03</v>
      </c>
      <c r="G375" s="16" t="str">
        <v>Por lanzar</v>
      </c>
      <c r="H375" s="16" t="str">
        <v>abril</v>
      </c>
      <c r="I375" s="16" t="str">
        <v xml:space="preserve">Servicio de mantenimiento de partes de las plantas con vapor a presión </v>
      </c>
      <c r="J375" s="16" t="str">
        <v>GPG</v>
      </c>
      <c r="K375" s="16">
        <v>0.1</v>
      </c>
      <c r="L375" s="16" t="str">
        <v>Luis Aparicio</v>
      </c>
      <c r="M375" s="16" t="str">
        <v>luis.aparicio@enel.com</v>
      </c>
      <c r="N375" s="16" t="str">
        <v>Anny Leal</v>
      </c>
      <c r="O375" s="16" t="str">
        <v>anny.leal@enel.com</v>
      </c>
      <c r="P375" s="16">
        <v>2026</v>
      </c>
      <c r="Q375" s="16">
        <v>4</v>
      </c>
      <c r="R375" s="28" t="b">
        <v>0</v>
      </c>
      <c r="AC375" s="18" t="str">
        <v>MODERNIZACIÓN DE MALACATE DUCTOS GUAVIO</v>
      </c>
      <c r="AD375" s="13" t="str">
        <v>LEII02</v>
      </c>
      <c r="AE375" s="13" t="str">
        <v>Por lanzar</v>
      </c>
      <c r="AF375" s="13" t="str">
        <v>agosto</v>
      </c>
      <c r="AG375" s="13" t="str">
        <v xml:space="preserve">Sistemas eléctricos industriales - creación y mantenimiento </v>
      </c>
      <c r="AH375" s="13" t="str">
        <v>GPG</v>
      </c>
      <c r="AI375" s="13">
        <v>0.45</v>
      </c>
      <c r="AJ375" s="13" t="str">
        <v>Luis Aparicio</v>
      </c>
      <c r="AK375" s="13" t="str">
        <v>luis.aparicio@enel.com</v>
      </c>
      <c r="AL375" s="13" t="str">
        <v>Anny Leal</v>
      </c>
      <c r="AM375" s="13" t="str">
        <v>anny.leal@enel.com</v>
      </c>
      <c r="AN375" s="13">
        <v>2026</v>
      </c>
      <c r="AO375" s="13">
        <v>8</v>
      </c>
      <c r="AP375" s="13">
        <v>46235</v>
      </c>
      <c r="AR375" s="18" t="str">
        <v>MODERNIZACIÓN DE MALACATE DUCTOS GUAVIO</v>
      </c>
      <c r="AS375" s="13" t="str">
        <v>LEII02</v>
      </c>
      <c r="AT375" s="13" t="str">
        <v>Por lanzar</v>
      </c>
      <c r="AU375" s="13" t="str">
        <v>agosto</v>
      </c>
      <c r="AV375" s="13" t="str">
        <v xml:space="preserve">Sistemas eléctricos industriales - creación y mantenimiento </v>
      </c>
      <c r="AW375" s="13" t="str">
        <v>GPG</v>
      </c>
      <c r="AX375" s="13">
        <v>0.45</v>
      </c>
      <c r="AY375" s="13" t="str">
        <v>Luis Aparicio</v>
      </c>
      <c r="AZ375" s="13" t="str">
        <v>luis.aparicio@enel.com</v>
      </c>
      <c r="BA375" s="13" t="str">
        <v>Anny Leal</v>
      </c>
      <c r="BB375" s="13" t="str">
        <v>anny.leal@enel.com</v>
      </c>
      <c r="BC375" s="13">
        <v>2026</v>
      </c>
      <c r="BD375" s="13">
        <v>8</v>
      </c>
      <c r="BE375" s="13">
        <v>46235</v>
      </c>
      <c r="BG375" s="13" t="str">
        <v>MODERNIZACIÓN DE MALACATE DUCTOS GUAVIO</v>
      </c>
      <c r="BH375" s="13" t="str">
        <v>LEII02</v>
      </c>
      <c r="BI375" s="13" t="str">
        <v>Por lanzar</v>
      </c>
      <c r="BJ375" s="13" t="str">
        <v>agosto</v>
      </c>
      <c r="BK375" s="13" t="str">
        <v xml:space="preserve">Sistemas eléctricos industriales - creación y mantenimiento </v>
      </c>
      <c r="BL375" s="13" t="str">
        <v>GPG</v>
      </c>
      <c r="BM375" s="13">
        <v>0.45</v>
      </c>
      <c r="BN375" s="13" t="str">
        <v>Luis Aparicio</v>
      </c>
      <c r="BO375" s="13" t="str">
        <v>luis.aparicio@enel.com</v>
      </c>
      <c r="BP375" s="13" t="str">
        <v>Anny Leal</v>
      </c>
      <c r="BQ375" s="13" t="str">
        <v>anny.leal@enel.com</v>
      </c>
      <c r="BR375" s="13">
        <v>2026</v>
      </c>
      <c r="BS375" s="13">
        <v>8</v>
      </c>
      <c r="BT375" s="13">
        <v>46235</v>
      </c>
      <c r="BV375" s="13" t="str">
        <v>MODERNIZACIÓN DE MALACATE DUCTOS GUAVIO</v>
      </c>
      <c r="BW375" s="13" t="str">
        <v>LEII02</v>
      </c>
      <c r="BX375" s="13" t="str">
        <v>Por lanzar</v>
      </c>
      <c r="BY375" s="13" t="str">
        <v>agosto</v>
      </c>
      <c r="BZ375" s="13" t="str">
        <v xml:space="preserve">Sistemas eléctricos industriales - creación y mantenimiento </v>
      </c>
      <c r="CA375" s="13" t="str">
        <v>GPG</v>
      </c>
      <c r="CB375" s="13">
        <v>0.45</v>
      </c>
      <c r="CC375" s="13" t="str">
        <v>Luis Aparicio</v>
      </c>
      <c r="CD375" s="13" t="str">
        <v>luis.aparicio@enel.com</v>
      </c>
      <c r="CE375" s="13" t="str">
        <v>Anny Leal</v>
      </c>
      <c r="CF375" s="13" t="str">
        <v>anny.leal@enel.com</v>
      </c>
      <c r="CG375" s="13">
        <v>2026</v>
      </c>
      <c r="CH375" s="13">
        <v>8</v>
      </c>
      <c r="CI375" s="13">
        <v>46235</v>
      </c>
      <c r="CK375" s="13" t="str">
        <v>MODERNIZACIÓN DE MALACATE DUCTOS GUAVIO</v>
      </c>
      <c r="CL375" s="13" t="str">
        <v>LEII02</v>
      </c>
      <c r="CM375" s="13" t="str">
        <v>Por lanzar</v>
      </c>
      <c r="CN375" s="13" t="str">
        <v>agosto</v>
      </c>
      <c r="CO375" s="13" t="str">
        <v xml:space="preserve">Sistemas eléctricos industriales - creación y mantenimiento </v>
      </c>
      <c r="CP375" s="13" t="str">
        <v>GPG</v>
      </c>
      <c r="CQ375" s="13">
        <v>0.45</v>
      </c>
      <c r="CR375" s="13" t="str">
        <v>Luis Aparicio</v>
      </c>
      <c r="CS375" s="13" t="str">
        <v>luis.aparicio@enel.com</v>
      </c>
      <c r="CT375" s="13" t="str">
        <v>Anny Leal</v>
      </c>
      <c r="CU375" s="13" t="str">
        <v>anny.leal@enel.com</v>
      </c>
      <c r="CV375" s="13">
        <v>2026</v>
      </c>
      <c r="CW375" s="13">
        <v>8</v>
      </c>
      <c r="CX375" s="13">
        <v>46235</v>
      </c>
      <c r="DC375" s="13" t="str">
        <v>MODERNIZACIÓN DE MALACATE DUCTOS GUAVIO</v>
      </c>
      <c r="DD375" s="13" t="str">
        <v>LEII02</v>
      </c>
      <c r="DE375" s="13" t="str">
        <v>Por lanzar</v>
      </c>
      <c r="DF375" s="13" t="str">
        <v>agosto</v>
      </c>
      <c r="DG375" s="13" t="str">
        <v xml:space="preserve">Sistemas eléctricos industriales - creación y mantenimiento </v>
      </c>
      <c r="DH375" s="13" t="str">
        <v>GPG</v>
      </c>
      <c r="DI375" s="13">
        <v>0.45</v>
      </c>
      <c r="DJ375" s="13" t="str">
        <v>Luis Aparicio</v>
      </c>
      <c r="DK375" s="13" t="str">
        <v>luis.aparicio@enel.com</v>
      </c>
      <c r="DL375" s="13" t="str">
        <v>Anny Leal</v>
      </c>
      <c r="DM375" s="13" t="str">
        <v>anny.leal@enel.com</v>
      </c>
      <c r="DN375" s="13">
        <v>2026</v>
      </c>
      <c r="DO375" s="13">
        <v>8</v>
      </c>
      <c r="DP375" s="19">
        <v>46235</v>
      </c>
      <c r="DS375" s="13" t="str">
        <v>MODERNIZACION DE MALACATE DUCTOS GUAVIO LEII02 SISTEMAS ELECTRICOS INDUSTRIALES - CREACION Y MANTENIMIENTO</v>
      </c>
    </row>
    <row r="376" spans="5:123" ht="28" customHeight="1" x14ac:dyDescent="0.4">
      <c r="E376" s="15" t="str">
        <v>RECUPERACIÓN Y MODERNIZACIÓN ALUMBRADO CON USO DE EQUIPOS DE ASCENSO DE PERSONAS.</v>
      </c>
      <c r="F376" s="16" t="str">
        <v>LEII09</v>
      </c>
      <c r="G376" s="16" t="str">
        <v>Por lanzar</v>
      </c>
      <c r="H376" s="16" t="str">
        <v>abril</v>
      </c>
      <c r="I376" s="16" t="str">
        <v xml:space="preserve">Mantenimiento electrico e instrumental </v>
      </c>
      <c r="J376" s="16" t="str">
        <v>GPG</v>
      </c>
      <c r="K376" s="16">
        <v>0.25</v>
      </c>
      <c r="L376" s="16" t="str">
        <v>Luis Aparicio</v>
      </c>
      <c r="M376" s="16" t="str">
        <v>luis.aparicio@enel.com</v>
      </c>
      <c r="N376" s="16" t="str">
        <v>Anny Leal</v>
      </c>
      <c r="O376" s="16" t="str">
        <v>anny.leal@enel.com</v>
      </c>
      <c r="P376" s="16">
        <v>2026</v>
      </c>
      <c r="Q376" s="16">
        <v>4</v>
      </c>
      <c r="R376" s="28" t="b">
        <v>0</v>
      </c>
      <c r="AC376" s="18" t="str">
        <v>Implementación del nuevo sistema de inventarios Elabeling</v>
      </c>
      <c r="AD376" s="13" t="str">
        <v>SPPT10</v>
      </c>
      <c r="AE376" s="13" t="str">
        <v>Por lanzar</v>
      </c>
      <c r="AF376" s="13" t="str">
        <v>febrero</v>
      </c>
      <c r="AG376" s="13" t="str">
        <v xml:space="preserve">Servicios profesionales de naturaleza técnica </v>
      </c>
      <c r="AH376" s="13" t="str">
        <v>GPG</v>
      </c>
      <c r="AI376" s="13">
        <v>0.03</v>
      </c>
      <c r="AJ376" s="13" t="str">
        <v>Luis Aparicio</v>
      </c>
      <c r="AK376" s="13" t="str">
        <v>luis.aparicio@enel.com</v>
      </c>
      <c r="AL376" s="13" t="str">
        <v>Anny Leal</v>
      </c>
      <c r="AM376" s="13" t="str">
        <v>anny.leal@enel.com</v>
      </c>
      <c r="AN376" s="13">
        <v>2026</v>
      </c>
      <c r="AO376" s="13">
        <v>2</v>
      </c>
      <c r="AP376" s="13">
        <v>46054</v>
      </c>
      <c r="AR376" s="18" t="str">
        <v>Implementación del nuevo sistema de inventarios Elabeling</v>
      </c>
      <c r="AS376" s="13" t="str">
        <v>SPPT10</v>
      </c>
      <c r="AT376" s="13" t="str">
        <v>Por lanzar</v>
      </c>
      <c r="AU376" s="13" t="str">
        <v>febrero</v>
      </c>
      <c r="AV376" s="13" t="str">
        <v xml:space="preserve">Servicios profesionales de naturaleza técnica </v>
      </c>
      <c r="AW376" s="13" t="str">
        <v>GPG</v>
      </c>
      <c r="AX376" s="13">
        <v>0.03</v>
      </c>
      <c r="AY376" s="13" t="str">
        <v>Luis Aparicio</v>
      </c>
      <c r="AZ376" s="13" t="str">
        <v>luis.aparicio@enel.com</v>
      </c>
      <c r="BA376" s="13" t="str">
        <v>Anny Leal</v>
      </c>
      <c r="BB376" s="13" t="str">
        <v>anny.leal@enel.com</v>
      </c>
      <c r="BC376" s="13">
        <v>2026</v>
      </c>
      <c r="BD376" s="13">
        <v>2</v>
      </c>
      <c r="BE376" s="13">
        <v>46054</v>
      </c>
      <c r="BG376" s="13" t="str">
        <v>Implementación del nuevo sistema de inventarios Elabeling</v>
      </c>
      <c r="BH376" s="13" t="str">
        <v>SPPT10</v>
      </c>
      <c r="BI376" s="13" t="str">
        <v>Por lanzar</v>
      </c>
      <c r="BJ376" s="13" t="str">
        <v>febrero</v>
      </c>
      <c r="BK376" s="13" t="str">
        <v xml:space="preserve">Servicios profesionales de naturaleza técnica </v>
      </c>
      <c r="BL376" s="13" t="str">
        <v>GPG</v>
      </c>
      <c r="BM376" s="13">
        <v>0.03</v>
      </c>
      <c r="BN376" s="13" t="str">
        <v>Luis Aparicio</v>
      </c>
      <c r="BO376" s="13" t="str">
        <v>luis.aparicio@enel.com</v>
      </c>
      <c r="BP376" s="13" t="str">
        <v>Anny Leal</v>
      </c>
      <c r="BQ376" s="13" t="str">
        <v>anny.leal@enel.com</v>
      </c>
      <c r="BR376" s="13">
        <v>2026</v>
      </c>
      <c r="BS376" s="13">
        <v>2</v>
      </c>
      <c r="BT376" s="13">
        <v>46054</v>
      </c>
      <c r="BV376" s="13" t="str">
        <v>Implementación del nuevo sistema de inventarios Elabeling</v>
      </c>
      <c r="BW376" s="13" t="str">
        <v>SPPT10</v>
      </c>
      <c r="BX376" s="13" t="str">
        <v>Por lanzar</v>
      </c>
      <c r="BY376" s="13" t="str">
        <v>febrero</v>
      </c>
      <c r="BZ376" s="13" t="str">
        <v xml:space="preserve">Servicios profesionales de naturaleza técnica </v>
      </c>
      <c r="CA376" s="13" t="str">
        <v>GPG</v>
      </c>
      <c r="CB376" s="13">
        <v>0.03</v>
      </c>
      <c r="CC376" s="13" t="str">
        <v>Luis Aparicio</v>
      </c>
      <c r="CD376" s="13" t="str">
        <v>luis.aparicio@enel.com</v>
      </c>
      <c r="CE376" s="13" t="str">
        <v>Anny Leal</v>
      </c>
      <c r="CF376" s="13" t="str">
        <v>anny.leal@enel.com</v>
      </c>
      <c r="CG376" s="13">
        <v>2026</v>
      </c>
      <c r="CH376" s="13">
        <v>2</v>
      </c>
      <c r="CI376" s="13">
        <v>46054</v>
      </c>
      <c r="CK376" s="13" t="str">
        <v>Implementación del nuevo sistema de inventarios Elabeling</v>
      </c>
      <c r="CL376" s="13" t="str">
        <v>SPPT10</v>
      </c>
      <c r="CM376" s="13" t="str">
        <v>Por lanzar</v>
      </c>
      <c r="CN376" s="13" t="str">
        <v>febrero</v>
      </c>
      <c r="CO376" s="13" t="str">
        <v xml:space="preserve">Servicios profesionales de naturaleza técnica </v>
      </c>
      <c r="CP376" s="13" t="str">
        <v>GPG</v>
      </c>
      <c r="CQ376" s="13">
        <v>0.03</v>
      </c>
      <c r="CR376" s="13" t="str">
        <v>Luis Aparicio</v>
      </c>
      <c r="CS376" s="13" t="str">
        <v>luis.aparicio@enel.com</v>
      </c>
      <c r="CT376" s="13" t="str">
        <v>Anny Leal</v>
      </c>
      <c r="CU376" s="13" t="str">
        <v>anny.leal@enel.com</v>
      </c>
      <c r="CV376" s="13">
        <v>2026</v>
      </c>
      <c r="CW376" s="13">
        <v>2</v>
      </c>
      <c r="CX376" s="13">
        <v>46054</v>
      </c>
      <c r="DC376" s="13" t="str">
        <v>Implementación del nuevo sistema de inventarios Elabeling</v>
      </c>
      <c r="DD376" s="13" t="str">
        <v>SPPT10</v>
      </c>
      <c r="DE376" s="13" t="str">
        <v>Por lanzar</v>
      </c>
      <c r="DF376" s="13" t="str">
        <v>febrero</v>
      </c>
      <c r="DG376" s="13" t="str">
        <v xml:space="preserve">Servicios profesionales de naturaleza técnica </v>
      </c>
      <c r="DH376" s="13" t="str">
        <v>GPG</v>
      </c>
      <c r="DI376" s="13">
        <v>0.03</v>
      </c>
      <c r="DJ376" s="13" t="str">
        <v>Luis Aparicio</v>
      </c>
      <c r="DK376" s="13" t="str">
        <v>luis.aparicio@enel.com</v>
      </c>
      <c r="DL376" s="13" t="str">
        <v>Anny Leal</v>
      </c>
      <c r="DM376" s="13" t="str">
        <v>anny.leal@enel.com</v>
      </c>
      <c r="DN376" s="13">
        <v>2026</v>
      </c>
      <c r="DO376" s="13">
        <v>2</v>
      </c>
      <c r="DP376" s="19">
        <v>46054</v>
      </c>
      <c r="DS376" s="13" t="str">
        <v>IMPLEMENTACION DEL NUEVO SISTEMA DE INVENTARIOS ELABELING SPPT10 SERVICIOS PROFESIONALES DE NATURALEZA TECNICA</v>
      </c>
    </row>
    <row r="377" spans="5:123" ht="28" customHeight="1" x14ac:dyDescent="0.4">
      <c r="E377" s="15" t="str">
        <v>RECUPERACIÓN Y MODERNIZACIÓN SERVICIOS AUXILIARES DE BAJA TENSION</v>
      </c>
      <c r="F377" s="16" t="str">
        <v>LEII09</v>
      </c>
      <c r="G377" s="16" t="str">
        <v>Por lanzar</v>
      </c>
      <c r="H377" s="16" t="str">
        <v>abril</v>
      </c>
      <c r="I377" s="16" t="str">
        <v xml:space="preserve">Mantenimiento electrico e instrumental </v>
      </c>
      <c r="J377" s="16" t="str">
        <v>GPG</v>
      </c>
      <c r="K377" s="16">
        <v>0.3</v>
      </c>
      <c r="L377" s="16" t="str">
        <v>Luis Aparicio</v>
      </c>
      <c r="M377" s="16" t="str">
        <v>luis.aparicio@enel.com</v>
      </c>
      <c r="N377" s="16" t="str">
        <v>Anny Leal</v>
      </c>
      <c r="O377" s="16" t="str">
        <v>anny.leal@enel.com</v>
      </c>
      <c r="P377" s="16">
        <v>2026</v>
      </c>
      <c r="Q377" s="16">
        <v>4</v>
      </c>
      <c r="R377" s="28" t="b">
        <v>0</v>
      </c>
      <c r="AC377" s="18" t="str">
        <v>Servicio de camión grúa, camión canasta, Montacarga, Manlift, grúa y camion Planchón para las central Termozipa</v>
      </c>
      <c r="AD377" s="13" t="str">
        <v>SLMT13</v>
      </c>
      <c r="AE377" s="13" t="str">
        <v>Por lanzar</v>
      </c>
      <c r="AF377" s="13" t="str">
        <v>agosto</v>
      </c>
      <c r="AG377" s="13" t="str">
        <v xml:space="preserve">Alquiler de grúas y vehículos especiales con operador </v>
      </c>
      <c r="AH377" s="13" t="str">
        <v>GPG</v>
      </c>
      <c r="AI377" s="13">
        <v>0.3</v>
      </c>
      <c r="AJ377" s="13" t="str">
        <v>Luis Aparicio</v>
      </c>
      <c r="AK377" s="13" t="str">
        <v>luis.aparicio@enel.com</v>
      </c>
      <c r="AL377" s="13" t="str">
        <v>Anny Leal</v>
      </c>
      <c r="AM377" s="13" t="str">
        <v>anny.leal@enel.com</v>
      </c>
      <c r="AN377" s="13">
        <v>2026</v>
      </c>
      <c r="AO377" s="13">
        <v>8</v>
      </c>
      <c r="AP377" s="13">
        <v>46235</v>
      </c>
      <c r="AR377" s="18" t="str">
        <v>Servicio de camión grúa, camión canasta, Montacarga, Manlift, grúa y camion Planchón para las central Termozipa</v>
      </c>
      <c r="AS377" s="13" t="str">
        <v>SLMT13</v>
      </c>
      <c r="AT377" s="13" t="str">
        <v>Por lanzar</v>
      </c>
      <c r="AU377" s="13" t="str">
        <v>agosto</v>
      </c>
      <c r="AV377" s="13" t="str">
        <v xml:space="preserve">Alquiler de grúas y vehículos especiales con operador </v>
      </c>
      <c r="AW377" s="13" t="str">
        <v>GPG</v>
      </c>
      <c r="AX377" s="13">
        <v>0.3</v>
      </c>
      <c r="AY377" s="13" t="str">
        <v>Luis Aparicio</v>
      </c>
      <c r="AZ377" s="13" t="str">
        <v>luis.aparicio@enel.com</v>
      </c>
      <c r="BA377" s="13" t="str">
        <v>Anny Leal</v>
      </c>
      <c r="BB377" s="13" t="str">
        <v>anny.leal@enel.com</v>
      </c>
      <c r="BC377" s="13">
        <v>2026</v>
      </c>
      <c r="BD377" s="13">
        <v>8</v>
      </c>
      <c r="BE377" s="13">
        <v>46235</v>
      </c>
      <c r="BG377" s="13" t="str">
        <v>Servicio de camión grúa, camión canasta, Montacarga, Manlift, grúa y camion Planchón para las central Termozipa</v>
      </c>
      <c r="BH377" s="13" t="str">
        <v>SLMT13</v>
      </c>
      <c r="BI377" s="13" t="str">
        <v>Por lanzar</v>
      </c>
      <c r="BJ377" s="13" t="str">
        <v>agosto</v>
      </c>
      <c r="BK377" s="13" t="str">
        <v xml:space="preserve">Alquiler de grúas y vehículos especiales con operador </v>
      </c>
      <c r="BL377" s="13" t="str">
        <v>GPG</v>
      </c>
      <c r="BM377" s="13">
        <v>0.3</v>
      </c>
      <c r="BN377" s="13" t="str">
        <v>Luis Aparicio</v>
      </c>
      <c r="BO377" s="13" t="str">
        <v>luis.aparicio@enel.com</v>
      </c>
      <c r="BP377" s="13" t="str">
        <v>Anny Leal</v>
      </c>
      <c r="BQ377" s="13" t="str">
        <v>anny.leal@enel.com</v>
      </c>
      <c r="BR377" s="13">
        <v>2026</v>
      </c>
      <c r="BS377" s="13">
        <v>8</v>
      </c>
      <c r="BT377" s="13">
        <v>46235</v>
      </c>
      <c r="BV377" s="13" t="str">
        <v>Servicio de camión grúa, camión canasta, Montacarga, Manlift, grúa y camion Planchón para las central Termozipa</v>
      </c>
      <c r="BW377" s="13" t="str">
        <v>SLMT13</v>
      </c>
      <c r="BX377" s="13" t="str">
        <v>Por lanzar</v>
      </c>
      <c r="BY377" s="13" t="str">
        <v>agosto</v>
      </c>
      <c r="BZ377" s="13" t="str">
        <v xml:space="preserve">Alquiler de grúas y vehículos especiales con operador </v>
      </c>
      <c r="CA377" s="13" t="str">
        <v>GPG</v>
      </c>
      <c r="CB377" s="13">
        <v>0.3</v>
      </c>
      <c r="CC377" s="13" t="str">
        <v>Luis Aparicio</v>
      </c>
      <c r="CD377" s="13" t="str">
        <v>luis.aparicio@enel.com</v>
      </c>
      <c r="CE377" s="13" t="str">
        <v>Anny Leal</v>
      </c>
      <c r="CF377" s="13" t="str">
        <v>anny.leal@enel.com</v>
      </c>
      <c r="CG377" s="13">
        <v>2026</v>
      </c>
      <c r="CH377" s="13">
        <v>8</v>
      </c>
      <c r="CI377" s="13">
        <v>46235</v>
      </c>
      <c r="CK377" s="13" t="str">
        <v>Servicio de camión grúa, camión canasta, Montacarga, Manlift, grúa y camion Planchón para las central Termozipa</v>
      </c>
      <c r="CL377" s="13" t="str">
        <v>SLMT13</v>
      </c>
      <c r="CM377" s="13" t="str">
        <v>Por lanzar</v>
      </c>
      <c r="CN377" s="13" t="str">
        <v>agosto</v>
      </c>
      <c r="CO377" s="13" t="str">
        <v xml:space="preserve">Alquiler de grúas y vehículos especiales con operador </v>
      </c>
      <c r="CP377" s="13" t="str">
        <v>GPG</v>
      </c>
      <c r="CQ377" s="13">
        <v>0.3</v>
      </c>
      <c r="CR377" s="13" t="str">
        <v>Luis Aparicio</v>
      </c>
      <c r="CS377" s="13" t="str">
        <v>luis.aparicio@enel.com</v>
      </c>
      <c r="CT377" s="13" t="str">
        <v>Anny Leal</v>
      </c>
      <c r="CU377" s="13" t="str">
        <v>anny.leal@enel.com</v>
      </c>
      <c r="CV377" s="13">
        <v>2026</v>
      </c>
      <c r="CW377" s="13">
        <v>8</v>
      </c>
      <c r="CX377" s="13">
        <v>46235</v>
      </c>
      <c r="DC377" s="13" t="str">
        <v>Servicio de camión grúa, camión canasta, Montacarga, Manlift, grúa y camion Planchón para las central Termozipa</v>
      </c>
      <c r="DD377" s="13" t="str">
        <v>SLMT13</v>
      </c>
      <c r="DE377" s="13" t="str">
        <v>Por lanzar</v>
      </c>
      <c r="DF377" s="13" t="str">
        <v>agosto</v>
      </c>
      <c r="DG377" s="13" t="str">
        <v xml:space="preserve">Alquiler de grúas y vehículos especiales con operador </v>
      </c>
      <c r="DH377" s="13" t="str">
        <v>GPG</v>
      </c>
      <c r="DI377" s="13">
        <v>0.3</v>
      </c>
      <c r="DJ377" s="13" t="str">
        <v>Luis Aparicio</v>
      </c>
      <c r="DK377" s="13" t="str">
        <v>luis.aparicio@enel.com</v>
      </c>
      <c r="DL377" s="13" t="str">
        <v>Anny Leal</v>
      </c>
      <c r="DM377" s="13" t="str">
        <v>anny.leal@enel.com</v>
      </c>
      <c r="DN377" s="13">
        <v>2026</v>
      </c>
      <c r="DO377" s="13">
        <v>8</v>
      </c>
      <c r="DP377" s="19">
        <v>46235</v>
      </c>
      <c r="DS377" s="13" t="str">
        <v>SERVICIO DE CAMION GRUA, CAMION CANASTA, MONTACARGA, MANLIFT, GRUA Y CAMION PLANCHON PARA LAS CENTRAL TERMOZIPA SLMT13 ALQUILER DE GRUAS Y VEHICULOS ESPECIALES CON OPERADOR</v>
      </c>
    </row>
    <row r="378" spans="5:123" ht="28" customHeight="1" x14ac:dyDescent="0.4">
      <c r="E378" s="15" t="str">
        <v>SUMINISTRO DE EQUIPO PARA DIAGNOSTICO DE SUBESTACIÓN</v>
      </c>
      <c r="F378" s="16" t="str">
        <v>FZAU02</v>
      </c>
      <c r="G378" s="16" t="str">
        <v>Por lanzar</v>
      </c>
      <c r="H378" s="16" t="str">
        <v>marzo</v>
      </c>
      <c r="I378" s="16" t="str">
        <v xml:space="preserve">Equipos de prueba (horquilla de conexión, comprobadores de tensión, etc) </v>
      </c>
      <c r="J378" s="16" t="str">
        <v>GPG</v>
      </c>
      <c r="K378" s="16">
        <v>0.05</v>
      </c>
      <c r="L378" s="16" t="str">
        <v>Luis Aparicio</v>
      </c>
      <c r="M378" s="16" t="str">
        <v>luis.aparicio@enel.com</v>
      </c>
      <c r="N378" s="16" t="str">
        <v>Anny Leal</v>
      </c>
      <c r="O378" s="16" t="str">
        <v>anny.leal@enel.com</v>
      </c>
      <c r="P378" s="16">
        <v>2026</v>
      </c>
      <c r="Q378" s="16">
        <v>3</v>
      </c>
      <c r="R378" s="28" t="b">
        <v>0</v>
      </c>
      <c r="AC378" s="18" t="str">
        <v>Suministro de las válvulas de recirculación paras las unidades 2, 3, 4 y 5 de Termozipa</v>
      </c>
      <c r="AD378" s="13" t="str">
        <v>FMVA19</v>
      </c>
      <c r="AE378" s="13" t="str">
        <v>Por lanzar</v>
      </c>
      <c r="AF378" s="13" t="str">
        <v>marzo</v>
      </c>
      <c r="AG378" s="13" t="str">
        <v xml:space="preserve">Válvulas para usos especiales </v>
      </c>
      <c r="AH378" s="13" t="str">
        <v>GPG</v>
      </c>
      <c r="AI378" s="13">
        <v>0.3</v>
      </c>
      <c r="AJ378" s="13" t="str">
        <v>Luis Aparicio</v>
      </c>
      <c r="AK378" s="13" t="str">
        <v>luis.aparicio@enel.com</v>
      </c>
      <c r="AL378" s="13" t="str">
        <v>Anny Leal</v>
      </c>
      <c r="AM378" s="13" t="str">
        <v>anny.leal@enel.com</v>
      </c>
      <c r="AN378" s="13">
        <v>2026</v>
      </c>
      <c r="AO378" s="13">
        <v>3</v>
      </c>
      <c r="AP378" s="13">
        <v>46082</v>
      </c>
      <c r="AR378" s="18" t="str">
        <v>Suministro de las válvulas de recirculación paras las unidades 2, 3, 4 y 5 de Termozipa</v>
      </c>
      <c r="AS378" s="13" t="str">
        <v>FMVA19</v>
      </c>
      <c r="AT378" s="13" t="str">
        <v>Por lanzar</v>
      </c>
      <c r="AU378" s="13" t="str">
        <v>marzo</v>
      </c>
      <c r="AV378" s="13" t="str">
        <v xml:space="preserve">Válvulas para usos especiales </v>
      </c>
      <c r="AW378" s="13" t="str">
        <v>GPG</v>
      </c>
      <c r="AX378" s="13">
        <v>0.3</v>
      </c>
      <c r="AY378" s="13" t="str">
        <v>Luis Aparicio</v>
      </c>
      <c r="AZ378" s="13" t="str">
        <v>luis.aparicio@enel.com</v>
      </c>
      <c r="BA378" s="13" t="str">
        <v>Anny Leal</v>
      </c>
      <c r="BB378" s="13" t="str">
        <v>anny.leal@enel.com</v>
      </c>
      <c r="BC378" s="13">
        <v>2026</v>
      </c>
      <c r="BD378" s="13">
        <v>3</v>
      </c>
      <c r="BE378" s="13">
        <v>46082</v>
      </c>
      <c r="BG378" s="13" t="str">
        <v>Suministro de las válvulas de recirculación paras las unidades 2, 3, 4 y 5 de Termozipa</v>
      </c>
      <c r="BH378" s="13" t="str">
        <v>FMVA19</v>
      </c>
      <c r="BI378" s="13" t="str">
        <v>Por lanzar</v>
      </c>
      <c r="BJ378" s="13" t="str">
        <v>marzo</v>
      </c>
      <c r="BK378" s="13" t="str">
        <v xml:space="preserve">Válvulas para usos especiales </v>
      </c>
      <c r="BL378" s="13" t="str">
        <v>GPG</v>
      </c>
      <c r="BM378" s="13">
        <v>0.3</v>
      </c>
      <c r="BN378" s="13" t="str">
        <v>Luis Aparicio</v>
      </c>
      <c r="BO378" s="13" t="str">
        <v>luis.aparicio@enel.com</v>
      </c>
      <c r="BP378" s="13" t="str">
        <v>Anny Leal</v>
      </c>
      <c r="BQ378" s="13" t="str">
        <v>anny.leal@enel.com</v>
      </c>
      <c r="BR378" s="13">
        <v>2026</v>
      </c>
      <c r="BS378" s="13">
        <v>3</v>
      </c>
      <c r="BT378" s="13">
        <v>46082</v>
      </c>
      <c r="BV378" s="13" t="str">
        <v>Suministro de las válvulas de recirculación paras las unidades 2, 3, 4 y 5 de Termozipa</v>
      </c>
      <c r="BW378" s="13" t="str">
        <v>FMVA19</v>
      </c>
      <c r="BX378" s="13" t="str">
        <v>Por lanzar</v>
      </c>
      <c r="BY378" s="13" t="str">
        <v>marzo</v>
      </c>
      <c r="BZ378" s="13" t="str">
        <v xml:space="preserve">Válvulas para usos especiales </v>
      </c>
      <c r="CA378" s="13" t="str">
        <v>GPG</v>
      </c>
      <c r="CB378" s="13">
        <v>0.3</v>
      </c>
      <c r="CC378" s="13" t="str">
        <v>Luis Aparicio</v>
      </c>
      <c r="CD378" s="13" t="str">
        <v>luis.aparicio@enel.com</v>
      </c>
      <c r="CE378" s="13" t="str">
        <v>Anny Leal</v>
      </c>
      <c r="CF378" s="13" t="str">
        <v>anny.leal@enel.com</v>
      </c>
      <c r="CG378" s="13">
        <v>2026</v>
      </c>
      <c r="CH378" s="13">
        <v>3</v>
      </c>
      <c r="CI378" s="13">
        <v>46082</v>
      </c>
      <c r="CK378" s="13" t="str">
        <v>Suministro de las válvulas de recirculación paras las unidades 2, 3, 4 y 5 de Termozipa</v>
      </c>
      <c r="CL378" s="13" t="str">
        <v>FMVA19</v>
      </c>
      <c r="CM378" s="13" t="str">
        <v>Por lanzar</v>
      </c>
      <c r="CN378" s="13" t="str">
        <v>marzo</v>
      </c>
      <c r="CO378" s="13" t="str">
        <v xml:space="preserve">Válvulas para usos especiales </v>
      </c>
      <c r="CP378" s="13" t="str">
        <v>GPG</v>
      </c>
      <c r="CQ378" s="13">
        <v>0.3</v>
      </c>
      <c r="CR378" s="13" t="str">
        <v>Luis Aparicio</v>
      </c>
      <c r="CS378" s="13" t="str">
        <v>luis.aparicio@enel.com</v>
      </c>
      <c r="CT378" s="13" t="str">
        <v>Anny Leal</v>
      </c>
      <c r="CU378" s="13" t="str">
        <v>anny.leal@enel.com</v>
      </c>
      <c r="CV378" s="13">
        <v>2026</v>
      </c>
      <c r="CW378" s="13">
        <v>3</v>
      </c>
      <c r="CX378" s="13">
        <v>46082</v>
      </c>
      <c r="DC378" s="13" t="str">
        <v>Suministro de las válvulas de recirculación paras las unidades 2, 3, 4 y 5 de Termozipa</v>
      </c>
      <c r="DD378" s="13" t="str">
        <v>FMVA19</v>
      </c>
      <c r="DE378" s="13" t="str">
        <v>Por lanzar</v>
      </c>
      <c r="DF378" s="13" t="str">
        <v>marzo</v>
      </c>
      <c r="DG378" s="13" t="str">
        <v xml:space="preserve">Válvulas para usos especiales </v>
      </c>
      <c r="DH378" s="13" t="str">
        <v>GPG</v>
      </c>
      <c r="DI378" s="13">
        <v>0.3</v>
      </c>
      <c r="DJ378" s="13" t="str">
        <v>Luis Aparicio</v>
      </c>
      <c r="DK378" s="13" t="str">
        <v>luis.aparicio@enel.com</v>
      </c>
      <c r="DL378" s="13" t="str">
        <v>Anny Leal</v>
      </c>
      <c r="DM378" s="13" t="str">
        <v>anny.leal@enel.com</v>
      </c>
      <c r="DN378" s="13">
        <v>2026</v>
      </c>
      <c r="DO378" s="13">
        <v>3</v>
      </c>
      <c r="DP378" s="19">
        <v>46082</v>
      </c>
      <c r="DS378" s="13" t="str">
        <v>SUMINISTRO DE LAS VALVULAS DE RECIRCULACION PARAS LAS UNIDADES 2, 3, 4 Y 5 DE TERMOZIPA FMVA19 VALVULAS PARA USOS ESPECIALES</v>
      </c>
    </row>
    <row r="379" spans="5:123" ht="28" customHeight="1" x14ac:dyDescent="0.4">
      <c r="E379" s="15" t="str">
        <v>SUMINISTRO DE MATERIALES AISLANTES PARA REACUÑADO ESTATORES Y CAMBIO BOBINAS POLOS</v>
      </c>
      <c r="F379" s="16" t="str">
        <v>FEME01</v>
      </c>
      <c r="G379" s="16" t="str">
        <v>Por lanzar</v>
      </c>
      <c r="H379" s="16" t="str">
        <v>febrero</v>
      </c>
      <c r="I379" s="16" t="str">
        <v xml:space="preserve">Repuestos y  Accesorios de máquinas eléctricas </v>
      </c>
      <c r="J379" s="16" t="str">
        <v>GPG</v>
      </c>
      <c r="K379" s="16">
        <v>0.1</v>
      </c>
      <c r="L379" s="16" t="str">
        <v>Luis Aparicio</v>
      </c>
      <c r="M379" s="16" t="str">
        <v>luis.aparicio@enel.com</v>
      </c>
      <c r="N379" s="16" t="str">
        <v>Anny Leal</v>
      </c>
      <c r="O379" s="16" t="str">
        <v>anny.leal@enel.com</v>
      </c>
      <c r="P379" s="16">
        <v>2026</v>
      </c>
      <c r="Q379" s="16">
        <v>2</v>
      </c>
      <c r="R379" s="28" t="b">
        <v>0</v>
      </c>
      <c r="AC379" s="18" t="str">
        <v>Servicio de instalación de barandas, escaleras , pintura, fabricación de rejillas, guardapiés y plataformas para la Central Termozipa</v>
      </c>
      <c r="AD379" s="13" t="str">
        <v>MMIM01</v>
      </c>
      <c r="AE379" s="13" t="str">
        <v>Por lanzar</v>
      </c>
      <c r="AF379" s="13" t="str">
        <v>marzo</v>
      </c>
      <c r="AG379" s="13" t="str">
        <v xml:space="preserve">Mantenimiento mecánico no especializado. </v>
      </c>
      <c r="AH379" s="13" t="str">
        <v>GPG</v>
      </c>
      <c r="AI379" s="13">
        <v>0.3</v>
      </c>
      <c r="AJ379" s="13" t="str">
        <v>Luis Aparicio</v>
      </c>
      <c r="AK379" s="13" t="str">
        <v>luis.aparicio@enel.com</v>
      </c>
      <c r="AL379" s="13" t="str">
        <v>Anny Leal</v>
      </c>
      <c r="AM379" s="13" t="str">
        <v>anny.leal@enel.com</v>
      </c>
      <c r="AN379" s="13">
        <v>2026</v>
      </c>
      <c r="AO379" s="13">
        <v>3</v>
      </c>
      <c r="AP379" s="13">
        <v>46082</v>
      </c>
      <c r="AR379" s="18" t="str">
        <v>Servicio de instalación de barandas, escaleras , pintura, fabricación de rejillas, guardapiés y plataformas para la Central Termozipa</v>
      </c>
      <c r="AS379" s="13" t="str">
        <v>MMIM01</v>
      </c>
      <c r="AT379" s="13" t="str">
        <v>Por lanzar</v>
      </c>
      <c r="AU379" s="13" t="str">
        <v>marzo</v>
      </c>
      <c r="AV379" s="13" t="str">
        <v xml:space="preserve">Mantenimiento mecánico no especializado. </v>
      </c>
      <c r="AW379" s="13" t="str">
        <v>GPG</v>
      </c>
      <c r="AX379" s="13">
        <v>0.3</v>
      </c>
      <c r="AY379" s="13" t="str">
        <v>Luis Aparicio</v>
      </c>
      <c r="AZ379" s="13" t="str">
        <v>luis.aparicio@enel.com</v>
      </c>
      <c r="BA379" s="13" t="str">
        <v>Anny Leal</v>
      </c>
      <c r="BB379" s="13" t="str">
        <v>anny.leal@enel.com</v>
      </c>
      <c r="BC379" s="13">
        <v>2026</v>
      </c>
      <c r="BD379" s="13">
        <v>3</v>
      </c>
      <c r="BE379" s="13">
        <v>46082</v>
      </c>
      <c r="BG379" s="13" t="str">
        <v>Servicio de instalación de barandas, escaleras , pintura, fabricación de rejillas, guardapiés y plataformas para la Central Termozipa</v>
      </c>
      <c r="BH379" s="13" t="str">
        <v>MMIM01</v>
      </c>
      <c r="BI379" s="13" t="str">
        <v>Por lanzar</v>
      </c>
      <c r="BJ379" s="13" t="str">
        <v>marzo</v>
      </c>
      <c r="BK379" s="13" t="str">
        <v xml:space="preserve">Mantenimiento mecánico no especializado. </v>
      </c>
      <c r="BL379" s="13" t="str">
        <v>GPG</v>
      </c>
      <c r="BM379" s="13">
        <v>0.3</v>
      </c>
      <c r="BN379" s="13" t="str">
        <v>Luis Aparicio</v>
      </c>
      <c r="BO379" s="13" t="str">
        <v>luis.aparicio@enel.com</v>
      </c>
      <c r="BP379" s="13" t="str">
        <v>Anny Leal</v>
      </c>
      <c r="BQ379" s="13" t="str">
        <v>anny.leal@enel.com</v>
      </c>
      <c r="BR379" s="13">
        <v>2026</v>
      </c>
      <c r="BS379" s="13">
        <v>3</v>
      </c>
      <c r="BT379" s="13">
        <v>46082</v>
      </c>
      <c r="BV379" s="13" t="str">
        <v>Servicio de instalación de barandas, escaleras , pintura, fabricación de rejillas, guardapiés y plataformas para la Central Termozipa</v>
      </c>
      <c r="BW379" s="13" t="str">
        <v>MMIM01</v>
      </c>
      <c r="BX379" s="13" t="str">
        <v>Por lanzar</v>
      </c>
      <c r="BY379" s="13" t="str">
        <v>marzo</v>
      </c>
      <c r="BZ379" s="13" t="str">
        <v xml:space="preserve">Mantenimiento mecánico no especializado. </v>
      </c>
      <c r="CA379" s="13" t="str">
        <v>GPG</v>
      </c>
      <c r="CB379" s="13">
        <v>0.3</v>
      </c>
      <c r="CC379" s="13" t="str">
        <v>Luis Aparicio</v>
      </c>
      <c r="CD379" s="13" t="str">
        <v>luis.aparicio@enel.com</v>
      </c>
      <c r="CE379" s="13" t="str">
        <v>Anny Leal</v>
      </c>
      <c r="CF379" s="13" t="str">
        <v>anny.leal@enel.com</v>
      </c>
      <c r="CG379" s="13">
        <v>2026</v>
      </c>
      <c r="CH379" s="13">
        <v>3</v>
      </c>
      <c r="CI379" s="13">
        <v>46082</v>
      </c>
      <c r="CK379" s="13" t="str">
        <v>Servicio de instalación de barandas, escaleras , pintura, fabricación de rejillas, guardapiés y plataformas para la Central Termozipa</v>
      </c>
      <c r="CL379" s="13" t="str">
        <v>MMIM01</v>
      </c>
      <c r="CM379" s="13" t="str">
        <v>Por lanzar</v>
      </c>
      <c r="CN379" s="13" t="str">
        <v>marzo</v>
      </c>
      <c r="CO379" s="13" t="str">
        <v xml:space="preserve">Mantenimiento mecánico no especializado. </v>
      </c>
      <c r="CP379" s="13" t="str">
        <v>GPG</v>
      </c>
      <c r="CQ379" s="13">
        <v>0.3</v>
      </c>
      <c r="CR379" s="13" t="str">
        <v>Luis Aparicio</v>
      </c>
      <c r="CS379" s="13" t="str">
        <v>luis.aparicio@enel.com</v>
      </c>
      <c r="CT379" s="13" t="str">
        <v>Anny Leal</v>
      </c>
      <c r="CU379" s="13" t="str">
        <v>anny.leal@enel.com</v>
      </c>
      <c r="CV379" s="13">
        <v>2026</v>
      </c>
      <c r="CW379" s="13">
        <v>3</v>
      </c>
      <c r="CX379" s="13">
        <v>46082</v>
      </c>
      <c r="DC379" s="13" t="str">
        <v>Servicio de instalación de barandas, escaleras , pintura, fabricación de rejillas, guardapiés y plataformas para la Central Termozipa</v>
      </c>
      <c r="DD379" s="13" t="str">
        <v>MMIM01</v>
      </c>
      <c r="DE379" s="13" t="str">
        <v>Por lanzar</v>
      </c>
      <c r="DF379" s="13" t="str">
        <v>marzo</v>
      </c>
      <c r="DG379" s="13" t="str">
        <v xml:space="preserve">Mantenimiento mecánico no especializado. </v>
      </c>
      <c r="DH379" s="13" t="str">
        <v>GPG</v>
      </c>
      <c r="DI379" s="13">
        <v>0.3</v>
      </c>
      <c r="DJ379" s="13" t="str">
        <v>Luis Aparicio</v>
      </c>
      <c r="DK379" s="13" t="str">
        <v>luis.aparicio@enel.com</v>
      </c>
      <c r="DL379" s="13" t="str">
        <v>Anny Leal</v>
      </c>
      <c r="DM379" s="13" t="str">
        <v>anny.leal@enel.com</v>
      </c>
      <c r="DN379" s="13">
        <v>2026</v>
      </c>
      <c r="DO379" s="13">
        <v>3</v>
      </c>
      <c r="DP379" s="19">
        <v>46082</v>
      </c>
      <c r="DS379" s="13" t="str">
        <v>SERVICIO DE INSTALACION DE BARANDAS, ESCALERAS , PINTURA, FABRICACION DE REJILLAS, GUARDAPIES Y PLATAFORMAS PARA LA CENTRAL TERMOZIPA MMIM01 MANTENIMIENTO MECANICO NO ESPECIALIZADO.</v>
      </c>
    </row>
    <row r="380" spans="5:123" ht="28" customHeight="1" x14ac:dyDescent="0.4">
      <c r="E380" s="15" t="str">
        <v>SERVICIO DE REACUÑADO ESTATORES GENERADOR GUAVIO</v>
      </c>
      <c r="F380" s="16" t="str">
        <v>MEEL07</v>
      </c>
      <c r="G380" s="16" t="str">
        <v>Por lanzar</v>
      </c>
      <c r="H380" s="16" t="str">
        <v>febrero</v>
      </c>
      <c r="I380" s="16" t="str">
        <v xml:space="preserve">Mantenimiento y reparación del generador </v>
      </c>
      <c r="J380" s="16" t="str">
        <v>GPG</v>
      </c>
      <c r="K380" s="16">
        <v>0.19900000000000001</v>
      </c>
      <c r="L380" s="16" t="str">
        <v>Luis Aparicio</v>
      </c>
      <c r="M380" s="16" t="str">
        <v>luis.aparicio@enel.com</v>
      </c>
      <c r="N380" s="16" t="str">
        <v>Anny Leal</v>
      </c>
      <c r="O380" s="16" t="str">
        <v>anny.leal@enel.com</v>
      </c>
      <c r="P380" s="16">
        <v>2026</v>
      </c>
      <c r="Q380" s="16">
        <v>2</v>
      </c>
      <c r="R380" s="28" t="b">
        <v>0</v>
      </c>
      <c r="AC380" s="18" t="str">
        <v>CAMBIO DE BANDA D EQUIPO 2 DE CARBON, CAMBIO DE RODILLOS Y RASPADORES BANDAS EQUIPOS DE CARBÒN</v>
      </c>
      <c r="AD380" s="13" t="str">
        <v>FMGE32</v>
      </c>
      <c r="AE380" s="13" t="str">
        <v>Por lanzar</v>
      </c>
      <c r="AF380" s="13" t="str">
        <v>junio</v>
      </c>
      <c r="AG380" s="13" t="str">
        <v xml:space="preserve">Molinos de carbón - accesorios y repuestos </v>
      </c>
      <c r="AH380" s="13" t="str">
        <v>GPG</v>
      </c>
      <c r="AI380" s="13">
        <v>1</v>
      </c>
      <c r="AJ380" s="13" t="str">
        <v>Luis Aparicio</v>
      </c>
      <c r="AK380" s="13" t="str">
        <v>luis.aparicio@enel.com</v>
      </c>
      <c r="AL380" s="13" t="str">
        <v>Anny Leal</v>
      </c>
      <c r="AM380" s="13" t="str">
        <v>anny.leal@enel.com</v>
      </c>
      <c r="AN380" s="13">
        <v>2026</v>
      </c>
      <c r="AO380" s="13">
        <v>6</v>
      </c>
      <c r="AP380" s="13">
        <v>46174</v>
      </c>
      <c r="AR380" s="18" t="str">
        <v>CAMBIO DE BANDA D EQUIPO 2 DE CARBON, CAMBIO DE RODILLOS Y RASPADORES BANDAS EQUIPOS DE CARBÒN</v>
      </c>
      <c r="AS380" s="13" t="str">
        <v>FMGE32</v>
      </c>
      <c r="AT380" s="13" t="str">
        <v>Por lanzar</v>
      </c>
      <c r="AU380" s="13" t="str">
        <v>junio</v>
      </c>
      <c r="AV380" s="13" t="str">
        <v xml:space="preserve">Molinos de carbón - accesorios y repuestos </v>
      </c>
      <c r="AW380" s="13" t="str">
        <v>GPG</v>
      </c>
      <c r="AX380" s="13">
        <v>1</v>
      </c>
      <c r="AY380" s="13" t="str">
        <v>Luis Aparicio</v>
      </c>
      <c r="AZ380" s="13" t="str">
        <v>luis.aparicio@enel.com</v>
      </c>
      <c r="BA380" s="13" t="str">
        <v>Anny Leal</v>
      </c>
      <c r="BB380" s="13" t="str">
        <v>anny.leal@enel.com</v>
      </c>
      <c r="BC380" s="13">
        <v>2026</v>
      </c>
      <c r="BD380" s="13">
        <v>6</v>
      </c>
      <c r="BE380" s="13">
        <v>46174</v>
      </c>
      <c r="BG380" s="13" t="str">
        <v>CAMBIO DE BANDA D EQUIPO 2 DE CARBON, CAMBIO DE RODILLOS Y RASPADORES BANDAS EQUIPOS DE CARBÒN</v>
      </c>
      <c r="BH380" s="13" t="str">
        <v>FMGE32</v>
      </c>
      <c r="BI380" s="13" t="str">
        <v>Por lanzar</v>
      </c>
      <c r="BJ380" s="13" t="str">
        <v>junio</v>
      </c>
      <c r="BK380" s="13" t="str">
        <v xml:space="preserve">Molinos de carbón - accesorios y repuestos </v>
      </c>
      <c r="BL380" s="13" t="str">
        <v>GPG</v>
      </c>
      <c r="BM380" s="13">
        <v>1</v>
      </c>
      <c r="BN380" s="13" t="str">
        <v>Luis Aparicio</v>
      </c>
      <c r="BO380" s="13" t="str">
        <v>luis.aparicio@enel.com</v>
      </c>
      <c r="BP380" s="13" t="str">
        <v>Anny Leal</v>
      </c>
      <c r="BQ380" s="13" t="str">
        <v>anny.leal@enel.com</v>
      </c>
      <c r="BR380" s="13">
        <v>2026</v>
      </c>
      <c r="BS380" s="13">
        <v>6</v>
      </c>
      <c r="BT380" s="13">
        <v>46174</v>
      </c>
      <c r="BV380" s="13" t="str">
        <v>CAMBIO DE BANDA D EQUIPO 2 DE CARBON, CAMBIO DE RODILLOS Y RASPADORES BANDAS EQUIPOS DE CARBÒN</v>
      </c>
      <c r="BW380" s="13" t="str">
        <v>FMGE32</v>
      </c>
      <c r="BX380" s="13" t="str">
        <v>Por lanzar</v>
      </c>
      <c r="BY380" s="13" t="str">
        <v>junio</v>
      </c>
      <c r="BZ380" s="13" t="str">
        <v xml:space="preserve">Molinos de carbón - accesorios y repuestos </v>
      </c>
      <c r="CA380" s="13" t="str">
        <v>GPG</v>
      </c>
      <c r="CB380" s="13">
        <v>1</v>
      </c>
      <c r="CC380" s="13" t="str">
        <v>Luis Aparicio</v>
      </c>
      <c r="CD380" s="13" t="str">
        <v>luis.aparicio@enel.com</v>
      </c>
      <c r="CE380" s="13" t="str">
        <v>Anny Leal</v>
      </c>
      <c r="CF380" s="13" t="str">
        <v>anny.leal@enel.com</v>
      </c>
      <c r="CG380" s="13">
        <v>2026</v>
      </c>
      <c r="CH380" s="13">
        <v>6</v>
      </c>
      <c r="CI380" s="13">
        <v>46174</v>
      </c>
      <c r="CK380" s="13" t="str">
        <v>CAMBIO DE BANDA D EQUIPO 2 DE CARBON, CAMBIO DE RODILLOS Y RASPADORES BANDAS EQUIPOS DE CARBÒN</v>
      </c>
      <c r="CL380" s="13" t="str">
        <v>FMGE32</v>
      </c>
      <c r="CM380" s="13" t="str">
        <v>Por lanzar</v>
      </c>
      <c r="CN380" s="13" t="str">
        <v>junio</v>
      </c>
      <c r="CO380" s="13" t="str">
        <v xml:space="preserve">Molinos de carbón - accesorios y repuestos </v>
      </c>
      <c r="CP380" s="13" t="str">
        <v>GPG</v>
      </c>
      <c r="CQ380" s="13">
        <v>1</v>
      </c>
      <c r="CR380" s="13" t="str">
        <v>Luis Aparicio</v>
      </c>
      <c r="CS380" s="13" t="str">
        <v>luis.aparicio@enel.com</v>
      </c>
      <c r="CT380" s="13" t="str">
        <v>Anny Leal</v>
      </c>
      <c r="CU380" s="13" t="str">
        <v>anny.leal@enel.com</v>
      </c>
      <c r="CV380" s="13">
        <v>2026</v>
      </c>
      <c r="CW380" s="13">
        <v>6</v>
      </c>
      <c r="CX380" s="13">
        <v>46174</v>
      </c>
      <c r="DC380" s="13" t="str">
        <v>CAMBIO DE BANDA D EQUIPO 2 DE CARBON, CAMBIO DE RODILLOS Y RASPADORES BANDAS EQUIPOS DE CARBÒN</v>
      </c>
      <c r="DD380" s="13" t="str">
        <v>FMGE32</v>
      </c>
      <c r="DE380" s="13" t="str">
        <v>Por lanzar</v>
      </c>
      <c r="DF380" s="13" t="str">
        <v>junio</v>
      </c>
      <c r="DG380" s="13" t="str">
        <v xml:space="preserve">Molinos de carbón - accesorios y repuestos </v>
      </c>
      <c r="DH380" s="13" t="str">
        <v>GPG</v>
      </c>
      <c r="DI380" s="13">
        <v>1</v>
      </c>
      <c r="DJ380" s="13" t="str">
        <v>Luis Aparicio</v>
      </c>
      <c r="DK380" s="13" t="str">
        <v>luis.aparicio@enel.com</v>
      </c>
      <c r="DL380" s="13" t="str">
        <v>Anny Leal</v>
      </c>
      <c r="DM380" s="13" t="str">
        <v>anny.leal@enel.com</v>
      </c>
      <c r="DN380" s="13">
        <v>2026</v>
      </c>
      <c r="DO380" s="13">
        <v>6</v>
      </c>
      <c r="DP380" s="19">
        <v>46174</v>
      </c>
      <c r="DS380" s="13" t="str">
        <v>CAMBIO DE BANDA D EQUIPO 2 DE CARBON, CAMBIO DE RODILLOS Y RASPADORES BANDAS EQUIPOS DE CARBÒN FMGE32 MOLINOS DE CARBON - ACCESORIOS Y REPUESTOS</v>
      </c>
    </row>
    <row r="381" spans="5:123" ht="28" customHeight="1" x14ac:dyDescent="0.4">
      <c r="E381" s="15" t="str">
        <v>MODERNIZACIÓN DE MALACATE DUCTOS GUAVIO</v>
      </c>
      <c r="F381" s="16" t="str">
        <v>LEII02</v>
      </c>
      <c r="G381" s="16" t="str">
        <v>Por lanzar</v>
      </c>
      <c r="H381" s="16" t="str">
        <v>agosto</v>
      </c>
      <c r="I381" s="16" t="str">
        <v xml:space="preserve">Sistemas eléctricos industriales - creación y mantenimiento </v>
      </c>
      <c r="J381" s="16" t="str">
        <v>GPG</v>
      </c>
      <c r="K381" s="16">
        <v>0.45</v>
      </c>
      <c r="L381" s="16" t="str">
        <v>Luis Aparicio</v>
      </c>
      <c r="M381" s="16" t="str">
        <v>luis.aparicio@enel.com</v>
      </c>
      <c r="N381" s="16" t="str">
        <v>Anny Leal</v>
      </c>
      <c r="O381" s="16" t="str">
        <v>anny.leal@enel.com</v>
      </c>
      <c r="P381" s="16">
        <v>2026</v>
      </c>
      <c r="Q381" s="16">
        <v>8</v>
      </c>
      <c r="R381" s="28" t="b">
        <v>0</v>
      </c>
      <c r="AC381" s="18" t="str">
        <v>SUMINTRO Y MANTENIMIENTO DE 3 BOMBAS DIESEL PORTATILES DE 2 HP</v>
      </c>
      <c r="AD381" s="13" t="str">
        <v>FMPC05</v>
      </c>
      <c r="AE381" s="13" t="str">
        <v>Por lanzar</v>
      </c>
      <c r="AF381" s="13" t="str">
        <v>mayo</v>
      </c>
      <c r="AG381" s="13" t="str">
        <v xml:space="preserve">Bombas centrífugas </v>
      </c>
      <c r="AH381" s="13" t="str">
        <v>GPG</v>
      </c>
      <c r="AI381" s="13">
        <v>1</v>
      </c>
      <c r="AJ381" s="13" t="str">
        <v>Luis Aparicio</v>
      </c>
      <c r="AK381" s="13" t="str">
        <v>luis.aparicio@enel.com</v>
      </c>
      <c r="AL381" s="13" t="str">
        <v>Anny Leal</v>
      </c>
      <c r="AM381" s="13" t="str">
        <v>anny.leal@enel.com</v>
      </c>
      <c r="AN381" s="13">
        <v>2026</v>
      </c>
      <c r="AO381" s="13">
        <v>5</v>
      </c>
      <c r="AP381" s="13">
        <v>46143</v>
      </c>
      <c r="AR381" s="18" t="str">
        <v>SUMINTRO Y MANTENIMIENTO DE 3 BOMBAS DIESEL PORTATILES DE 2 HP</v>
      </c>
      <c r="AS381" s="13" t="str">
        <v>FMPC05</v>
      </c>
      <c r="AT381" s="13" t="str">
        <v>Por lanzar</v>
      </c>
      <c r="AU381" s="13" t="str">
        <v>mayo</v>
      </c>
      <c r="AV381" s="13" t="str">
        <v xml:space="preserve">Bombas centrífugas </v>
      </c>
      <c r="AW381" s="13" t="str">
        <v>GPG</v>
      </c>
      <c r="AX381" s="13">
        <v>1</v>
      </c>
      <c r="AY381" s="13" t="str">
        <v>Luis Aparicio</v>
      </c>
      <c r="AZ381" s="13" t="str">
        <v>luis.aparicio@enel.com</v>
      </c>
      <c r="BA381" s="13" t="str">
        <v>Anny Leal</v>
      </c>
      <c r="BB381" s="13" t="str">
        <v>anny.leal@enel.com</v>
      </c>
      <c r="BC381" s="13">
        <v>2026</v>
      </c>
      <c r="BD381" s="13">
        <v>5</v>
      </c>
      <c r="BE381" s="13">
        <v>46143</v>
      </c>
      <c r="BG381" s="13" t="str">
        <v>SUMINTRO Y MANTENIMIENTO DE 3 BOMBAS DIESEL PORTATILES DE 2 HP</v>
      </c>
      <c r="BH381" s="13" t="str">
        <v>FMPC05</v>
      </c>
      <c r="BI381" s="13" t="str">
        <v>Por lanzar</v>
      </c>
      <c r="BJ381" s="13" t="str">
        <v>mayo</v>
      </c>
      <c r="BK381" s="13" t="str">
        <v xml:space="preserve">Bombas centrífugas </v>
      </c>
      <c r="BL381" s="13" t="str">
        <v>GPG</v>
      </c>
      <c r="BM381" s="13">
        <v>1</v>
      </c>
      <c r="BN381" s="13" t="str">
        <v>Luis Aparicio</v>
      </c>
      <c r="BO381" s="13" t="str">
        <v>luis.aparicio@enel.com</v>
      </c>
      <c r="BP381" s="13" t="str">
        <v>Anny Leal</v>
      </c>
      <c r="BQ381" s="13" t="str">
        <v>anny.leal@enel.com</v>
      </c>
      <c r="BR381" s="13">
        <v>2026</v>
      </c>
      <c r="BS381" s="13">
        <v>5</v>
      </c>
      <c r="BT381" s="13">
        <v>46143</v>
      </c>
      <c r="BV381" s="13" t="str">
        <v>SUMINTRO Y MANTENIMIENTO DE 3 BOMBAS DIESEL PORTATILES DE 2 HP</v>
      </c>
      <c r="BW381" s="13" t="str">
        <v>FMPC05</v>
      </c>
      <c r="BX381" s="13" t="str">
        <v>Por lanzar</v>
      </c>
      <c r="BY381" s="13" t="str">
        <v>mayo</v>
      </c>
      <c r="BZ381" s="13" t="str">
        <v xml:space="preserve">Bombas centrífugas </v>
      </c>
      <c r="CA381" s="13" t="str">
        <v>GPG</v>
      </c>
      <c r="CB381" s="13">
        <v>1</v>
      </c>
      <c r="CC381" s="13" t="str">
        <v>Luis Aparicio</v>
      </c>
      <c r="CD381" s="13" t="str">
        <v>luis.aparicio@enel.com</v>
      </c>
      <c r="CE381" s="13" t="str">
        <v>Anny Leal</v>
      </c>
      <c r="CF381" s="13" t="str">
        <v>anny.leal@enel.com</v>
      </c>
      <c r="CG381" s="13">
        <v>2026</v>
      </c>
      <c r="CH381" s="13">
        <v>5</v>
      </c>
      <c r="CI381" s="13">
        <v>46143</v>
      </c>
      <c r="CK381" s="13" t="str">
        <v>SUMINTRO Y MANTENIMIENTO DE 3 BOMBAS DIESEL PORTATILES DE 2 HP</v>
      </c>
      <c r="CL381" s="13" t="str">
        <v>FMPC05</v>
      </c>
      <c r="CM381" s="13" t="str">
        <v>Por lanzar</v>
      </c>
      <c r="CN381" s="13" t="str">
        <v>mayo</v>
      </c>
      <c r="CO381" s="13" t="str">
        <v xml:space="preserve">Bombas centrífugas </v>
      </c>
      <c r="CP381" s="13" t="str">
        <v>GPG</v>
      </c>
      <c r="CQ381" s="13">
        <v>1</v>
      </c>
      <c r="CR381" s="13" t="str">
        <v>Luis Aparicio</v>
      </c>
      <c r="CS381" s="13" t="str">
        <v>luis.aparicio@enel.com</v>
      </c>
      <c r="CT381" s="13" t="str">
        <v>Anny Leal</v>
      </c>
      <c r="CU381" s="13" t="str">
        <v>anny.leal@enel.com</v>
      </c>
      <c r="CV381" s="13">
        <v>2026</v>
      </c>
      <c r="CW381" s="13">
        <v>5</v>
      </c>
      <c r="CX381" s="13">
        <v>46143</v>
      </c>
      <c r="DC381" s="13" t="str">
        <v>SUMINTRO Y MANTENIMIENTO DE 3 BOMBAS DIESEL PORTATILES DE 2 HP</v>
      </c>
      <c r="DD381" s="13" t="str">
        <v>FMPC05</v>
      </c>
      <c r="DE381" s="13" t="str">
        <v>Por lanzar</v>
      </c>
      <c r="DF381" s="13" t="str">
        <v>mayo</v>
      </c>
      <c r="DG381" s="13" t="str">
        <v xml:space="preserve">Bombas centrífugas </v>
      </c>
      <c r="DH381" s="13" t="str">
        <v>GPG</v>
      </c>
      <c r="DI381" s="13">
        <v>1</v>
      </c>
      <c r="DJ381" s="13" t="str">
        <v>Luis Aparicio</v>
      </c>
      <c r="DK381" s="13" t="str">
        <v>luis.aparicio@enel.com</v>
      </c>
      <c r="DL381" s="13" t="str">
        <v>Anny Leal</v>
      </c>
      <c r="DM381" s="13" t="str">
        <v>anny.leal@enel.com</v>
      </c>
      <c r="DN381" s="13">
        <v>2026</v>
      </c>
      <c r="DO381" s="13">
        <v>5</v>
      </c>
      <c r="DP381" s="19">
        <v>46143</v>
      </c>
      <c r="DS381" s="13" t="str">
        <v>SUMINTRO Y MANTENIMIENTO DE 3 BOMBAS DIESEL PORTATILES DE 2 HP FMPC05 BOMBAS CENTRIFUGAS</v>
      </c>
    </row>
    <row r="382" spans="5:123" ht="28" customHeight="1" x14ac:dyDescent="0.4">
      <c r="E382" s="15" t="str">
        <v>Implementación del nuevo sistema de inventarios Elabeling</v>
      </c>
      <c r="F382" s="16" t="str">
        <v>SPPT10</v>
      </c>
      <c r="G382" s="16" t="str">
        <v>Por lanzar</v>
      </c>
      <c r="H382" s="16" t="str">
        <v>febrero</v>
      </c>
      <c r="I382" s="16" t="str">
        <v xml:space="preserve">Servicios profesionales de naturaleza técnica </v>
      </c>
      <c r="J382" s="16" t="str">
        <v>GPG</v>
      </c>
      <c r="K382" s="16">
        <v>0.03</v>
      </c>
      <c r="L382" s="16" t="str">
        <v>Luis Aparicio</v>
      </c>
      <c r="M382" s="16" t="str">
        <v>luis.aparicio@enel.com</v>
      </c>
      <c r="N382" s="16" t="str">
        <v>Anny Leal</v>
      </c>
      <c r="O382" s="16" t="str">
        <v>anny.leal@enel.com</v>
      </c>
      <c r="P382" s="16">
        <v>2026</v>
      </c>
      <c r="Q382" s="16">
        <v>2</v>
      </c>
      <c r="R382" s="28" t="b">
        <v>0</v>
      </c>
      <c r="AC382" s="18" t="str">
        <v>MANTENIMIENTO Y CALIBRACION DE EQUIPOS PARA ANÀLISIS DE CARBÒN</v>
      </c>
      <c r="AD382" s="13" t="str">
        <v>FOMO05</v>
      </c>
      <c r="AE382" s="13" t="str">
        <v>Por lanzar</v>
      </c>
      <c r="AF382" s="13" t="str">
        <v>mayo</v>
      </c>
      <c r="AG382" s="13" t="str">
        <v xml:space="preserve">Mobiliario de oficina y accesorios </v>
      </c>
      <c r="AH382" s="13" t="str">
        <v>GPG</v>
      </c>
      <c r="AI382" s="13">
        <v>1</v>
      </c>
      <c r="AJ382" s="13" t="str">
        <v>Luis Aparicio</v>
      </c>
      <c r="AK382" s="13" t="str">
        <v>luis.aparicio@enel.com</v>
      </c>
      <c r="AL382" s="13" t="str">
        <v>Anny Leal</v>
      </c>
      <c r="AM382" s="13" t="str">
        <v>anny.leal@enel.com</v>
      </c>
      <c r="AN382" s="13">
        <v>2026</v>
      </c>
      <c r="AO382" s="13">
        <v>5</v>
      </c>
      <c r="AP382" s="13">
        <v>46143</v>
      </c>
      <c r="AR382" s="18" t="str">
        <v>MANTENIMIENTO Y CALIBRACION DE EQUIPOS PARA ANÀLISIS DE CARBÒN</v>
      </c>
      <c r="AS382" s="13" t="str">
        <v>FOMO05</v>
      </c>
      <c r="AT382" s="13" t="str">
        <v>Por lanzar</v>
      </c>
      <c r="AU382" s="13" t="str">
        <v>mayo</v>
      </c>
      <c r="AV382" s="13" t="str">
        <v xml:space="preserve">Mobiliario de oficina y accesorios </v>
      </c>
      <c r="AW382" s="13" t="str">
        <v>GPG</v>
      </c>
      <c r="AX382" s="13">
        <v>1</v>
      </c>
      <c r="AY382" s="13" t="str">
        <v>Luis Aparicio</v>
      </c>
      <c r="AZ382" s="13" t="str">
        <v>luis.aparicio@enel.com</v>
      </c>
      <c r="BA382" s="13" t="str">
        <v>Anny Leal</v>
      </c>
      <c r="BB382" s="13" t="str">
        <v>anny.leal@enel.com</v>
      </c>
      <c r="BC382" s="13">
        <v>2026</v>
      </c>
      <c r="BD382" s="13">
        <v>5</v>
      </c>
      <c r="BE382" s="13">
        <v>46143</v>
      </c>
      <c r="BG382" s="13" t="str">
        <v>MANTENIMIENTO Y CALIBRACION DE EQUIPOS PARA ANÀLISIS DE CARBÒN</v>
      </c>
      <c r="BH382" s="13" t="str">
        <v>FOMO05</v>
      </c>
      <c r="BI382" s="13" t="str">
        <v>Por lanzar</v>
      </c>
      <c r="BJ382" s="13" t="str">
        <v>mayo</v>
      </c>
      <c r="BK382" s="13" t="str">
        <v xml:space="preserve">Mobiliario de oficina y accesorios </v>
      </c>
      <c r="BL382" s="13" t="str">
        <v>GPG</v>
      </c>
      <c r="BM382" s="13">
        <v>1</v>
      </c>
      <c r="BN382" s="13" t="str">
        <v>Luis Aparicio</v>
      </c>
      <c r="BO382" s="13" t="str">
        <v>luis.aparicio@enel.com</v>
      </c>
      <c r="BP382" s="13" t="str">
        <v>Anny Leal</v>
      </c>
      <c r="BQ382" s="13" t="str">
        <v>anny.leal@enel.com</v>
      </c>
      <c r="BR382" s="13">
        <v>2026</v>
      </c>
      <c r="BS382" s="13">
        <v>5</v>
      </c>
      <c r="BT382" s="13">
        <v>46143</v>
      </c>
      <c r="BV382" s="13" t="str">
        <v>MANTENIMIENTO Y CALIBRACION DE EQUIPOS PARA ANÀLISIS DE CARBÒN</v>
      </c>
      <c r="BW382" s="13" t="str">
        <v>FOMO05</v>
      </c>
      <c r="BX382" s="13" t="str">
        <v>Por lanzar</v>
      </c>
      <c r="BY382" s="13" t="str">
        <v>mayo</v>
      </c>
      <c r="BZ382" s="13" t="str">
        <v xml:space="preserve">Mobiliario de oficina y accesorios </v>
      </c>
      <c r="CA382" s="13" t="str">
        <v>GPG</v>
      </c>
      <c r="CB382" s="13">
        <v>1</v>
      </c>
      <c r="CC382" s="13" t="str">
        <v>Luis Aparicio</v>
      </c>
      <c r="CD382" s="13" t="str">
        <v>luis.aparicio@enel.com</v>
      </c>
      <c r="CE382" s="13" t="str">
        <v>Anny Leal</v>
      </c>
      <c r="CF382" s="13" t="str">
        <v>anny.leal@enel.com</v>
      </c>
      <c r="CG382" s="13">
        <v>2026</v>
      </c>
      <c r="CH382" s="13">
        <v>5</v>
      </c>
      <c r="CI382" s="13">
        <v>46143</v>
      </c>
      <c r="CK382" s="13" t="str">
        <v>MANTENIMIENTO Y CALIBRACION DE EQUIPOS PARA ANÀLISIS DE CARBÒN</v>
      </c>
      <c r="CL382" s="13" t="str">
        <v>FOMO05</v>
      </c>
      <c r="CM382" s="13" t="str">
        <v>Por lanzar</v>
      </c>
      <c r="CN382" s="13" t="str">
        <v>mayo</v>
      </c>
      <c r="CO382" s="13" t="str">
        <v xml:space="preserve">Mobiliario de oficina y accesorios </v>
      </c>
      <c r="CP382" s="13" t="str">
        <v>GPG</v>
      </c>
      <c r="CQ382" s="13">
        <v>1</v>
      </c>
      <c r="CR382" s="13" t="str">
        <v>Luis Aparicio</v>
      </c>
      <c r="CS382" s="13" t="str">
        <v>luis.aparicio@enel.com</v>
      </c>
      <c r="CT382" s="13" t="str">
        <v>Anny Leal</v>
      </c>
      <c r="CU382" s="13" t="str">
        <v>anny.leal@enel.com</v>
      </c>
      <c r="CV382" s="13">
        <v>2026</v>
      </c>
      <c r="CW382" s="13">
        <v>5</v>
      </c>
      <c r="CX382" s="13">
        <v>46143</v>
      </c>
      <c r="DC382" s="13" t="str">
        <v>MANTENIMIENTO Y CALIBRACION DE EQUIPOS PARA ANÀLISIS DE CARBÒN</v>
      </c>
      <c r="DD382" s="13" t="str">
        <v>FOMO05</v>
      </c>
      <c r="DE382" s="13" t="str">
        <v>Por lanzar</v>
      </c>
      <c r="DF382" s="13" t="str">
        <v>mayo</v>
      </c>
      <c r="DG382" s="13" t="str">
        <v xml:space="preserve">Mobiliario de oficina y accesorios </v>
      </c>
      <c r="DH382" s="13" t="str">
        <v>GPG</v>
      </c>
      <c r="DI382" s="13">
        <v>1</v>
      </c>
      <c r="DJ382" s="13" t="str">
        <v>Luis Aparicio</v>
      </c>
      <c r="DK382" s="13" t="str">
        <v>luis.aparicio@enel.com</v>
      </c>
      <c r="DL382" s="13" t="str">
        <v>Anny Leal</v>
      </c>
      <c r="DM382" s="13" t="str">
        <v>anny.leal@enel.com</v>
      </c>
      <c r="DN382" s="13">
        <v>2026</v>
      </c>
      <c r="DO382" s="13">
        <v>5</v>
      </c>
      <c r="DP382" s="19">
        <v>46143</v>
      </c>
      <c r="DS382" s="13" t="str">
        <v>MANTENIMIENTO Y CALIBRACION DE EQUIPOS PARA ANÀLISIS DE CARBÒN FOMO05 MOBILIARIO DE OFICINA Y ACCESORIOS</v>
      </c>
    </row>
    <row r="383" spans="5:123" ht="28" customHeight="1" x14ac:dyDescent="0.4">
      <c r="E383" s="15" t="str">
        <v>Servicio de camión grúa, camión canasta, Montacarga, Manlift, grúa y camion Planchón para las central Termozipa</v>
      </c>
      <c r="F383" s="16" t="str">
        <v>SLMT13</v>
      </c>
      <c r="G383" s="16" t="str">
        <v>Por lanzar</v>
      </c>
      <c r="H383" s="16" t="str">
        <v>agosto</v>
      </c>
      <c r="I383" s="16" t="str">
        <v xml:space="preserve">Alquiler de grúas y vehículos especiales con operador </v>
      </c>
      <c r="J383" s="16" t="str">
        <v>GPG</v>
      </c>
      <c r="K383" s="16">
        <v>0.3</v>
      </c>
      <c r="L383" s="16" t="str">
        <v>Luis Aparicio</v>
      </c>
      <c r="M383" s="16" t="str">
        <v>luis.aparicio@enel.com</v>
      </c>
      <c r="N383" s="16" t="str">
        <v>Anny Leal</v>
      </c>
      <c r="O383" s="16" t="str">
        <v>anny.leal@enel.com</v>
      </c>
      <c r="P383" s="16">
        <v>2026</v>
      </c>
      <c r="Q383" s="16">
        <v>8</v>
      </c>
      <c r="R383" s="28" t="b">
        <v>0</v>
      </c>
      <c r="AC383" s="18" t="str">
        <v>Cambio de indicadores de niveles magneticos para tanque de drenes y calentadores</v>
      </c>
      <c r="AD383" s="13" t="str">
        <v>MSMI03</v>
      </c>
      <c r="AE383" s="13" t="str">
        <v>Por lanzar</v>
      </c>
      <c r="AF383" s="13" t="str">
        <v>marzo</v>
      </c>
      <c r="AG383" s="13" t="str">
        <v xml:space="preserve">Mantenimiento, calibración y reparación de instrumentos de medición </v>
      </c>
      <c r="AH383" s="13" t="str">
        <v>GPG</v>
      </c>
      <c r="AI383" s="13">
        <v>0.4</v>
      </c>
      <c r="AJ383" s="13" t="str">
        <v>Luis Aparicio</v>
      </c>
      <c r="AK383" s="13" t="str">
        <v>luis.aparicio@enel.com</v>
      </c>
      <c r="AL383" s="13" t="str">
        <v>Anny Leal</v>
      </c>
      <c r="AM383" s="13" t="str">
        <v>anny.leal@enel.com</v>
      </c>
      <c r="AN383" s="13">
        <v>2026</v>
      </c>
      <c r="AO383" s="13">
        <v>3</v>
      </c>
      <c r="AP383" s="13">
        <v>46082</v>
      </c>
      <c r="AR383" s="18" t="str">
        <v>Cambio de indicadores de niveles magneticos para tanque de drenes y calentadores</v>
      </c>
      <c r="AS383" s="13" t="str">
        <v>MSMI03</v>
      </c>
      <c r="AT383" s="13" t="str">
        <v>Por lanzar</v>
      </c>
      <c r="AU383" s="13" t="str">
        <v>marzo</v>
      </c>
      <c r="AV383" s="13" t="str">
        <v xml:space="preserve">Mantenimiento, calibración y reparación de instrumentos de medición </v>
      </c>
      <c r="AW383" s="13" t="str">
        <v>GPG</v>
      </c>
      <c r="AX383" s="13">
        <v>0.4</v>
      </c>
      <c r="AY383" s="13" t="str">
        <v>Luis Aparicio</v>
      </c>
      <c r="AZ383" s="13" t="str">
        <v>luis.aparicio@enel.com</v>
      </c>
      <c r="BA383" s="13" t="str">
        <v>Anny Leal</v>
      </c>
      <c r="BB383" s="13" t="str">
        <v>anny.leal@enel.com</v>
      </c>
      <c r="BC383" s="13">
        <v>2026</v>
      </c>
      <c r="BD383" s="13">
        <v>3</v>
      </c>
      <c r="BE383" s="13">
        <v>46082</v>
      </c>
      <c r="BG383" s="13" t="str">
        <v>Cambio de indicadores de niveles magneticos para tanque de drenes y calentadores</v>
      </c>
      <c r="BH383" s="13" t="str">
        <v>MSMI03</v>
      </c>
      <c r="BI383" s="13" t="str">
        <v>Por lanzar</v>
      </c>
      <c r="BJ383" s="13" t="str">
        <v>marzo</v>
      </c>
      <c r="BK383" s="13" t="str">
        <v xml:space="preserve">Mantenimiento, calibración y reparación de instrumentos de medición </v>
      </c>
      <c r="BL383" s="13" t="str">
        <v>GPG</v>
      </c>
      <c r="BM383" s="13">
        <v>0.4</v>
      </c>
      <c r="BN383" s="13" t="str">
        <v>Luis Aparicio</v>
      </c>
      <c r="BO383" s="13" t="str">
        <v>luis.aparicio@enel.com</v>
      </c>
      <c r="BP383" s="13" t="str">
        <v>Anny Leal</v>
      </c>
      <c r="BQ383" s="13" t="str">
        <v>anny.leal@enel.com</v>
      </c>
      <c r="BR383" s="13">
        <v>2026</v>
      </c>
      <c r="BS383" s="13">
        <v>3</v>
      </c>
      <c r="BT383" s="13">
        <v>46082</v>
      </c>
      <c r="BV383" s="13" t="str">
        <v>Cambio de indicadores de niveles magneticos para tanque de drenes y calentadores</v>
      </c>
      <c r="BW383" s="13" t="str">
        <v>MSMI03</v>
      </c>
      <c r="BX383" s="13" t="str">
        <v>Por lanzar</v>
      </c>
      <c r="BY383" s="13" t="str">
        <v>marzo</v>
      </c>
      <c r="BZ383" s="13" t="str">
        <v xml:space="preserve">Mantenimiento, calibración y reparación de instrumentos de medición </v>
      </c>
      <c r="CA383" s="13" t="str">
        <v>GPG</v>
      </c>
      <c r="CB383" s="13">
        <v>0.4</v>
      </c>
      <c r="CC383" s="13" t="str">
        <v>Luis Aparicio</v>
      </c>
      <c r="CD383" s="13" t="str">
        <v>luis.aparicio@enel.com</v>
      </c>
      <c r="CE383" s="13" t="str">
        <v>Anny Leal</v>
      </c>
      <c r="CF383" s="13" t="str">
        <v>anny.leal@enel.com</v>
      </c>
      <c r="CG383" s="13">
        <v>2026</v>
      </c>
      <c r="CH383" s="13">
        <v>3</v>
      </c>
      <c r="CI383" s="13">
        <v>46082</v>
      </c>
      <c r="CK383" s="13" t="str">
        <v>Cambio de indicadores de niveles magneticos para tanque de drenes y calentadores</v>
      </c>
      <c r="CL383" s="13" t="str">
        <v>MSMI03</v>
      </c>
      <c r="CM383" s="13" t="str">
        <v>Por lanzar</v>
      </c>
      <c r="CN383" s="13" t="str">
        <v>marzo</v>
      </c>
      <c r="CO383" s="13" t="str">
        <v xml:space="preserve">Mantenimiento, calibración y reparación de instrumentos de medición </v>
      </c>
      <c r="CP383" s="13" t="str">
        <v>GPG</v>
      </c>
      <c r="CQ383" s="13">
        <v>0.4</v>
      </c>
      <c r="CR383" s="13" t="str">
        <v>Luis Aparicio</v>
      </c>
      <c r="CS383" s="13" t="str">
        <v>luis.aparicio@enel.com</v>
      </c>
      <c r="CT383" s="13" t="str">
        <v>Anny Leal</v>
      </c>
      <c r="CU383" s="13" t="str">
        <v>anny.leal@enel.com</v>
      </c>
      <c r="CV383" s="13">
        <v>2026</v>
      </c>
      <c r="CW383" s="13">
        <v>3</v>
      </c>
      <c r="CX383" s="13">
        <v>46082</v>
      </c>
      <c r="DC383" s="13" t="str">
        <v>Cambio de indicadores de niveles magneticos para tanque de drenes y calentadores</v>
      </c>
      <c r="DD383" s="13" t="str">
        <v>MSMI03</v>
      </c>
      <c r="DE383" s="13" t="str">
        <v>Por lanzar</v>
      </c>
      <c r="DF383" s="13" t="str">
        <v>marzo</v>
      </c>
      <c r="DG383" s="13" t="str">
        <v xml:space="preserve">Mantenimiento, calibración y reparación de instrumentos de medición </v>
      </c>
      <c r="DH383" s="13" t="str">
        <v>GPG</v>
      </c>
      <c r="DI383" s="13">
        <v>0.4</v>
      </c>
      <c r="DJ383" s="13" t="str">
        <v>Luis Aparicio</v>
      </c>
      <c r="DK383" s="13" t="str">
        <v>luis.aparicio@enel.com</v>
      </c>
      <c r="DL383" s="13" t="str">
        <v>Anny Leal</v>
      </c>
      <c r="DM383" s="13" t="str">
        <v>anny.leal@enel.com</v>
      </c>
      <c r="DN383" s="13">
        <v>2026</v>
      </c>
      <c r="DO383" s="13">
        <v>3</v>
      </c>
      <c r="DP383" s="19">
        <v>46082</v>
      </c>
      <c r="DS383" s="13" t="str">
        <v>CAMBIO DE INDICADORES DE NIVELES MAGNETICOS PARA TANQUE DE DRENES Y CALENTADORES MSMI03 MANTENIMIENTO, CALIBRACION Y REPARACION DE INSTRUMENTOS DE MEDICION</v>
      </c>
    </row>
    <row r="384" spans="5:123" ht="28" customHeight="1" x14ac:dyDescent="0.4">
      <c r="E384" s="15" t="str">
        <v>Suministro de las válvulas de recirculación paras las unidades 2, 3, 4 y 5 de Termozipa</v>
      </c>
      <c r="F384" s="16" t="str">
        <v>FMVA19</v>
      </c>
      <c r="G384" s="16" t="str">
        <v>Por lanzar</v>
      </c>
      <c r="H384" s="16" t="str">
        <v>marzo</v>
      </c>
      <c r="I384" s="16" t="str">
        <v xml:space="preserve">Válvulas para usos especiales </v>
      </c>
      <c r="J384" s="16" t="str">
        <v>GPG</v>
      </c>
      <c r="K384" s="16">
        <v>0.3</v>
      </c>
      <c r="L384" s="16" t="str">
        <v>Luis Aparicio</v>
      </c>
      <c r="M384" s="16" t="str">
        <v>luis.aparicio@enel.com</v>
      </c>
      <c r="N384" s="16" t="str">
        <v>Anny Leal</v>
      </c>
      <c r="O384" s="16" t="str">
        <v>anny.leal@enel.com</v>
      </c>
      <c r="P384" s="16">
        <v>2026</v>
      </c>
      <c r="Q384" s="16">
        <v>3</v>
      </c>
      <c r="R384" s="28" t="b">
        <v>0</v>
      </c>
      <c r="AC384" s="18" t="str">
        <v>Instrumentación analítica calidad de agua WTP y ciclo agua vapor</v>
      </c>
      <c r="AD384" s="13" t="str">
        <v>FZMO03</v>
      </c>
      <c r="AE384" s="13" t="str">
        <v>Por lanzar</v>
      </c>
      <c r="AF384" s="13" t="str">
        <v>abril</v>
      </c>
      <c r="AG384" s="13" t="str">
        <v xml:space="preserve">Maquinaria y equipos para laboratorios químicos </v>
      </c>
      <c r="AH384" s="13" t="str">
        <v>GPG</v>
      </c>
      <c r="AI384" s="13">
        <v>0.22</v>
      </c>
      <c r="AJ384" s="13" t="str">
        <v>Luis Aparicio</v>
      </c>
      <c r="AK384" s="13" t="str">
        <v>luis.aparicio@enel.com</v>
      </c>
      <c r="AL384" s="13" t="str">
        <v>Anny Leal</v>
      </c>
      <c r="AM384" s="13" t="str">
        <v>anny.leal@enel.com</v>
      </c>
      <c r="AN384" s="13">
        <v>2026</v>
      </c>
      <c r="AO384" s="13">
        <v>4</v>
      </c>
      <c r="AP384" s="13">
        <v>46113</v>
      </c>
      <c r="AR384" s="18" t="str">
        <v>Instrumentación analítica calidad de agua WTP y ciclo agua vapor</v>
      </c>
      <c r="AS384" s="13" t="str">
        <v>FZMO03</v>
      </c>
      <c r="AT384" s="13" t="str">
        <v>Por lanzar</v>
      </c>
      <c r="AU384" s="13" t="str">
        <v>abril</v>
      </c>
      <c r="AV384" s="13" t="str">
        <v xml:space="preserve">Maquinaria y equipos para laboratorios químicos </v>
      </c>
      <c r="AW384" s="13" t="str">
        <v>GPG</v>
      </c>
      <c r="AX384" s="13">
        <v>0.22</v>
      </c>
      <c r="AY384" s="13" t="str">
        <v>Luis Aparicio</v>
      </c>
      <c r="AZ384" s="13" t="str">
        <v>luis.aparicio@enel.com</v>
      </c>
      <c r="BA384" s="13" t="str">
        <v>Anny Leal</v>
      </c>
      <c r="BB384" s="13" t="str">
        <v>anny.leal@enel.com</v>
      </c>
      <c r="BC384" s="13">
        <v>2026</v>
      </c>
      <c r="BD384" s="13">
        <v>4</v>
      </c>
      <c r="BE384" s="13">
        <v>46113</v>
      </c>
      <c r="BG384" s="13" t="str">
        <v>Instrumentación analítica calidad de agua WTP y ciclo agua vapor</v>
      </c>
      <c r="BH384" s="13" t="str">
        <v>FZMO03</v>
      </c>
      <c r="BI384" s="13" t="str">
        <v>Por lanzar</v>
      </c>
      <c r="BJ384" s="13" t="str">
        <v>abril</v>
      </c>
      <c r="BK384" s="13" t="str">
        <v xml:space="preserve">Maquinaria y equipos para laboratorios químicos </v>
      </c>
      <c r="BL384" s="13" t="str">
        <v>GPG</v>
      </c>
      <c r="BM384" s="13">
        <v>0.22</v>
      </c>
      <c r="BN384" s="13" t="str">
        <v>Luis Aparicio</v>
      </c>
      <c r="BO384" s="13" t="str">
        <v>luis.aparicio@enel.com</v>
      </c>
      <c r="BP384" s="13" t="str">
        <v>Anny Leal</v>
      </c>
      <c r="BQ384" s="13" t="str">
        <v>anny.leal@enel.com</v>
      </c>
      <c r="BR384" s="13">
        <v>2026</v>
      </c>
      <c r="BS384" s="13">
        <v>4</v>
      </c>
      <c r="BT384" s="13">
        <v>46113</v>
      </c>
      <c r="BV384" s="13" t="str">
        <v>Instrumentación analítica calidad de agua WTP y ciclo agua vapor</v>
      </c>
      <c r="BW384" s="13" t="str">
        <v>FZMO03</v>
      </c>
      <c r="BX384" s="13" t="str">
        <v>Por lanzar</v>
      </c>
      <c r="BY384" s="13" t="str">
        <v>abril</v>
      </c>
      <c r="BZ384" s="13" t="str">
        <v xml:space="preserve">Maquinaria y equipos para laboratorios químicos </v>
      </c>
      <c r="CA384" s="13" t="str">
        <v>GPG</v>
      </c>
      <c r="CB384" s="13">
        <v>0.22</v>
      </c>
      <c r="CC384" s="13" t="str">
        <v>Luis Aparicio</v>
      </c>
      <c r="CD384" s="13" t="str">
        <v>luis.aparicio@enel.com</v>
      </c>
      <c r="CE384" s="13" t="str">
        <v>Anny Leal</v>
      </c>
      <c r="CF384" s="13" t="str">
        <v>anny.leal@enel.com</v>
      </c>
      <c r="CG384" s="13">
        <v>2026</v>
      </c>
      <c r="CH384" s="13">
        <v>4</v>
      </c>
      <c r="CI384" s="13">
        <v>46113</v>
      </c>
      <c r="CK384" s="13" t="str">
        <v>Instrumentación analítica calidad de agua WTP y ciclo agua vapor</v>
      </c>
      <c r="CL384" s="13" t="str">
        <v>FZMO03</v>
      </c>
      <c r="CM384" s="13" t="str">
        <v>Por lanzar</v>
      </c>
      <c r="CN384" s="13" t="str">
        <v>abril</v>
      </c>
      <c r="CO384" s="13" t="str">
        <v xml:space="preserve">Maquinaria y equipos para laboratorios químicos </v>
      </c>
      <c r="CP384" s="13" t="str">
        <v>GPG</v>
      </c>
      <c r="CQ384" s="13">
        <v>0.22</v>
      </c>
      <c r="CR384" s="13" t="str">
        <v>Luis Aparicio</v>
      </c>
      <c r="CS384" s="13" t="str">
        <v>luis.aparicio@enel.com</v>
      </c>
      <c r="CT384" s="13" t="str">
        <v>Anny Leal</v>
      </c>
      <c r="CU384" s="13" t="str">
        <v>anny.leal@enel.com</v>
      </c>
      <c r="CV384" s="13">
        <v>2026</v>
      </c>
      <c r="CW384" s="13">
        <v>4</v>
      </c>
      <c r="CX384" s="13">
        <v>46113</v>
      </c>
      <c r="DC384" s="13" t="str">
        <v>Instrumentación analítica calidad de agua WTP y ciclo agua vapor</v>
      </c>
      <c r="DD384" s="13" t="str">
        <v>FZMO03</v>
      </c>
      <c r="DE384" s="13" t="str">
        <v>Por lanzar</v>
      </c>
      <c r="DF384" s="13" t="str">
        <v>abril</v>
      </c>
      <c r="DG384" s="13" t="str">
        <v xml:space="preserve">Maquinaria y equipos para laboratorios químicos </v>
      </c>
      <c r="DH384" s="13" t="str">
        <v>GPG</v>
      </c>
      <c r="DI384" s="13">
        <v>0.22</v>
      </c>
      <c r="DJ384" s="13" t="str">
        <v>Luis Aparicio</v>
      </c>
      <c r="DK384" s="13" t="str">
        <v>luis.aparicio@enel.com</v>
      </c>
      <c r="DL384" s="13" t="str">
        <v>Anny Leal</v>
      </c>
      <c r="DM384" s="13" t="str">
        <v>anny.leal@enel.com</v>
      </c>
      <c r="DN384" s="13">
        <v>2026</v>
      </c>
      <c r="DO384" s="13">
        <v>4</v>
      </c>
      <c r="DP384" s="19">
        <v>46113</v>
      </c>
      <c r="DS384" s="13" t="str">
        <v>INSTRUMENTACION ANALITICA CALIDAD DE AGUA WTP Y CICLO AGUA VAPOR FZMO03 MAQUINARIA Y EQUIPOS PARA LABORATORIOS QUIMICOS</v>
      </c>
    </row>
    <row r="385" spans="5:123" ht="28" customHeight="1" x14ac:dyDescent="0.4">
      <c r="E385" s="15" t="str">
        <v>Servicio de instalación de barandas, escaleras , pintura, fabricación de rejillas, guardapiés y plataformas para la Central Termozipa</v>
      </c>
      <c r="F385" s="16" t="str">
        <v>MMIM01</v>
      </c>
      <c r="G385" s="16" t="str">
        <v>Por lanzar</v>
      </c>
      <c r="H385" s="16" t="str">
        <v>marzo</v>
      </c>
      <c r="I385" s="16" t="str">
        <v xml:space="preserve">Mantenimiento mecánico no especializado. </v>
      </c>
      <c r="J385" s="16" t="str">
        <v>GPG</v>
      </c>
      <c r="K385" s="16">
        <v>0.3</v>
      </c>
      <c r="L385" s="16" t="str">
        <v>Luis Aparicio</v>
      </c>
      <c r="M385" s="16" t="str">
        <v>luis.aparicio@enel.com</v>
      </c>
      <c r="N385" s="16" t="str">
        <v>Anny Leal</v>
      </c>
      <c r="O385" s="16" t="str">
        <v>anny.leal@enel.com</v>
      </c>
      <c r="P385" s="16">
        <v>2026</v>
      </c>
      <c r="Q385" s="16">
        <v>3</v>
      </c>
      <c r="R385" s="28" t="b">
        <v>0</v>
      </c>
      <c r="AC385" s="18" t="str">
        <v>REPARACIÓN DESCARGA DE FONDO COMPUERTA CH</v>
      </c>
      <c r="AD385" s="13" t="str">
        <v>FMGE09</v>
      </c>
      <c r="AE385" s="13" t="str">
        <v>Por lanzar</v>
      </c>
      <c r="AF385" s="13" t="str">
        <v>febrero</v>
      </c>
      <c r="AG385" s="13" t="str">
        <v xml:space="preserve">Rejillas y limpia rejillas </v>
      </c>
      <c r="AH385" s="13" t="str">
        <v>Costa Rica</v>
      </c>
      <c r="AI385" s="13">
        <v>0.12845765000000001</v>
      </c>
      <c r="AJ385" s="13" t="str">
        <v>Luis Aparicio</v>
      </c>
      <c r="AK385" s="13" t="str">
        <v>luis.aparicio@enel.com</v>
      </c>
      <c r="AL385" s="13" t="str">
        <v>Anny Leal</v>
      </c>
      <c r="AM385" s="13" t="str">
        <v>anny.leal@enel.com</v>
      </c>
      <c r="AN385" s="13">
        <v>2026</v>
      </c>
      <c r="AO385" s="13">
        <v>2</v>
      </c>
      <c r="AP385" s="13">
        <v>46054</v>
      </c>
      <c r="AR385" s="18" t="str">
        <v>REPARACIÓN DESCARGA DE FONDO COMPUERTA CH</v>
      </c>
      <c r="AS385" s="13" t="str">
        <v>FMGE09</v>
      </c>
      <c r="AT385" s="13" t="str">
        <v>Por lanzar</v>
      </c>
      <c r="AU385" s="13" t="str">
        <v>febrero</v>
      </c>
      <c r="AV385" s="13" t="str">
        <v xml:space="preserve">Rejillas y limpia rejillas </v>
      </c>
      <c r="AW385" s="13" t="str">
        <v>Costa Rica</v>
      </c>
      <c r="AX385" s="13">
        <v>0.12845765000000001</v>
      </c>
      <c r="AY385" s="13" t="str">
        <v>Luis Aparicio</v>
      </c>
      <c r="AZ385" s="13" t="str">
        <v>luis.aparicio@enel.com</v>
      </c>
      <c r="BA385" s="13" t="str">
        <v>Anny Leal</v>
      </c>
      <c r="BB385" s="13" t="str">
        <v>anny.leal@enel.com</v>
      </c>
      <c r="BC385" s="13">
        <v>2026</v>
      </c>
      <c r="BD385" s="13">
        <v>2</v>
      </c>
      <c r="BE385" s="13">
        <v>46054</v>
      </c>
      <c r="BG385" s="13" t="str">
        <v>REPARACIÓN DESCARGA DE FONDO COMPUERTA CH</v>
      </c>
      <c r="BH385" s="13" t="str">
        <v>FMGE09</v>
      </c>
      <c r="BI385" s="13" t="str">
        <v>Por lanzar</v>
      </c>
      <c r="BJ385" s="13" t="str">
        <v>febrero</v>
      </c>
      <c r="BK385" s="13" t="str">
        <v xml:space="preserve">Rejillas y limpia rejillas </v>
      </c>
      <c r="BL385" s="13" t="str">
        <v>Costa Rica</v>
      </c>
      <c r="BM385" s="13">
        <v>0.12845765000000001</v>
      </c>
      <c r="BN385" s="13" t="str">
        <v>Luis Aparicio</v>
      </c>
      <c r="BO385" s="13" t="str">
        <v>luis.aparicio@enel.com</v>
      </c>
      <c r="BP385" s="13" t="str">
        <v>Anny Leal</v>
      </c>
      <c r="BQ385" s="13" t="str">
        <v>anny.leal@enel.com</v>
      </c>
      <c r="BR385" s="13">
        <v>2026</v>
      </c>
      <c r="BS385" s="13">
        <v>2</v>
      </c>
      <c r="BT385" s="13">
        <v>46054</v>
      </c>
      <c r="BV385" s="13" t="str">
        <v>REPARACIÓN DESCARGA DE FONDO COMPUERTA CH</v>
      </c>
      <c r="BW385" s="13" t="str">
        <v>FMGE09</v>
      </c>
      <c r="BX385" s="13" t="str">
        <v>Por lanzar</v>
      </c>
      <c r="BY385" s="13" t="str">
        <v>febrero</v>
      </c>
      <c r="BZ385" s="13" t="str">
        <v xml:space="preserve">Rejillas y limpia rejillas </v>
      </c>
      <c r="CA385" s="13" t="str">
        <v>Costa Rica</v>
      </c>
      <c r="CB385" s="13">
        <v>0.12845765000000001</v>
      </c>
      <c r="CC385" s="13" t="str">
        <v>Luis Aparicio</v>
      </c>
      <c r="CD385" s="13" t="str">
        <v>luis.aparicio@enel.com</v>
      </c>
      <c r="CE385" s="13" t="str">
        <v>Anny Leal</v>
      </c>
      <c r="CF385" s="13" t="str">
        <v>anny.leal@enel.com</v>
      </c>
      <c r="CG385" s="13">
        <v>2026</v>
      </c>
      <c r="CH385" s="13">
        <v>2</v>
      </c>
      <c r="CI385" s="13">
        <v>46054</v>
      </c>
      <c r="CK385" s="13" t="str">
        <v>REPARACIÓN DESCARGA DE FONDO COMPUERTA CH</v>
      </c>
      <c r="CL385" s="13" t="str">
        <v>FMGE09</v>
      </c>
      <c r="CM385" s="13" t="str">
        <v>Por lanzar</v>
      </c>
      <c r="CN385" s="13" t="str">
        <v>febrero</v>
      </c>
      <c r="CO385" s="13" t="str">
        <v xml:space="preserve">Rejillas y limpia rejillas </v>
      </c>
      <c r="CP385" s="13" t="str">
        <v>Costa Rica</v>
      </c>
      <c r="CQ385" s="13">
        <v>0.12845765000000001</v>
      </c>
      <c r="CR385" s="13" t="str">
        <v>Luis Aparicio</v>
      </c>
      <c r="CS385" s="13" t="str">
        <v>luis.aparicio@enel.com</v>
      </c>
      <c r="CT385" s="13" t="str">
        <v>Anny Leal</v>
      </c>
      <c r="CU385" s="13" t="str">
        <v>anny.leal@enel.com</v>
      </c>
      <c r="CV385" s="13">
        <v>2026</v>
      </c>
      <c r="CW385" s="13">
        <v>2</v>
      </c>
      <c r="CX385" s="13">
        <v>46054</v>
      </c>
      <c r="DC385" s="13" t="str">
        <v>REPARACIÓN DESCARGA DE FONDO COMPUERTA CH</v>
      </c>
      <c r="DD385" s="13" t="str">
        <v>FMGE09</v>
      </c>
      <c r="DE385" s="13" t="str">
        <v>Por lanzar</v>
      </c>
      <c r="DF385" s="13" t="str">
        <v>febrero</v>
      </c>
      <c r="DG385" s="13" t="str">
        <v xml:space="preserve">Rejillas y limpia rejillas </v>
      </c>
      <c r="DH385" s="13" t="str">
        <v>Costa Rica</v>
      </c>
      <c r="DI385" s="13">
        <v>0.12845765000000001</v>
      </c>
      <c r="DJ385" s="13" t="str">
        <v>Luis Aparicio</v>
      </c>
      <c r="DK385" s="13" t="str">
        <v>luis.aparicio@enel.com</v>
      </c>
      <c r="DL385" s="13" t="str">
        <v>Anny Leal</v>
      </c>
      <c r="DM385" s="13" t="str">
        <v>anny.leal@enel.com</v>
      </c>
      <c r="DN385" s="13">
        <v>2026</v>
      </c>
      <c r="DO385" s="13">
        <v>2</v>
      </c>
      <c r="DP385" s="19">
        <v>46054</v>
      </c>
      <c r="DS385" s="13" t="str">
        <v>REPARACION DESCARGA DE FONDO COMPUERTA CH FMGE09 REJILLAS Y LIMPIA REJILLAS</v>
      </c>
    </row>
    <row r="386" spans="5:123" ht="28" customHeight="1" x14ac:dyDescent="0.4">
      <c r="E386" s="15" t="str">
        <v>CAMBIO DE BANDA D EQUIPO 2 DE CARBON, CAMBIO DE RODILLOS Y RASPADORES BANDAS EQUIPOS DE CARBÒN</v>
      </c>
      <c r="F386" s="16" t="str">
        <v>FMGE32</v>
      </c>
      <c r="G386" s="16" t="str">
        <v>Por lanzar</v>
      </c>
      <c r="H386" s="16" t="str">
        <v>junio</v>
      </c>
      <c r="I386" s="16" t="str">
        <v xml:space="preserve">Molinos de carbón - accesorios y repuestos </v>
      </c>
      <c r="J386" s="16" t="str">
        <v>GPG</v>
      </c>
      <c r="K386" s="16">
        <v>1</v>
      </c>
      <c r="L386" s="16" t="str">
        <v>Luis Aparicio</v>
      </c>
      <c r="M386" s="16" t="str">
        <v>luis.aparicio@enel.com</v>
      </c>
      <c r="N386" s="16" t="str">
        <v>Anny Leal</v>
      </c>
      <c r="O386" s="16" t="str">
        <v>anny.leal@enel.com</v>
      </c>
      <c r="P386" s="16">
        <v>2026</v>
      </c>
      <c r="Q386" s="16">
        <v>6</v>
      </c>
      <c r="R386" s="28" t="b">
        <v>0</v>
      </c>
      <c r="AC386" s="18" t="str">
        <v>SUMINISTRO DE SENSORES</v>
      </c>
      <c r="AD386" s="13" t="str">
        <v>FSMT11</v>
      </c>
      <c r="AE386" s="13" t="str">
        <v>Por lanzar</v>
      </c>
      <c r="AF386" s="13" t="str">
        <v>junio</v>
      </c>
      <c r="AG386" s="13" t="str">
        <v xml:space="preserve">Instrumentación Mecánica. </v>
      </c>
      <c r="AH386" s="13" t="str">
        <v>Costa Rica</v>
      </c>
      <c r="AI386" s="13">
        <v>8.5638429999999988E-2</v>
      </c>
      <c r="AJ386" s="13" t="str">
        <v>Luis Aparicio</v>
      </c>
      <c r="AK386" s="13" t="str">
        <v>luis.aparicio@enel.com</v>
      </c>
      <c r="AL386" s="13" t="str">
        <v>Anny Leal</v>
      </c>
      <c r="AM386" s="13" t="str">
        <v>anny.leal@enel.com</v>
      </c>
      <c r="AN386" s="13">
        <v>2026</v>
      </c>
      <c r="AO386" s="13">
        <v>6</v>
      </c>
      <c r="AP386" s="13">
        <v>46174</v>
      </c>
      <c r="AR386" s="18" t="str">
        <v>SUMINISTRO DE SENSORES</v>
      </c>
      <c r="AS386" s="13" t="str">
        <v>FSMT11</v>
      </c>
      <c r="AT386" s="13" t="str">
        <v>Por lanzar</v>
      </c>
      <c r="AU386" s="13" t="str">
        <v>junio</v>
      </c>
      <c r="AV386" s="13" t="str">
        <v xml:space="preserve">Instrumentación Mecánica. </v>
      </c>
      <c r="AW386" s="13" t="str">
        <v>Costa Rica</v>
      </c>
      <c r="AX386" s="13">
        <v>8.5638429999999988E-2</v>
      </c>
      <c r="AY386" s="13" t="str">
        <v>Luis Aparicio</v>
      </c>
      <c r="AZ386" s="13" t="str">
        <v>luis.aparicio@enel.com</v>
      </c>
      <c r="BA386" s="13" t="str">
        <v>Anny Leal</v>
      </c>
      <c r="BB386" s="13" t="str">
        <v>anny.leal@enel.com</v>
      </c>
      <c r="BC386" s="13">
        <v>2026</v>
      </c>
      <c r="BD386" s="13">
        <v>6</v>
      </c>
      <c r="BE386" s="13">
        <v>46174</v>
      </c>
      <c r="BG386" s="13" t="str">
        <v>SUMINISTRO DE SENSORES</v>
      </c>
      <c r="BH386" s="13" t="str">
        <v>FSMT11</v>
      </c>
      <c r="BI386" s="13" t="str">
        <v>Por lanzar</v>
      </c>
      <c r="BJ386" s="13" t="str">
        <v>junio</v>
      </c>
      <c r="BK386" s="13" t="str">
        <v xml:space="preserve">Instrumentación Mecánica. </v>
      </c>
      <c r="BL386" s="13" t="str">
        <v>Costa Rica</v>
      </c>
      <c r="BM386" s="13">
        <v>8.5638429999999988E-2</v>
      </c>
      <c r="BN386" s="13" t="str">
        <v>Luis Aparicio</v>
      </c>
      <c r="BO386" s="13" t="str">
        <v>luis.aparicio@enel.com</v>
      </c>
      <c r="BP386" s="13" t="str">
        <v>Anny Leal</v>
      </c>
      <c r="BQ386" s="13" t="str">
        <v>anny.leal@enel.com</v>
      </c>
      <c r="BR386" s="13">
        <v>2026</v>
      </c>
      <c r="BS386" s="13">
        <v>6</v>
      </c>
      <c r="BT386" s="13">
        <v>46174</v>
      </c>
      <c r="BV386" s="13" t="str">
        <v>SUMINISTRO DE SENSORES</v>
      </c>
      <c r="BW386" s="13" t="str">
        <v>FSMT11</v>
      </c>
      <c r="BX386" s="13" t="str">
        <v>Por lanzar</v>
      </c>
      <c r="BY386" s="13" t="str">
        <v>junio</v>
      </c>
      <c r="BZ386" s="13" t="str">
        <v xml:space="preserve">Instrumentación Mecánica. </v>
      </c>
      <c r="CA386" s="13" t="str">
        <v>Costa Rica</v>
      </c>
      <c r="CB386" s="13">
        <v>8.5638429999999988E-2</v>
      </c>
      <c r="CC386" s="13" t="str">
        <v>Luis Aparicio</v>
      </c>
      <c r="CD386" s="13" t="str">
        <v>luis.aparicio@enel.com</v>
      </c>
      <c r="CE386" s="13" t="str">
        <v>Anny Leal</v>
      </c>
      <c r="CF386" s="13" t="str">
        <v>anny.leal@enel.com</v>
      </c>
      <c r="CG386" s="13">
        <v>2026</v>
      </c>
      <c r="CH386" s="13">
        <v>6</v>
      </c>
      <c r="CI386" s="13">
        <v>46174</v>
      </c>
      <c r="CK386" s="13" t="str">
        <v>SUMINISTRO DE SENSORES</v>
      </c>
      <c r="CL386" s="13" t="str">
        <v>FSMT11</v>
      </c>
      <c r="CM386" s="13" t="str">
        <v>Por lanzar</v>
      </c>
      <c r="CN386" s="13" t="str">
        <v>junio</v>
      </c>
      <c r="CO386" s="13" t="str">
        <v xml:space="preserve">Instrumentación Mecánica. </v>
      </c>
      <c r="CP386" s="13" t="str">
        <v>Costa Rica</v>
      </c>
      <c r="CQ386" s="13">
        <v>8.5638429999999988E-2</v>
      </c>
      <c r="CR386" s="13" t="str">
        <v>Luis Aparicio</v>
      </c>
      <c r="CS386" s="13" t="str">
        <v>luis.aparicio@enel.com</v>
      </c>
      <c r="CT386" s="13" t="str">
        <v>Anny Leal</v>
      </c>
      <c r="CU386" s="13" t="str">
        <v>anny.leal@enel.com</v>
      </c>
      <c r="CV386" s="13">
        <v>2026</v>
      </c>
      <c r="CW386" s="13">
        <v>6</v>
      </c>
      <c r="CX386" s="13">
        <v>46174</v>
      </c>
      <c r="DC386" s="13" t="str">
        <v>SUMINISTRO DE SENSORES</v>
      </c>
      <c r="DD386" s="13" t="str">
        <v>FSMT11</v>
      </c>
      <c r="DE386" s="13" t="str">
        <v>Por lanzar</v>
      </c>
      <c r="DF386" s="13" t="str">
        <v>junio</v>
      </c>
      <c r="DG386" s="13" t="str">
        <v xml:space="preserve">Instrumentación Mecánica. </v>
      </c>
      <c r="DH386" s="13" t="str">
        <v>Costa Rica</v>
      </c>
      <c r="DI386" s="13">
        <v>8.5638429999999988E-2</v>
      </c>
      <c r="DJ386" s="13" t="str">
        <v>Luis Aparicio</v>
      </c>
      <c r="DK386" s="13" t="str">
        <v>luis.aparicio@enel.com</v>
      </c>
      <c r="DL386" s="13" t="str">
        <v>Anny Leal</v>
      </c>
      <c r="DM386" s="13" t="str">
        <v>anny.leal@enel.com</v>
      </c>
      <c r="DN386" s="13">
        <v>2026</v>
      </c>
      <c r="DO386" s="13">
        <v>6</v>
      </c>
      <c r="DP386" s="19">
        <v>46174</v>
      </c>
      <c r="DS386" s="13" t="str">
        <v>SUMINISTRO DE SENSORES FSMT11 INSTRUMENTACION MECANICA.</v>
      </c>
    </row>
    <row r="387" spans="5:123" ht="28" customHeight="1" x14ac:dyDescent="0.4">
      <c r="E387" s="15" t="str">
        <v>SUMINTRO Y MANTENIMIENTO DE 3 BOMBAS DIESEL PORTATILES DE 2 HP</v>
      </c>
      <c r="F387" s="16" t="str">
        <v>FMPC05</v>
      </c>
      <c r="G387" s="16" t="str">
        <v>Por lanzar</v>
      </c>
      <c r="H387" s="16" t="str">
        <v>mayo</v>
      </c>
      <c r="I387" s="16" t="str">
        <v xml:space="preserve">Bombas centrífugas </v>
      </c>
      <c r="J387" s="16" t="str">
        <v>GPG</v>
      </c>
      <c r="K387" s="16">
        <v>1</v>
      </c>
      <c r="L387" s="16" t="str">
        <v>Luis Aparicio</v>
      </c>
      <c r="M387" s="16" t="str">
        <v>luis.aparicio@enel.com</v>
      </c>
      <c r="N387" s="16" t="str">
        <v>Anny Leal</v>
      </c>
      <c r="O387" s="16" t="str">
        <v>anny.leal@enel.com</v>
      </c>
      <c r="P387" s="16">
        <v>2026</v>
      </c>
      <c r="Q387" s="16">
        <v>5</v>
      </c>
      <c r="R387" s="28" t="b">
        <v>0</v>
      </c>
      <c r="AC387" s="18" t="str">
        <v>SERVICIO DE REPARACIÓN Y PINTURA DE ESTRUCTURAS Y COMPUERTAS</v>
      </c>
      <c r="AD387" s="13" t="str">
        <v>FMGE09</v>
      </c>
      <c r="AE387" s="13" t="str">
        <v>Por lanzar</v>
      </c>
      <c r="AF387" s="13" t="str">
        <v>febrero</v>
      </c>
      <c r="AG387" s="13" t="str">
        <v xml:space="preserve">Rejillas y limpia rejillas </v>
      </c>
      <c r="AH387" s="13" t="str">
        <v>Costa Rica</v>
      </c>
      <c r="AI387" s="13">
        <v>0.17127687</v>
      </c>
      <c r="AJ387" s="13" t="str">
        <v>Luis Aparicio</v>
      </c>
      <c r="AK387" s="13" t="str">
        <v>luis.aparicio@enel.com</v>
      </c>
      <c r="AL387" s="13" t="str">
        <v>Anny Leal</v>
      </c>
      <c r="AM387" s="13" t="str">
        <v>anny.leal@enel.com</v>
      </c>
      <c r="AN387" s="13">
        <v>2026</v>
      </c>
      <c r="AO387" s="13">
        <v>2</v>
      </c>
      <c r="AP387" s="13">
        <v>46054</v>
      </c>
      <c r="AR387" s="18" t="str">
        <v>SERVICIO DE REPARACIÓN Y PINTURA DE ESTRUCTURAS Y COMPUERTAS</v>
      </c>
      <c r="AS387" s="13" t="str">
        <v>FMGE09</v>
      </c>
      <c r="AT387" s="13" t="str">
        <v>Por lanzar</v>
      </c>
      <c r="AU387" s="13" t="str">
        <v>febrero</v>
      </c>
      <c r="AV387" s="13" t="str">
        <v xml:space="preserve">Rejillas y limpia rejillas </v>
      </c>
      <c r="AW387" s="13" t="str">
        <v>Costa Rica</v>
      </c>
      <c r="AX387" s="13">
        <v>0.17127687</v>
      </c>
      <c r="AY387" s="13" t="str">
        <v>Luis Aparicio</v>
      </c>
      <c r="AZ387" s="13" t="str">
        <v>luis.aparicio@enel.com</v>
      </c>
      <c r="BA387" s="13" t="str">
        <v>Anny Leal</v>
      </c>
      <c r="BB387" s="13" t="str">
        <v>anny.leal@enel.com</v>
      </c>
      <c r="BC387" s="13">
        <v>2026</v>
      </c>
      <c r="BD387" s="13">
        <v>2</v>
      </c>
      <c r="BE387" s="13">
        <v>46054</v>
      </c>
      <c r="BG387" s="13" t="str">
        <v>SERVICIO DE REPARACIÓN Y PINTURA DE ESTRUCTURAS Y COMPUERTAS</v>
      </c>
      <c r="BH387" s="13" t="str">
        <v>FMGE09</v>
      </c>
      <c r="BI387" s="13" t="str">
        <v>Por lanzar</v>
      </c>
      <c r="BJ387" s="13" t="str">
        <v>febrero</v>
      </c>
      <c r="BK387" s="13" t="str">
        <v xml:space="preserve">Rejillas y limpia rejillas </v>
      </c>
      <c r="BL387" s="13" t="str">
        <v>Costa Rica</v>
      </c>
      <c r="BM387" s="13">
        <v>0.17127687</v>
      </c>
      <c r="BN387" s="13" t="str">
        <v>Luis Aparicio</v>
      </c>
      <c r="BO387" s="13" t="str">
        <v>luis.aparicio@enel.com</v>
      </c>
      <c r="BP387" s="13" t="str">
        <v>Anny Leal</v>
      </c>
      <c r="BQ387" s="13" t="str">
        <v>anny.leal@enel.com</v>
      </c>
      <c r="BR387" s="13">
        <v>2026</v>
      </c>
      <c r="BS387" s="13">
        <v>2</v>
      </c>
      <c r="BT387" s="13">
        <v>46054</v>
      </c>
      <c r="BV387" s="13" t="str">
        <v>SERVICIO DE REPARACIÓN Y PINTURA DE ESTRUCTURAS Y COMPUERTAS</v>
      </c>
      <c r="BW387" s="13" t="str">
        <v>FMGE09</v>
      </c>
      <c r="BX387" s="13" t="str">
        <v>Por lanzar</v>
      </c>
      <c r="BY387" s="13" t="str">
        <v>febrero</v>
      </c>
      <c r="BZ387" s="13" t="str">
        <v xml:space="preserve">Rejillas y limpia rejillas </v>
      </c>
      <c r="CA387" s="13" t="str">
        <v>Costa Rica</v>
      </c>
      <c r="CB387" s="13">
        <v>0.17127687</v>
      </c>
      <c r="CC387" s="13" t="str">
        <v>Luis Aparicio</v>
      </c>
      <c r="CD387" s="13" t="str">
        <v>luis.aparicio@enel.com</v>
      </c>
      <c r="CE387" s="13" t="str">
        <v>Anny Leal</v>
      </c>
      <c r="CF387" s="13" t="str">
        <v>anny.leal@enel.com</v>
      </c>
      <c r="CG387" s="13">
        <v>2026</v>
      </c>
      <c r="CH387" s="13">
        <v>2</v>
      </c>
      <c r="CI387" s="13">
        <v>46054</v>
      </c>
      <c r="CK387" s="13" t="str">
        <v>SERVICIO DE REPARACIÓN Y PINTURA DE ESTRUCTURAS Y COMPUERTAS</v>
      </c>
      <c r="CL387" s="13" t="str">
        <v>FMGE09</v>
      </c>
      <c r="CM387" s="13" t="str">
        <v>Por lanzar</v>
      </c>
      <c r="CN387" s="13" t="str">
        <v>febrero</v>
      </c>
      <c r="CO387" s="13" t="str">
        <v xml:space="preserve">Rejillas y limpia rejillas </v>
      </c>
      <c r="CP387" s="13" t="str">
        <v>Costa Rica</v>
      </c>
      <c r="CQ387" s="13">
        <v>0.17127687</v>
      </c>
      <c r="CR387" s="13" t="str">
        <v>Luis Aparicio</v>
      </c>
      <c r="CS387" s="13" t="str">
        <v>luis.aparicio@enel.com</v>
      </c>
      <c r="CT387" s="13" t="str">
        <v>Anny Leal</v>
      </c>
      <c r="CU387" s="13" t="str">
        <v>anny.leal@enel.com</v>
      </c>
      <c r="CV387" s="13">
        <v>2026</v>
      </c>
      <c r="CW387" s="13">
        <v>2</v>
      </c>
      <c r="CX387" s="13">
        <v>46054</v>
      </c>
      <c r="DC387" s="13" t="str">
        <v>SERVICIO DE REPARACIÓN Y PINTURA DE ESTRUCTURAS Y COMPUERTAS</v>
      </c>
      <c r="DD387" s="13" t="str">
        <v>FMGE09</v>
      </c>
      <c r="DE387" s="13" t="str">
        <v>Por lanzar</v>
      </c>
      <c r="DF387" s="13" t="str">
        <v>febrero</v>
      </c>
      <c r="DG387" s="13" t="str">
        <v xml:space="preserve">Rejillas y limpia rejillas </v>
      </c>
      <c r="DH387" s="13" t="str">
        <v>Costa Rica</v>
      </c>
      <c r="DI387" s="13">
        <v>0.17127687</v>
      </c>
      <c r="DJ387" s="13" t="str">
        <v>Luis Aparicio</v>
      </c>
      <c r="DK387" s="13" t="str">
        <v>luis.aparicio@enel.com</v>
      </c>
      <c r="DL387" s="13" t="str">
        <v>Anny Leal</v>
      </c>
      <c r="DM387" s="13" t="str">
        <v>anny.leal@enel.com</v>
      </c>
      <c r="DN387" s="13">
        <v>2026</v>
      </c>
      <c r="DO387" s="13">
        <v>2</v>
      </c>
      <c r="DP387" s="19">
        <v>46054</v>
      </c>
      <c r="DS387" s="13" t="str">
        <v>SERVICIO DE REPARACION Y PINTURA DE ESTRUCTURAS Y COMPUERTAS FMGE09 REJILLAS Y LIMPIA REJILLAS</v>
      </c>
    </row>
    <row r="388" spans="5:123" ht="28" customHeight="1" x14ac:dyDescent="0.4">
      <c r="E388" s="15" t="str">
        <v>MANTENIMIENTO Y CALIBRACION DE EQUIPOS PARA ANÀLISIS DE CARBÒN</v>
      </c>
      <c r="F388" s="16" t="str">
        <v>FOMO05</v>
      </c>
      <c r="G388" s="16" t="str">
        <v>Por lanzar</v>
      </c>
      <c r="H388" s="16" t="str">
        <v>mayo</v>
      </c>
      <c r="I388" s="16" t="str">
        <v xml:space="preserve">Mobiliario de oficina y accesorios </v>
      </c>
      <c r="J388" s="16" t="str">
        <v>GPG</v>
      </c>
      <c r="K388" s="16">
        <v>1</v>
      </c>
      <c r="L388" s="16" t="str">
        <v>Luis Aparicio</v>
      </c>
      <c r="M388" s="16" t="str">
        <v>luis.aparicio@enel.com</v>
      </c>
      <c r="N388" s="16" t="str">
        <v>Anny Leal</v>
      </c>
      <c r="O388" s="16" t="str">
        <v>anny.leal@enel.com</v>
      </c>
      <c r="P388" s="16">
        <v>2026</v>
      </c>
      <c r="Q388" s="16">
        <v>5</v>
      </c>
      <c r="R388" s="28" t="b">
        <v>0</v>
      </c>
      <c r="AC388" s="18" t="str">
        <v>RETROFIT REGULADORES DE VELOCIDAD U1 y U2 GUAVIO</v>
      </c>
      <c r="AD388" s="13" t="str">
        <v>FAAI02</v>
      </c>
      <c r="AE388" s="13" t="str">
        <v>Por lanzar</v>
      </c>
      <c r="AF388" s="13" t="str">
        <v>mayo</v>
      </c>
      <c r="AG388" s="13" t="str">
        <v xml:space="preserve">Sistemas de automatización y regulación para centrales hidroeléctricas </v>
      </c>
      <c r="AH388" s="13" t="str">
        <v>GPG</v>
      </c>
      <c r="AI388" s="13">
        <v>0.6</v>
      </c>
      <c r="AJ388" s="13" t="str">
        <v>Luis Aparicio</v>
      </c>
      <c r="AK388" s="13" t="str">
        <v>luis.aparicio@enel.com</v>
      </c>
      <c r="AL388" s="13" t="str">
        <v>Anny Leal</v>
      </c>
      <c r="AM388" s="13" t="str">
        <v>anny.leal@enel.com</v>
      </c>
      <c r="AN388" s="13">
        <v>2026</v>
      </c>
      <c r="AO388" s="13">
        <v>5</v>
      </c>
      <c r="AP388" s="13">
        <v>46143</v>
      </c>
      <c r="AR388" s="18" t="str">
        <v>RETROFIT REGULADORES DE VELOCIDAD U1 y U2 GUAVIO</v>
      </c>
      <c r="AS388" s="13" t="str">
        <v>FAAI02</v>
      </c>
      <c r="AT388" s="13" t="str">
        <v>Por lanzar</v>
      </c>
      <c r="AU388" s="13" t="str">
        <v>mayo</v>
      </c>
      <c r="AV388" s="13" t="str">
        <v xml:space="preserve">Sistemas de automatización y regulación para centrales hidroeléctricas </v>
      </c>
      <c r="AW388" s="13" t="str">
        <v>GPG</v>
      </c>
      <c r="AX388" s="13">
        <v>0.6</v>
      </c>
      <c r="AY388" s="13" t="str">
        <v>Luis Aparicio</v>
      </c>
      <c r="AZ388" s="13" t="str">
        <v>luis.aparicio@enel.com</v>
      </c>
      <c r="BA388" s="13" t="str">
        <v>Anny Leal</v>
      </c>
      <c r="BB388" s="13" t="str">
        <v>anny.leal@enel.com</v>
      </c>
      <c r="BC388" s="13">
        <v>2026</v>
      </c>
      <c r="BD388" s="13">
        <v>5</v>
      </c>
      <c r="BE388" s="13">
        <v>46143</v>
      </c>
      <c r="BG388" s="13" t="str">
        <v>RETROFIT REGULADORES DE VELOCIDAD U1 y U2 GUAVIO</v>
      </c>
      <c r="BH388" s="13" t="str">
        <v>FAAI02</v>
      </c>
      <c r="BI388" s="13" t="str">
        <v>Por lanzar</v>
      </c>
      <c r="BJ388" s="13" t="str">
        <v>mayo</v>
      </c>
      <c r="BK388" s="13" t="str">
        <v xml:space="preserve">Sistemas de automatización y regulación para centrales hidroeléctricas </v>
      </c>
      <c r="BL388" s="13" t="str">
        <v>GPG</v>
      </c>
      <c r="BM388" s="13">
        <v>0.6</v>
      </c>
      <c r="BN388" s="13" t="str">
        <v>Luis Aparicio</v>
      </c>
      <c r="BO388" s="13" t="str">
        <v>luis.aparicio@enel.com</v>
      </c>
      <c r="BP388" s="13" t="str">
        <v>Anny Leal</v>
      </c>
      <c r="BQ388" s="13" t="str">
        <v>anny.leal@enel.com</v>
      </c>
      <c r="BR388" s="13">
        <v>2026</v>
      </c>
      <c r="BS388" s="13">
        <v>5</v>
      </c>
      <c r="BT388" s="13">
        <v>46143</v>
      </c>
      <c r="BV388" s="13" t="str">
        <v>RETROFIT REGULADORES DE VELOCIDAD U1 y U2 GUAVIO</v>
      </c>
      <c r="BW388" s="13" t="str">
        <v>FAAI02</v>
      </c>
      <c r="BX388" s="13" t="str">
        <v>Por lanzar</v>
      </c>
      <c r="BY388" s="13" t="str">
        <v>mayo</v>
      </c>
      <c r="BZ388" s="13" t="str">
        <v xml:space="preserve">Sistemas de automatización y regulación para centrales hidroeléctricas </v>
      </c>
      <c r="CA388" s="13" t="str">
        <v>GPG</v>
      </c>
      <c r="CB388" s="13">
        <v>0.6</v>
      </c>
      <c r="CC388" s="13" t="str">
        <v>Luis Aparicio</v>
      </c>
      <c r="CD388" s="13" t="str">
        <v>luis.aparicio@enel.com</v>
      </c>
      <c r="CE388" s="13" t="str">
        <v>Anny Leal</v>
      </c>
      <c r="CF388" s="13" t="str">
        <v>anny.leal@enel.com</v>
      </c>
      <c r="CG388" s="13">
        <v>2026</v>
      </c>
      <c r="CH388" s="13">
        <v>5</v>
      </c>
      <c r="CI388" s="13">
        <v>46143</v>
      </c>
      <c r="CK388" s="13" t="str">
        <v>RETROFIT REGULADORES DE VELOCIDAD U1 y U2 GUAVIO</v>
      </c>
      <c r="CL388" s="13" t="str">
        <v>FAAI02</v>
      </c>
      <c r="CM388" s="13" t="str">
        <v>Por lanzar</v>
      </c>
      <c r="CN388" s="13" t="str">
        <v>mayo</v>
      </c>
      <c r="CO388" s="13" t="str">
        <v xml:space="preserve">Sistemas de automatización y regulación para centrales hidroeléctricas </v>
      </c>
      <c r="CP388" s="13" t="str">
        <v>GPG</v>
      </c>
      <c r="CQ388" s="13">
        <v>0.6</v>
      </c>
      <c r="CR388" s="13" t="str">
        <v>Luis Aparicio</v>
      </c>
      <c r="CS388" s="13" t="str">
        <v>luis.aparicio@enel.com</v>
      </c>
      <c r="CT388" s="13" t="str">
        <v>Anny Leal</v>
      </c>
      <c r="CU388" s="13" t="str">
        <v>anny.leal@enel.com</v>
      </c>
      <c r="CV388" s="13">
        <v>2026</v>
      </c>
      <c r="CW388" s="13">
        <v>5</v>
      </c>
      <c r="CX388" s="13">
        <v>46143</v>
      </c>
      <c r="DC388" s="13" t="str">
        <v>RETROFIT REGULADORES DE VELOCIDAD U1 y U2 GUAVIO</v>
      </c>
      <c r="DD388" s="13" t="str">
        <v>FAAI02</v>
      </c>
      <c r="DE388" s="13" t="str">
        <v>Por lanzar</v>
      </c>
      <c r="DF388" s="13" t="str">
        <v>mayo</v>
      </c>
      <c r="DG388" s="13" t="str">
        <v xml:space="preserve">Sistemas de automatización y regulación para centrales hidroeléctricas </v>
      </c>
      <c r="DH388" s="13" t="str">
        <v>GPG</v>
      </c>
      <c r="DI388" s="13">
        <v>0.6</v>
      </c>
      <c r="DJ388" s="13" t="str">
        <v>Luis Aparicio</v>
      </c>
      <c r="DK388" s="13" t="str">
        <v>luis.aparicio@enel.com</v>
      </c>
      <c r="DL388" s="13" t="str">
        <v>Anny Leal</v>
      </c>
      <c r="DM388" s="13" t="str">
        <v>anny.leal@enel.com</v>
      </c>
      <c r="DN388" s="13">
        <v>2026</v>
      </c>
      <c r="DO388" s="13">
        <v>5</v>
      </c>
      <c r="DP388" s="19">
        <v>46143</v>
      </c>
      <c r="DS388" s="13" t="str">
        <v>RETROFIT REGULADORES DE VELOCIDAD U1 Y U2 GUAVIO FAAI02 SISTEMAS DE AUTOMATIZACION Y REGULACION PARA CENTRALES HIDROELECTRICAS</v>
      </c>
    </row>
    <row r="389" spans="5:123" ht="28" customHeight="1" x14ac:dyDescent="0.4">
      <c r="E389" s="15" t="str">
        <v>Cambio de indicadores de niveles magneticos para tanque de drenes y calentadores</v>
      </c>
      <c r="F389" s="16" t="str">
        <v>MSMI03</v>
      </c>
      <c r="G389" s="16" t="str">
        <v>Por lanzar</v>
      </c>
      <c r="H389" s="16" t="str">
        <v>marzo</v>
      </c>
      <c r="I389" s="16" t="str">
        <v xml:space="preserve">Mantenimiento, calibración y reparación de instrumentos de medición </v>
      </c>
      <c r="J389" s="16" t="str">
        <v>GPG</v>
      </c>
      <c r="K389" s="16">
        <v>0.4</v>
      </c>
      <c r="L389" s="16" t="str">
        <v>Luis Aparicio</v>
      </c>
      <c r="M389" s="16" t="str">
        <v>luis.aparicio@enel.com</v>
      </c>
      <c r="N389" s="16" t="str">
        <v>Anny Leal</v>
      </c>
      <c r="O389" s="16" t="str">
        <v>anny.leal@enel.com</v>
      </c>
      <c r="P389" s="16">
        <v>2026</v>
      </c>
      <c r="Q389" s="16">
        <v>3</v>
      </c>
      <c r="R389" s="28" t="b">
        <v>0</v>
      </c>
      <c r="AC389" s="18" t="str">
        <v>RECUPERACIÓN DE LA SUPERVISION SEÑALES EN DUCTOS GUAVIO</v>
      </c>
      <c r="AD389" s="13" t="str">
        <v>LEII02</v>
      </c>
      <c r="AE389" s="13" t="str">
        <v>Por lanzar</v>
      </c>
      <c r="AF389" s="13" t="str">
        <v>septiembre</v>
      </c>
      <c r="AG389" s="13" t="str">
        <v xml:space="preserve">Sistemas eléctricos industriales - creación y mantenimiento </v>
      </c>
      <c r="AH389" s="13" t="str">
        <v>GPG</v>
      </c>
      <c r="AI389" s="13">
        <v>0.43</v>
      </c>
      <c r="AJ389" s="13" t="str">
        <v>Luis Aparicio</v>
      </c>
      <c r="AK389" s="13" t="str">
        <v>luis.aparicio@enel.com</v>
      </c>
      <c r="AL389" s="13" t="str">
        <v>Anny Leal</v>
      </c>
      <c r="AM389" s="13" t="str">
        <v>anny.leal@enel.com</v>
      </c>
      <c r="AN389" s="13">
        <v>2026</v>
      </c>
      <c r="AO389" s="13">
        <v>9</v>
      </c>
      <c r="AP389" s="13">
        <v>46266</v>
      </c>
      <c r="AR389" s="18" t="str">
        <v>RECUPERACIÓN DE LA SUPERVISION SEÑALES EN DUCTOS GUAVIO</v>
      </c>
      <c r="AS389" s="13" t="str">
        <v>LEII02</v>
      </c>
      <c r="AT389" s="13" t="str">
        <v>Por lanzar</v>
      </c>
      <c r="AU389" s="13" t="str">
        <v>septiembre</v>
      </c>
      <c r="AV389" s="13" t="str">
        <v xml:space="preserve">Sistemas eléctricos industriales - creación y mantenimiento </v>
      </c>
      <c r="AW389" s="13" t="str">
        <v>GPG</v>
      </c>
      <c r="AX389" s="13">
        <v>0.43</v>
      </c>
      <c r="AY389" s="13" t="str">
        <v>Luis Aparicio</v>
      </c>
      <c r="AZ389" s="13" t="str">
        <v>luis.aparicio@enel.com</v>
      </c>
      <c r="BA389" s="13" t="str">
        <v>Anny Leal</v>
      </c>
      <c r="BB389" s="13" t="str">
        <v>anny.leal@enel.com</v>
      </c>
      <c r="BC389" s="13">
        <v>2026</v>
      </c>
      <c r="BD389" s="13">
        <v>9</v>
      </c>
      <c r="BE389" s="13">
        <v>46266</v>
      </c>
      <c r="BG389" s="13" t="str">
        <v>RECUPERACIÓN DE LA SUPERVISION SEÑALES EN DUCTOS GUAVIO</v>
      </c>
      <c r="BH389" s="13" t="str">
        <v>LEII02</v>
      </c>
      <c r="BI389" s="13" t="str">
        <v>Por lanzar</v>
      </c>
      <c r="BJ389" s="13" t="str">
        <v>septiembre</v>
      </c>
      <c r="BK389" s="13" t="str">
        <v xml:space="preserve">Sistemas eléctricos industriales - creación y mantenimiento </v>
      </c>
      <c r="BL389" s="13" t="str">
        <v>GPG</v>
      </c>
      <c r="BM389" s="13">
        <v>0.43</v>
      </c>
      <c r="BN389" s="13" t="str">
        <v>Luis Aparicio</v>
      </c>
      <c r="BO389" s="13" t="str">
        <v>luis.aparicio@enel.com</v>
      </c>
      <c r="BP389" s="13" t="str">
        <v>Anny Leal</v>
      </c>
      <c r="BQ389" s="13" t="str">
        <v>anny.leal@enel.com</v>
      </c>
      <c r="BR389" s="13">
        <v>2026</v>
      </c>
      <c r="BS389" s="13">
        <v>9</v>
      </c>
      <c r="BT389" s="13">
        <v>46266</v>
      </c>
      <c r="BV389" s="13" t="str">
        <v>RECUPERACIÓN DE LA SUPERVISION SEÑALES EN DUCTOS GUAVIO</v>
      </c>
      <c r="BW389" s="13" t="str">
        <v>LEII02</v>
      </c>
      <c r="BX389" s="13" t="str">
        <v>Por lanzar</v>
      </c>
      <c r="BY389" s="13" t="str">
        <v>septiembre</v>
      </c>
      <c r="BZ389" s="13" t="str">
        <v xml:space="preserve">Sistemas eléctricos industriales - creación y mantenimiento </v>
      </c>
      <c r="CA389" s="13" t="str">
        <v>GPG</v>
      </c>
      <c r="CB389" s="13">
        <v>0.43</v>
      </c>
      <c r="CC389" s="13" t="str">
        <v>Luis Aparicio</v>
      </c>
      <c r="CD389" s="13" t="str">
        <v>luis.aparicio@enel.com</v>
      </c>
      <c r="CE389" s="13" t="str">
        <v>Anny Leal</v>
      </c>
      <c r="CF389" s="13" t="str">
        <v>anny.leal@enel.com</v>
      </c>
      <c r="CG389" s="13">
        <v>2026</v>
      </c>
      <c r="CH389" s="13">
        <v>9</v>
      </c>
      <c r="CI389" s="13">
        <v>46266</v>
      </c>
      <c r="CK389" s="13" t="str">
        <v>RECUPERACIÓN DE LA SUPERVISION SEÑALES EN DUCTOS GUAVIO</v>
      </c>
      <c r="CL389" s="13" t="str">
        <v>LEII02</v>
      </c>
      <c r="CM389" s="13" t="str">
        <v>Por lanzar</v>
      </c>
      <c r="CN389" s="13" t="str">
        <v>septiembre</v>
      </c>
      <c r="CO389" s="13" t="str">
        <v xml:space="preserve">Sistemas eléctricos industriales - creación y mantenimiento </v>
      </c>
      <c r="CP389" s="13" t="str">
        <v>GPG</v>
      </c>
      <c r="CQ389" s="13">
        <v>0.43</v>
      </c>
      <c r="CR389" s="13" t="str">
        <v>Luis Aparicio</v>
      </c>
      <c r="CS389" s="13" t="str">
        <v>luis.aparicio@enel.com</v>
      </c>
      <c r="CT389" s="13" t="str">
        <v>Anny Leal</v>
      </c>
      <c r="CU389" s="13" t="str">
        <v>anny.leal@enel.com</v>
      </c>
      <c r="CV389" s="13">
        <v>2026</v>
      </c>
      <c r="CW389" s="13">
        <v>9</v>
      </c>
      <c r="CX389" s="13">
        <v>46266</v>
      </c>
      <c r="DC389" s="13" t="str">
        <v>RECUPERACIÓN DE LA SUPERVISION SEÑALES EN DUCTOS GUAVIO</v>
      </c>
      <c r="DD389" s="13" t="str">
        <v>LEII02</v>
      </c>
      <c r="DE389" s="13" t="str">
        <v>Por lanzar</v>
      </c>
      <c r="DF389" s="13" t="str">
        <v>septiembre</v>
      </c>
      <c r="DG389" s="13" t="str">
        <v xml:space="preserve">Sistemas eléctricos industriales - creación y mantenimiento </v>
      </c>
      <c r="DH389" s="13" t="str">
        <v>GPG</v>
      </c>
      <c r="DI389" s="13">
        <v>0.43</v>
      </c>
      <c r="DJ389" s="13" t="str">
        <v>Luis Aparicio</v>
      </c>
      <c r="DK389" s="13" t="str">
        <v>luis.aparicio@enel.com</v>
      </c>
      <c r="DL389" s="13" t="str">
        <v>Anny Leal</v>
      </c>
      <c r="DM389" s="13" t="str">
        <v>anny.leal@enel.com</v>
      </c>
      <c r="DN389" s="13">
        <v>2026</v>
      </c>
      <c r="DO389" s="13">
        <v>9</v>
      </c>
      <c r="DP389" s="19">
        <v>46266</v>
      </c>
      <c r="DS389" s="13" t="str">
        <v>RECUPERACION DE LA SUPERVISION SENALES EN DUCTOS GUAVIO LEII02 SISTEMAS ELECTRICOS INDUSTRIALES - CREACION Y MANTENIMIENTO</v>
      </c>
    </row>
    <row r="390" spans="5:123" ht="28" customHeight="1" x14ac:dyDescent="0.4">
      <c r="E390" s="15" t="str">
        <v>Instrumentación analítica calidad de agua WTP y ciclo agua vapor</v>
      </c>
      <c r="F390" s="16" t="str">
        <v>FZMO03</v>
      </c>
      <c r="G390" s="16" t="str">
        <v>Por lanzar</v>
      </c>
      <c r="H390" s="16" t="str">
        <v>abril</v>
      </c>
      <c r="I390" s="16" t="str">
        <v xml:space="preserve">Maquinaria y equipos para laboratorios químicos </v>
      </c>
      <c r="J390" s="16" t="str">
        <v>GPG</v>
      </c>
      <c r="K390" s="16">
        <v>0.22</v>
      </c>
      <c r="L390" s="16" t="str">
        <v>Luis Aparicio</v>
      </c>
      <c r="M390" s="16" t="str">
        <v>luis.aparicio@enel.com</v>
      </c>
      <c r="N390" s="16" t="str">
        <v>Anny Leal</v>
      </c>
      <c r="O390" s="16" t="str">
        <v>anny.leal@enel.com</v>
      </c>
      <c r="P390" s="16">
        <v>2026</v>
      </c>
      <c r="Q390" s="16">
        <v>4</v>
      </c>
      <c r="R390" s="28" t="b">
        <v>0</v>
      </c>
      <c r="AC390" s="18" t="str">
        <v>Suministro y montaje blindajes pulverizadores unidad 2</v>
      </c>
      <c r="AD390" s="13" t="str">
        <v>LMGE10</v>
      </c>
      <c r="AE390" s="13" t="str">
        <v>Por lanzar</v>
      </c>
      <c r="AF390" s="13" t="str">
        <v>mayo</v>
      </c>
      <c r="AG390" s="13" t="str">
        <v>Mantenimiento de tuberias a presión y montaje mecánico de estructuras metálicas y equipos varios</v>
      </c>
      <c r="AH390" s="13" t="str">
        <v>GPG</v>
      </c>
      <c r="AI390" s="13">
        <v>0.2</v>
      </c>
      <c r="AJ390" s="13" t="str">
        <v>Luis Aparicio</v>
      </c>
      <c r="AK390" s="13" t="str">
        <v>luis.aparicio@enel.com</v>
      </c>
      <c r="AL390" s="13" t="str">
        <v>Anny Leal</v>
      </c>
      <c r="AM390" s="13" t="str">
        <v>anny.leal@enel.com</v>
      </c>
      <c r="AN390" s="13">
        <v>2026</v>
      </c>
      <c r="AO390" s="13">
        <v>5</v>
      </c>
      <c r="AP390" s="13">
        <v>46143</v>
      </c>
      <c r="AR390" s="18" t="str">
        <v>Suministro y montaje blindajes pulverizadores unidad 2</v>
      </c>
      <c r="AS390" s="13" t="str">
        <v>LMGE10</v>
      </c>
      <c r="AT390" s="13" t="str">
        <v>Por lanzar</v>
      </c>
      <c r="AU390" s="13" t="str">
        <v>mayo</v>
      </c>
      <c r="AV390" s="13" t="str">
        <v>Mantenimiento de tuberias a presión y montaje mecánico de estructuras metálicas y equipos varios</v>
      </c>
      <c r="AW390" s="13" t="str">
        <v>GPG</v>
      </c>
      <c r="AX390" s="13">
        <v>0.2</v>
      </c>
      <c r="AY390" s="13" t="str">
        <v>Luis Aparicio</v>
      </c>
      <c r="AZ390" s="13" t="str">
        <v>luis.aparicio@enel.com</v>
      </c>
      <c r="BA390" s="13" t="str">
        <v>Anny Leal</v>
      </c>
      <c r="BB390" s="13" t="str">
        <v>anny.leal@enel.com</v>
      </c>
      <c r="BC390" s="13">
        <v>2026</v>
      </c>
      <c r="BD390" s="13">
        <v>5</v>
      </c>
      <c r="BE390" s="13">
        <v>46143</v>
      </c>
      <c r="BG390" s="13" t="str">
        <v>Suministro y montaje blindajes pulverizadores unidad 2</v>
      </c>
      <c r="BH390" s="13" t="str">
        <v>LMGE10</v>
      </c>
      <c r="BI390" s="13" t="str">
        <v>Por lanzar</v>
      </c>
      <c r="BJ390" s="13" t="str">
        <v>mayo</v>
      </c>
      <c r="BK390" s="13" t="str">
        <v>Mantenimiento de tuberias a presión y montaje mecánico de estructuras metálicas y equipos varios</v>
      </c>
      <c r="BL390" s="13" t="str">
        <v>GPG</v>
      </c>
      <c r="BM390" s="13">
        <v>0.2</v>
      </c>
      <c r="BN390" s="13" t="str">
        <v>Luis Aparicio</v>
      </c>
      <c r="BO390" s="13" t="str">
        <v>luis.aparicio@enel.com</v>
      </c>
      <c r="BP390" s="13" t="str">
        <v>Anny Leal</v>
      </c>
      <c r="BQ390" s="13" t="str">
        <v>anny.leal@enel.com</v>
      </c>
      <c r="BR390" s="13">
        <v>2026</v>
      </c>
      <c r="BS390" s="13">
        <v>5</v>
      </c>
      <c r="BT390" s="13">
        <v>46143</v>
      </c>
      <c r="BV390" s="13" t="str">
        <v>Suministro y montaje blindajes pulverizadores unidad 2</v>
      </c>
      <c r="BW390" s="13" t="str">
        <v>LMGE10</v>
      </c>
      <c r="BX390" s="13" t="str">
        <v>Por lanzar</v>
      </c>
      <c r="BY390" s="13" t="str">
        <v>mayo</v>
      </c>
      <c r="BZ390" s="13" t="str">
        <v>Mantenimiento de tuberias a presión y montaje mecánico de estructuras metálicas y equipos varios</v>
      </c>
      <c r="CA390" s="13" t="str">
        <v>GPG</v>
      </c>
      <c r="CB390" s="13">
        <v>0.2</v>
      </c>
      <c r="CC390" s="13" t="str">
        <v>Luis Aparicio</v>
      </c>
      <c r="CD390" s="13" t="str">
        <v>luis.aparicio@enel.com</v>
      </c>
      <c r="CE390" s="13" t="str">
        <v>Anny Leal</v>
      </c>
      <c r="CF390" s="13" t="str">
        <v>anny.leal@enel.com</v>
      </c>
      <c r="CG390" s="13">
        <v>2026</v>
      </c>
      <c r="CH390" s="13">
        <v>5</v>
      </c>
      <c r="CI390" s="13">
        <v>46143</v>
      </c>
      <c r="CK390" s="13" t="str">
        <v>Suministro y montaje blindajes pulverizadores unidad 2</v>
      </c>
      <c r="CL390" s="13" t="str">
        <v>LMGE10</v>
      </c>
      <c r="CM390" s="13" t="str">
        <v>Por lanzar</v>
      </c>
      <c r="CN390" s="13" t="str">
        <v>mayo</v>
      </c>
      <c r="CO390" s="13" t="str">
        <v>Mantenimiento de tuberias a presión y montaje mecánico de estructuras metálicas y equipos varios</v>
      </c>
      <c r="CP390" s="13" t="str">
        <v>GPG</v>
      </c>
      <c r="CQ390" s="13">
        <v>0.2</v>
      </c>
      <c r="CR390" s="13" t="str">
        <v>Luis Aparicio</v>
      </c>
      <c r="CS390" s="13" t="str">
        <v>luis.aparicio@enel.com</v>
      </c>
      <c r="CT390" s="13" t="str">
        <v>Anny Leal</v>
      </c>
      <c r="CU390" s="13" t="str">
        <v>anny.leal@enel.com</v>
      </c>
      <c r="CV390" s="13">
        <v>2026</v>
      </c>
      <c r="CW390" s="13">
        <v>5</v>
      </c>
      <c r="CX390" s="13">
        <v>46143</v>
      </c>
      <c r="DC390" s="13" t="str">
        <v>Suministro y montaje blindajes pulverizadores unidad 2</v>
      </c>
      <c r="DD390" s="13" t="str">
        <v>LMGE10</v>
      </c>
      <c r="DE390" s="13" t="str">
        <v>Por lanzar</v>
      </c>
      <c r="DF390" s="13" t="str">
        <v>mayo</v>
      </c>
      <c r="DG390" s="13" t="str">
        <v>Mantenimiento de tuberias a presión y montaje mecánico de estructuras metálicas y equipos varios</v>
      </c>
      <c r="DH390" s="13" t="str">
        <v>GPG</v>
      </c>
      <c r="DI390" s="13">
        <v>0.2</v>
      </c>
      <c r="DJ390" s="13" t="str">
        <v>Luis Aparicio</v>
      </c>
      <c r="DK390" s="13" t="str">
        <v>luis.aparicio@enel.com</v>
      </c>
      <c r="DL390" s="13" t="str">
        <v>Anny Leal</v>
      </c>
      <c r="DM390" s="13" t="str">
        <v>anny.leal@enel.com</v>
      </c>
      <c r="DN390" s="13">
        <v>2026</v>
      </c>
      <c r="DO390" s="13">
        <v>5</v>
      </c>
      <c r="DP390" s="19">
        <v>46143</v>
      </c>
      <c r="DS390" s="13" t="str">
        <v>SUMINISTRO Y MONTAJE BLINDAJES PULVERIZADORES UNIDAD 2 LMGE10 MANTENIMIENTO DE TUBERIAS A PRESION Y MONTAJE MECANICO DE ESTRUCTURAS METALICAS Y EQUIPOS VARIOS</v>
      </c>
    </row>
    <row r="391" spans="5:123" ht="28" customHeight="1" x14ac:dyDescent="0.4">
      <c r="E391" s="15" t="str">
        <v>REPARACIÓN DESCARGA DE FONDO COMPUERTA CH</v>
      </c>
      <c r="F391" s="16" t="str">
        <v>FMGE09</v>
      </c>
      <c r="G391" s="16" t="str">
        <v>Por lanzar</v>
      </c>
      <c r="H391" s="16" t="str">
        <v>febrero</v>
      </c>
      <c r="I391" s="16" t="str">
        <v xml:space="preserve">Rejillas y limpia rejillas </v>
      </c>
      <c r="J391" s="16" t="str">
        <v>Costa Rica</v>
      </c>
      <c r="K391" s="16">
        <v>0.12845765000000001</v>
      </c>
      <c r="L391" s="16" t="str">
        <v>Luis Aparicio</v>
      </c>
      <c r="M391" s="16" t="str">
        <v>luis.aparicio@enel.com</v>
      </c>
      <c r="N391" s="16" t="str">
        <v>Anny Leal</v>
      </c>
      <c r="O391" s="16" t="str">
        <v>anny.leal@enel.com</v>
      </c>
      <c r="P391" s="16">
        <v>2026</v>
      </c>
      <c r="Q391" s="16">
        <v>2</v>
      </c>
      <c r="R391" s="28" t="b">
        <v>0</v>
      </c>
      <c r="AC391" s="18" t="str">
        <v>RECUPERACION SISTEMAS PTAP Y REFRIGERACION CRB</v>
      </c>
      <c r="AD391" s="13" t="str">
        <v>MMIM06</v>
      </c>
      <c r="AE391" s="13" t="str">
        <v>Por lanzar</v>
      </c>
      <c r="AF391" s="13" t="str">
        <v>abril</v>
      </c>
      <c r="AG391" s="13" t="str">
        <v>Mantenimiento mecanico en centrales hidroeléctricas</v>
      </c>
      <c r="AH391" s="13" t="str">
        <v>GPG</v>
      </c>
      <c r="AI391" s="13">
        <v>0.16</v>
      </c>
      <c r="AJ391" s="13" t="str">
        <v>Luis Aparicio</v>
      </c>
      <c r="AK391" s="13" t="str">
        <v>luis.aparicio@enel.com</v>
      </c>
      <c r="AL391" s="13" t="str">
        <v>Anny Leal</v>
      </c>
      <c r="AM391" s="13" t="str">
        <v>anny.leal@enel.com</v>
      </c>
      <c r="AN391" s="13">
        <v>2026</v>
      </c>
      <c r="AO391" s="13">
        <v>4</v>
      </c>
      <c r="AP391" s="13">
        <v>46113</v>
      </c>
      <c r="AR391" s="18" t="str">
        <v>RECUPERACION SISTEMAS PTAP Y REFRIGERACION CRB</v>
      </c>
      <c r="AS391" s="13" t="str">
        <v>MMIM06</v>
      </c>
      <c r="AT391" s="13" t="str">
        <v>Por lanzar</v>
      </c>
      <c r="AU391" s="13" t="str">
        <v>abril</v>
      </c>
      <c r="AV391" s="13" t="str">
        <v>Mantenimiento mecanico en centrales hidroeléctricas</v>
      </c>
      <c r="AW391" s="13" t="str">
        <v>GPG</v>
      </c>
      <c r="AX391" s="13">
        <v>0.16</v>
      </c>
      <c r="AY391" s="13" t="str">
        <v>Luis Aparicio</v>
      </c>
      <c r="AZ391" s="13" t="str">
        <v>luis.aparicio@enel.com</v>
      </c>
      <c r="BA391" s="13" t="str">
        <v>Anny Leal</v>
      </c>
      <c r="BB391" s="13" t="str">
        <v>anny.leal@enel.com</v>
      </c>
      <c r="BC391" s="13">
        <v>2026</v>
      </c>
      <c r="BD391" s="13">
        <v>4</v>
      </c>
      <c r="BE391" s="13">
        <v>46113</v>
      </c>
      <c r="BG391" s="13" t="str">
        <v>RECUPERACION SISTEMAS PTAP Y REFRIGERACION CRB</v>
      </c>
      <c r="BH391" s="13" t="str">
        <v>MMIM06</v>
      </c>
      <c r="BI391" s="13" t="str">
        <v>Por lanzar</v>
      </c>
      <c r="BJ391" s="13" t="str">
        <v>abril</v>
      </c>
      <c r="BK391" s="13" t="str">
        <v>Mantenimiento mecanico en centrales hidroeléctricas</v>
      </c>
      <c r="BL391" s="13" t="str">
        <v>GPG</v>
      </c>
      <c r="BM391" s="13">
        <v>0.16</v>
      </c>
      <c r="BN391" s="13" t="str">
        <v>Luis Aparicio</v>
      </c>
      <c r="BO391" s="13" t="str">
        <v>luis.aparicio@enel.com</v>
      </c>
      <c r="BP391" s="13" t="str">
        <v>Anny Leal</v>
      </c>
      <c r="BQ391" s="13" t="str">
        <v>anny.leal@enel.com</v>
      </c>
      <c r="BR391" s="13">
        <v>2026</v>
      </c>
      <c r="BS391" s="13">
        <v>4</v>
      </c>
      <c r="BT391" s="13">
        <v>46113</v>
      </c>
      <c r="BV391" s="13" t="str">
        <v>RECUPERACION SISTEMAS PTAP Y REFRIGERACION CRB</v>
      </c>
      <c r="BW391" s="13" t="str">
        <v>MMIM06</v>
      </c>
      <c r="BX391" s="13" t="str">
        <v>Por lanzar</v>
      </c>
      <c r="BY391" s="13" t="str">
        <v>abril</v>
      </c>
      <c r="BZ391" s="13" t="str">
        <v>Mantenimiento mecanico en centrales hidroeléctricas</v>
      </c>
      <c r="CA391" s="13" t="str">
        <v>GPG</v>
      </c>
      <c r="CB391" s="13">
        <v>0.16</v>
      </c>
      <c r="CC391" s="13" t="str">
        <v>Luis Aparicio</v>
      </c>
      <c r="CD391" s="13" t="str">
        <v>luis.aparicio@enel.com</v>
      </c>
      <c r="CE391" s="13" t="str">
        <v>Anny Leal</v>
      </c>
      <c r="CF391" s="13" t="str">
        <v>anny.leal@enel.com</v>
      </c>
      <c r="CG391" s="13">
        <v>2026</v>
      </c>
      <c r="CH391" s="13">
        <v>4</v>
      </c>
      <c r="CI391" s="13">
        <v>46113</v>
      </c>
      <c r="CK391" s="13" t="str">
        <v>RECUPERACION SISTEMAS PTAP Y REFRIGERACION CRB</v>
      </c>
      <c r="CL391" s="13" t="str">
        <v>MMIM06</v>
      </c>
      <c r="CM391" s="13" t="str">
        <v>Por lanzar</v>
      </c>
      <c r="CN391" s="13" t="str">
        <v>abril</v>
      </c>
      <c r="CO391" s="13" t="str">
        <v>Mantenimiento mecanico en centrales hidroeléctricas</v>
      </c>
      <c r="CP391" s="13" t="str">
        <v>GPG</v>
      </c>
      <c r="CQ391" s="13">
        <v>0.16</v>
      </c>
      <c r="CR391" s="13" t="str">
        <v>Luis Aparicio</v>
      </c>
      <c r="CS391" s="13" t="str">
        <v>luis.aparicio@enel.com</v>
      </c>
      <c r="CT391" s="13" t="str">
        <v>Anny Leal</v>
      </c>
      <c r="CU391" s="13" t="str">
        <v>anny.leal@enel.com</v>
      </c>
      <c r="CV391" s="13">
        <v>2026</v>
      </c>
      <c r="CW391" s="13">
        <v>4</v>
      </c>
      <c r="CX391" s="13">
        <v>46113</v>
      </c>
      <c r="DC391" s="13" t="str">
        <v>RECUPERACION SISTEMAS PTAP Y REFRIGERACION CRB</v>
      </c>
      <c r="DD391" s="13" t="str">
        <v>MMIM06</v>
      </c>
      <c r="DE391" s="13" t="str">
        <v>Por lanzar</v>
      </c>
      <c r="DF391" s="13" t="str">
        <v>abril</v>
      </c>
      <c r="DG391" s="13" t="str">
        <v>Mantenimiento mecanico en centrales hidroeléctricas</v>
      </c>
      <c r="DH391" s="13" t="str">
        <v>GPG</v>
      </c>
      <c r="DI391" s="13">
        <v>0.16</v>
      </c>
      <c r="DJ391" s="13" t="str">
        <v>Luis Aparicio</v>
      </c>
      <c r="DK391" s="13" t="str">
        <v>luis.aparicio@enel.com</v>
      </c>
      <c r="DL391" s="13" t="str">
        <v>Anny Leal</v>
      </c>
      <c r="DM391" s="13" t="str">
        <v>anny.leal@enel.com</v>
      </c>
      <c r="DN391" s="13">
        <v>2026</v>
      </c>
      <c r="DO391" s="13">
        <v>4</v>
      </c>
      <c r="DP391" s="19">
        <v>46113</v>
      </c>
      <c r="DS391" s="13" t="str">
        <v>RECUPERACION SISTEMAS PTAP Y REFRIGERACION CRB MMIM06 MANTENIMIENTO MECANICO EN CENTRALES HIDROELECTRICAS</v>
      </c>
    </row>
    <row r="392" spans="5:123" ht="28" customHeight="1" x14ac:dyDescent="0.4">
      <c r="E392" s="15" t="str">
        <v>SUMINISTRO DE SENSORES</v>
      </c>
      <c r="F392" s="16" t="str">
        <v>FSMT11</v>
      </c>
      <c r="G392" s="16" t="str">
        <v>Por lanzar</v>
      </c>
      <c r="H392" s="16" t="str">
        <v>junio</v>
      </c>
      <c r="I392" s="16" t="str">
        <v xml:space="preserve">Instrumentación Mecánica. </v>
      </c>
      <c r="J392" s="16" t="str">
        <v>Costa Rica</v>
      </c>
      <c r="K392" s="16">
        <v>8.5638429999999988E-2</v>
      </c>
      <c r="L392" s="16" t="str">
        <v>Luis Aparicio</v>
      </c>
      <c r="M392" s="16" t="str">
        <v>luis.aparicio@enel.com</v>
      </c>
      <c r="N392" s="16" t="str">
        <v>Anny Leal</v>
      </c>
      <c r="O392" s="16" t="str">
        <v>anny.leal@enel.com</v>
      </c>
      <c r="P392" s="16">
        <v>2026</v>
      </c>
      <c r="Q392" s="16">
        <v>6</v>
      </c>
      <c r="R392" s="28" t="b">
        <v>0</v>
      </c>
      <c r="AC392" s="18" t="str">
        <v>Suministro y Montaje de tuberia Banco principal de caldera U5</v>
      </c>
      <c r="AD392" s="13" t="str">
        <v>LMGE10</v>
      </c>
      <c r="AE392" s="13" t="str">
        <v>Por lanzar</v>
      </c>
      <c r="AF392" s="13" t="str">
        <v>agosto</v>
      </c>
      <c r="AG392" s="13" t="str">
        <v>Mantenimiento de tuberias a presión y montaje mecánico de estructuras metálicas y equipos varios</v>
      </c>
      <c r="AH392" s="13" t="str">
        <v>GPG</v>
      </c>
      <c r="AI392" s="13">
        <v>0.2</v>
      </c>
      <c r="AJ392" s="13" t="str">
        <v>Luis Aparicio</v>
      </c>
      <c r="AK392" s="13" t="str">
        <v>luis.aparicio@enel.com</v>
      </c>
      <c r="AL392" s="13" t="str">
        <v>Anny Leal</v>
      </c>
      <c r="AM392" s="13" t="str">
        <v>anny.leal@enel.com</v>
      </c>
      <c r="AN392" s="13">
        <v>2026</v>
      </c>
      <c r="AO392" s="13">
        <v>8</v>
      </c>
      <c r="AP392" s="13">
        <v>46235</v>
      </c>
      <c r="AR392" s="18" t="str">
        <v>Suministro y Montaje de tuberia Banco principal de caldera U5</v>
      </c>
      <c r="AS392" s="13" t="str">
        <v>LMGE10</v>
      </c>
      <c r="AT392" s="13" t="str">
        <v>Por lanzar</v>
      </c>
      <c r="AU392" s="13" t="str">
        <v>agosto</v>
      </c>
      <c r="AV392" s="13" t="str">
        <v>Mantenimiento de tuberias a presión y montaje mecánico de estructuras metálicas y equipos varios</v>
      </c>
      <c r="AW392" s="13" t="str">
        <v>GPG</v>
      </c>
      <c r="AX392" s="13">
        <v>0.2</v>
      </c>
      <c r="AY392" s="13" t="str">
        <v>Luis Aparicio</v>
      </c>
      <c r="AZ392" s="13" t="str">
        <v>luis.aparicio@enel.com</v>
      </c>
      <c r="BA392" s="13" t="str">
        <v>Anny Leal</v>
      </c>
      <c r="BB392" s="13" t="str">
        <v>anny.leal@enel.com</v>
      </c>
      <c r="BC392" s="13">
        <v>2026</v>
      </c>
      <c r="BD392" s="13">
        <v>8</v>
      </c>
      <c r="BE392" s="13">
        <v>46235</v>
      </c>
      <c r="BG392" s="13" t="str">
        <v>Suministro y Montaje de tuberia Banco principal de caldera U5</v>
      </c>
      <c r="BH392" s="13" t="str">
        <v>LMGE10</v>
      </c>
      <c r="BI392" s="13" t="str">
        <v>Por lanzar</v>
      </c>
      <c r="BJ392" s="13" t="str">
        <v>agosto</v>
      </c>
      <c r="BK392" s="13" t="str">
        <v>Mantenimiento de tuberias a presión y montaje mecánico de estructuras metálicas y equipos varios</v>
      </c>
      <c r="BL392" s="13" t="str">
        <v>GPG</v>
      </c>
      <c r="BM392" s="13">
        <v>0.2</v>
      </c>
      <c r="BN392" s="13" t="str">
        <v>Luis Aparicio</v>
      </c>
      <c r="BO392" s="13" t="str">
        <v>luis.aparicio@enel.com</v>
      </c>
      <c r="BP392" s="13" t="str">
        <v>Anny Leal</v>
      </c>
      <c r="BQ392" s="13" t="str">
        <v>anny.leal@enel.com</v>
      </c>
      <c r="BR392" s="13">
        <v>2026</v>
      </c>
      <c r="BS392" s="13">
        <v>8</v>
      </c>
      <c r="BT392" s="13">
        <v>46235</v>
      </c>
      <c r="BV392" s="13" t="str">
        <v>Suministro y Montaje de tuberia Banco principal de caldera U5</v>
      </c>
      <c r="BW392" s="13" t="str">
        <v>LMGE10</v>
      </c>
      <c r="BX392" s="13" t="str">
        <v>Por lanzar</v>
      </c>
      <c r="BY392" s="13" t="str">
        <v>agosto</v>
      </c>
      <c r="BZ392" s="13" t="str">
        <v>Mantenimiento de tuberias a presión y montaje mecánico de estructuras metálicas y equipos varios</v>
      </c>
      <c r="CA392" s="13" t="str">
        <v>GPG</v>
      </c>
      <c r="CB392" s="13">
        <v>0.2</v>
      </c>
      <c r="CC392" s="13" t="str">
        <v>Luis Aparicio</v>
      </c>
      <c r="CD392" s="13" t="str">
        <v>luis.aparicio@enel.com</v>
      </c>
      <c r="CE392" s="13" t="str">
        <v>Anny Leal</v>
      </c>
      <c r="CF392" s="13" t="str">
        <v>anny.leal@enel.com</v>
      </c>
      <c r="CG392" s="13">
        <v>2026</v>
      </c>
      <c r="CH392" s="13">
        <v>8</v>
      </c>
      <c r="CI392" s="13">
        <v>46235</v>
      </c>
      <c r="CK392" s="13" t="str">
        <v>Suministro y Montaje de tuberia Banco principal de caldera U5</v>
      </c>
      <c r="CL392" s="13" t="str">
        <v>LMGE10</v>
      </c>
      <c r="CM392" s="13" t="str">
        <v>Por lanzar</v>
      </c>
      <c r="CN392" s="13" t="str">
        <v>agosto</v>
      </c>
      <c r="CO392" s="13" t="str">
        <v>Mantenimiento de tuberias a presión y montaje mecánico de estructuras metálicas y equipos varios</v>
      </c>
      <c r="CP392" s="13" t="str">
        <v>GPG</v>
      </c>
      <c r="CQ392" s="13">
        <v>0.2</v>
      </c>
      <c r="CR392" s="13" t="str">
        <v>Luis Aparicio</v>
      </c>
      <c r="CS392" s="13" t="str">
        <v>luis.aparicio@enel.com</v>
      </c>
      <c r="CT392" s="13" t="str">
        <v>Anny Leal</v>
      </c>
      <c r="CU392" s="13" t="str">
        <v>anny.leal@enel.com</v>
      </c>
      <c r="CV392" s="13">
        <v>2026</v>
      </c>
      <c r="CW392" s="13">
        <v>8</v>
      </c>
      <c r="CX392" s="13">
        <v>46235</v>
      </c>
      <c r="DC392" s="13" t="str">
        <v>Suministro y Montaje de tuberia Banco principal de caldera U5</v>
      </c>
      <c r="DD392" s="13" t="str">
        <v>LMGE10</v>
      </c>
      <c r="DE392" s="13" t="str">
        <v>Por lanzar</v>
      </c>
      <c r="DF392" s="13" t="str">
        <v>agosto</v>
      </c>
      <c r="DG392" s="13" t="str">
        <v>Mantenimiento de tuberias a presión y montaje mecánico de estructuras metálicas y equipos varios</v>
      </c>
      <c r="DH392" s="13" t="str">
        <v>GPG</v>
      </c>
      <c r="DI392" s="13">
        <v>0.2</v>
      </c>
      <c r="DJ392" s="13" t="str">
        <v>Luis Aparicio</v>
      </c>
      <c r="DK392" s="13" t="str">
        <v>luis.aparicio@enel.com</v>
      </c>
      <c r="DL392" s="13" t="str">
        <v>Anny Leal</v>
      </c>
      <c r="DM392" s="13" t="str">
        <v>anny.leal@enel.com</v>
      </c>
      <c r="DN392" s="13">
        <v>2026</v>
      </c>
      <c r="DO392" s="13">
        <v>8</v>
      </c>
      <c r="DP392" s="19">
        <v>46235</v>
      </c>
      <c r="DS392" s="13" t="str">
        <v>SUMINISTRO Y MONTAJE DE TUBERIA BANCO PRINCIPAL DE CALDERA U5 LMGE10 MANTENIMIENTO DE TUBERIAS A PRESION Y MONTAJE MECANICO DE ESTRUCTURAS METALICAS Y EQUIPOS VARIOS</v>
      </c>
    </row>
    <row r="393" spans="5:123" ht="28" customHeight="1" x14ac:dyDescent="0.4">
      <c r="E393" s="15" t="str">
        <v>SERVICIO DE REPARACIÓN Y PINTURA DE ESTRUCTURAS Y COMPUERTAS</v>
      </c>
      <c r="F393" s="16" t="str">
        <v>FMGE09</v>
      </c>
      <c r="G393" s="16" t="str">
        <v>Por lanzar</v>
      </c>
      <c r="H393" s="16" t="str">
        <v>febrero</v>
      </c>
      <c r="I393" s="16" t="str">
        <v xml:space="preserve">Rejillas y limpia rejillas </v>
      </c>
      <c r="J393" s="16" t="str">
        <v>Costa Rica</v>
      </c>
      <c r="K393" s="16">
        <v>0.17127687</v>
      </c>
      <c r="L393" s="16" t="str">
        <v>Luis Aparicio</v>
      </c>
      <c r="M393" s="16" t="str">
        <v>luis.aparicio@enel.com</v>
      </c>
      <c r="N393" s="16" t="str">
        <v>Anny Leal</v>
      </c>
      <c r="O393" s="16" t="str">
        <v>anny.leal@enel.com</v>
      </c>
      <c r="P393" s="16">
        <v>2026</v>
      </c>
      <c r="Q393" s="16">
        <v>2</v>
      </c>
      <c r="R393" s="28" t="b">
        <v>0</v>
      </c>
      <c r="AC393" s="18" t="str">
        <v>SUMINISTRO DE INSUMOS Y REACTIVOS QUIMICOS PARA LA CRB</v>
      </c>
      <c r="AD393" s="13" t="str">
        <v>FHPC10</v>
      </c>
      <c r="AE393" s="13" t="str">
        <v>Por lanzar</v>
      </c>
      <c r="AF393" s="13" t="str">
        <v>marzo</v>
      </c>
      <c r="AG393" s="13" t="str">
        <v xml:space="preserve">Reactivos principales para operación </v>
      </c>
      <c r="AH393" s="13" t="str">
        <v>GPG</v>
      </c>
      <c r="AI393" s="13">
        <v>0.25</v>
      </c>
      <c r="AJ393" s="13" t="str">
        <v>Luis Aparicio</v>
      </c>
      <c r="AK393" s="13" t="str">
        <v>luis.aparicio@enel.com</v>
      </c>
      <c r="AL393" s="13" t="str">
        <v>Anny Leal</v>
      </c>
      <c r="AM393" s="13" t="str">
        <v>anny.leal@enel.com</v>
      </c>
      <c r="AN393" s="13">
        <v>2026</v>
      </c>
      <c r="AO393" s="13">
        <v>3</v>
      </c>
      <c r="AP393" s="13">
        <v>46082</v>
      </c>
      <c r="AR393" s="18" t="str">
        <v>SUMINISTRO DE INSUMOS Y REACTIVOS QUIMICOS PARA LA CRB</v>
      </c>
      <c r="AS393" s="13" t="str">
        <v>FHPC10</v>
      </c>
      <c r="AT393" s="13" t="str">
        <v>Por lanzar</v>
      </c>
      <c r="AU393" s="13" t="str">
        <v>marzo</v>
      </c>
      <c r="AV393" s="13" t="str">
        <v xml:space="preserve">Reactivos principales para operación </v>
      </c>
      <c r="AW393" s="13" t="str">
        <v>GPG</v>
      </c>
      <c r="AX393" s="13">
        <v>0.25</v>
      </c>
      <c r="AY393" s="13" t="str">
        <v>Luis Aparicio</v>
      </c>
      <c r="AZ393" s="13" t="str">
        <v>luis.aparicio@enel.com</v>
      </c>
      <c r="BA393" s="13" t="str">
        <v>Anny Leal</v>
      </c>
      <c r="BB393" s="13" t="str">
        <v>anny.leal@enel.com</v>
      </c>
      <c r="BC393" s="13">
        <v>2026</v>
      </c>
      <c r="BD393" s="13">
        <v>3</v>
      </c>
      <c r="BE393" s="13">
        <v>46082</v>
      </c>
      <c r="BG393" s="13" t="str">
        <v>SUMINISTRO DE INSUMOS Y REACTIVOS QUIMICOS PARA LA CRB</v>
      </c>
      <c r="BH393" s="13" t="str">
        <v>FHPC10</v>
      </c>
      <c r="BI393" s="13" t="str">
        <v>Por lanzar</v>
      </c>
      <c r="BJ393" s="13" t="str">
        <v>marzo</v>
      </c>
      <c r="BK393" s="13" t="str">
        <v xml:space="preserve">Reactivos principales para operación </v>
      </c>
      <c r="BL393" s="13" t="str">
        <v>GPG</v>
      </c>
      <c r="BM393" s="13">
        <v>0.25</v>
      </c>
      <c r="BN393" s="13" t="str">
        <v>Luis Aparicio</v>
      </c>
      <c r="BO393" s="13" t="str">
        <v>luis.aparicio@enel.com</v>
      </c>
      <c r="BP393" s="13" t="str">
        <v>Anny Leal</v>
      </c>
      <c r="BQ393" s="13" t="str">
        <v>anny.leal@enel.com</v>
      </c>
      <c r="BR393" s="13">
        <v>2026</v>
      </c>
      <c r="BS393" s="13">
        <v>3</v>
      </c>
      <c r="BT393" s="13">
        <v>46082</v>
      </c>
      <c r="BV393" s="13" t="str">
        <v>SUMINISTRO DE INSUMOS Y REACTIVOS QUIMICOS PARA LA CRB</v>
      </c>
      <c r="BW393" s="13" t="str">
        <v>FHPC10</v>
      </c>
      <c r="BX393" s="13" t="str">
        <v>Por lanzar</v>
      </c>
      <c r="BY393" s="13" t="str">
        <v>marzo</v>
      </c>
      <c r="BZ393" s="13" t="str">
        <v xml:space="preserve">Reactivos principales para operación </v>
      </c>
      <c r="CA393" s="13" t="str">
        <v>GPG</v>
      </c>
      <c r="CB393" s="13">
        <v>0.25</v>
      </c>
      <c r="CC393" s="13" t="str">
        <v>Luis Aparicio</v>
      </c>
      <c r="CD393" s="13" t="str">
        <v>luis.aparicio@enel.com</v>
      </c>
      <c r="CE393" s="13" t="str">
        <v>Anny Leal</v>
      </c>
      <c r="CF393" s="13" t="str">
        <v>anny.leal@enel.com</v>
      </c>
      <c r="CG393" s="13">
        <v>2026</v>
      </c>
      <c r="CH393" s="13">
        <v>3</v>
      </c>
      <c r="CI393" s="13">
        <v>46082</v>
      </c>
      <c r="CK393" s="13" t="str">
        <v>SUMINISTRO DE INSUMOS Y REACTIVOS QUIMICOS PARA LA CRB</v>
      </c>
      <c r="CL393" s="13" t="str">
        <v>FHPC10</v>
      </c>
      <c r="CM393" s="13" t="str">
        <v>Por lanzar</v>
      </c>
      <c r="CN393" s="13" t="str">
        <v>marzo</v>
      </c>
      <c r="CO393" s="13" t="str">
        <v xml:space="preserve">Reactivos principales para operación </v>
      </c>
      <c r="CP393" s="13" t="str">
        <v>GPG</v>
      </c>
      <c r="CQ393" s="13">
        <v>0.25</v>
      </c>
      <c r="CR393" s="13" t="str">
        <v>Luis Aparicio</v>
      </c>
      <c r="CS393" s="13" t="str">
        <v>luis.aparicio@enel.com</v>
      </c>
      <c r="CT393" s="13" t="str">
        <v>Anny Leal</v>
      </c>
      <c r="CU393" s="13" t="str">
        <v>anny.leal@enel.com</v>
      </c>
      <c r="CV393" s="13">
        <v>2026</v>
      </c>
      <c r="CW393" s="13">
        <v>3</v>
      </c>
      <c r="CX393" s="13">
        <v>46082</v>
      </c>
      <c r="DC393" s="13" t="str">
        <v>SUMINISTRO DE INSUMOS Y REACTIVOS QUIMICOS PARA LA CRB</v>
      </c>
      <c r="DD393" s="13" t="str">
        <v>FHPC10</v>
      </c>
      <c r="DE393" s="13" t="str">
        <v>Por lanzar</v>
      </c>
      <c r="DF393" s="13" t="str">
        <v>marzo</v>
      </c>
      <c r="DG393" s="13" t="str">
        <v xml:space="preserve">Reactivos principales para operación </v>
      </c>
      <c r="DH393" s="13" t="str">
        <v>GPG</v>
      </c>
      <c r="DI393" s="13">
        <v>0.25</v>
      </c>
      <c r="DJ393" s="13" t="str">
        <v>Luis Aparicio</v>
      </c>
      <c r="DK393" s="13" t="str">
        <v>luis.aparicio@enel.com</v>
      </c>
      <c r="DL393" s="13" t="str">
        <v>Anny Leal</v>
      </c>
      <c r="DM393" s="13" t="str">
        <v>anny.leal@enel.com</v>
      </c>
      <c r="DN393" s="13">
        <v>2026</v>
      </c>
      <c r="DO393" s="13">
        <v>3</v>
      </c>
      <c r="DP393" s="19">
        <v>46082</v>
      </c>
      <c r="DS393" s="13" t="str">
        <v>SUMINISTRO DE INSUMOS Y REACTIVOS QUIMICOS PARA LA CRB FHPC10 REACTIVOS PRINCIPALES PARA OPERACION</v>
      </c>
    </row>
    <row r="394" spans="5:123" ht="28" customHeight="1" x14ac:dyDescent="0.4">
      <c r="E394" s="15" t="str">
        <v>RETROFIT REGULADORES DE VELOCIDAD U1 y U2 GUAVIO</v>
      </c>
      <c r="F394" s="16" t="str">
        <v>FAAI02</v>
      </c>
      <c r="G394" s="16" t="str">
        <v>Por lanzar</v>
      </c>
      <c r="H394" s="16" t="str">
        <v>mayo</v>
      </c>
      <c r="I394" s="16" t="str">
        <v xml:space="preserve">Sistemas de automatización y regulación para centrales hidroeléctricas </v>
      </c>
      <c r="J394" s="16" t="str">
        <v>GPG</v>
      </c>
      <c r="K394" s="16">
        <v>0.6</v>
      </c>
      <c r="L394" s="16" t="str">
        <v>Luis Aparicio</v>
      </c>
      <c r="M394" s="16" t="str">
        <v>luis.aparicio@enel.com</v>
      </c>
      <c r="N394" s="16" t="str">
        <v>Anny Leal</v>
      </c>
      <c r="O394" s="16" t="str">
        <v>anny.leal@enel.com</v>
      </c>
      <c r="P394" s="16">
        <v>2026</v>
      </c>
      <c r="Q394" s="16">
        <v>5</v>
      </c>
      <c r="R394" s="28" t="b">
        <v>0</v>
      </c>
      <c r="AC394" s="18" t="str">
        <v>Revisión renta 2025</v>
      </c>
      <c r="AD394" s="13" t="str">
        <v>SPPA02</v>
      </c>
      <c r="AE394" s="13" t="str">
        <v>Por lanzar</v>
      </c>
      <c r="AF394" s="13" t="str">
        <v>enero</v>
      </c>
      <c r="AG394" s="13" t="str">
        <v xml:space="preserve">Servicios de impuestos y contabilidad </v>
      </c>
      <c r="AH394" s="13" t="str">
        <v>Staff &amp; Services</v>
      </c>
      <c r="AI394" s="13">
        <v>7.10723E-3</v>
      </c>
      <c r="AJ394" s="13" t="str">
        <v>Monica Mesa</v>
      </c>
      <c r="AK394" s="13" t="str">
        <v>monica.mesa@enel.com</v>
      </c>
      <c r="AL394" s="13" t="str">
        <v>Jorge Jamaica</v>
      </c>
      <c r="AM394" s="13" t="str">
        <v>jorge.jamaica@enel.com</v>
      </c>
      <c r="AN394" s="13">
        <v>2026</v>
      </c>
      <c r="AO394" s="13">
        <v>1</v>
      </c>
      <c r="AP394" s="13">
        <v>46023</v>
      </c>
      <c r="AR394" s="18" t="str">
        <v>Revisión renta 2025</v>
      </c>
      <c r="AS394" s="13" t="str">
        <v>SPPA02</v>
      </c>
      <c r="AT394" s="13" t="str">
        <v>Por lanzar</v>
      </c>
      <c r="AU394" s="13" t="str">
        <v>enero</v>
      </c>
      <c r="AV394" s="13" t="str">
        <v xml:space="preserve">Servicios de impuestos y contabilidad </v>
      </c>
      <c r="AW394" s="13" t="str">
        <v>Staff &amp; Services</v>
      </c>
      <c r="AX394" s="13">
        <v>7.10723E-3</v>
      </c>
      <c r="AY394" s="13" t="str">
        <v>Monica Mesa</v>
      </c>
      <c r="AZ394" s="13" t="str">
        <v>monica.mesa@enel.com</v>
      </c>
      <c r="BA394" s="13" t="str">
        <v>Jorge Jamaica</v>
      </c>
      <c r="BB394" s="13" t="str">
        <v>jorge.jamaica@enel.com</v>
      </c>
      <c r="BC394" s="13">
        <v>2026</v>
      </c>
      <c r="BD394" s="13">
        <v>1</v>
      </c>
      <c r="BE394" s="13">
        <v>46023</v>
      </c>
      <c r="BG394" s="13" t="str">
        <v>Revisión renta 2025</v>
      </c>
      <c r="BH394" s="13" t="str">
        <v>SPPA02</v>
      </c>
      <c r="BI394" s="13" t="str">
        <v>Por lanzar</v>
      </c>
      <c r="BJ394" s="13" t="str">
        <v>enero</v>
      </c>
      <c r="BK394" s="13" t="str">
        <v xml:space="preserve">Servicios de impuestos y contabilidad </v>
      </c>
      <c r="BL394" s="13" t="str">
        <v>Staff &amp; Services</v>
      </c>
      <c r="BM394" s="13">
        <v>7.10723E-3</v>
      </c>
      <c r="BN394" s="13" t="str">
        <v>Monica Mesa</v>
      </c>
      <c r="BO394" s="13" t="str">
        <v>monica.mesa@enel.com</v>
      </c>
      <c r="BP394" s="13" t="str">
        <v>Jorge Jamaica</v>
      </c>
      <c r="BQ394" s="13" t="str">
        <v>jorge.jamaica@enel.com</v>
      </c>
      <c r="BR394" s="13">
        <v>2026</v>
      </c>
      <c r="BS394" s="13">
        <v>1</v>
      </c>
      <c r="BT394" s="13">
        <v>46023</v>
      </c>
      <c r="BV394" s="13" t="str">
        <v>Revisión renta 2025</v>
      </c>
      <c r="BW394" s="13" t="str">
        <v>SPPA02</v>
      </c>
      <c r="BX394" s="13" t="str">
        <v>Por lanzar</v>
      </c>
      <c r="BY394" s="13" t="str">
        <v>enero</v>
      </c>
      <c r="BZ394" s="13" t="str">
        <v xml:space="preserve">Servicios de impuestos y contabilidad </v>
      </c>
      <c r="CA394" s="13" t="str">
        <v>Staff &amp; Services</v>
      </c>
      <c r="CB394" s="13">
        <v>7.10723E-3</v>
      </c>
      <c r="CC394" s="13" t="str">
        <v>Monica Mesa</v>
      </c>
      <c r="CD394" s="13" t="str">
        <v>monica.mesa@enel.com</v>
      </c>
      <c r="CE394" s="13" t="str">
        <v>Jorge Jamaica</v>
      </c>
      <c r="CF394" s="13" t="str">
        <v>jorge.jamaica@enel.com</v>
      </c>
      <c r="CG394" s="13">
        <v>2026</v>
      </c>
      <c r="CH394" s="13">
        <v>1</v>
      </c>
      <c r="CI394" s="13">
        <v>46023</v>
      </c>
      <c r="CK394" s="13" t="str">
        <v>Revisión renta 2025</v>
      </c>
      <c r="CL394" s="13" t="str">
        <v>SPPA02</v>
      </c>
      <c r="CM394" s="13" t="str">
        <v>Por lanzar</v>
      </c>
      <c r="CN394" s="13" t="str">
        <v>enero</v>
      </c>
      <c r="CO394" s="13" t="str">
        <v xml:space="preserve">Servicios de impuestos y contabilidad </v>
      </c>
      <c r="CP394" s="13" t="str">
        <v>Staff &amp; Services</v>
      </c>
      <c r="CQ394" s="13">
        <v>7.10723E-3</v>
      </c>
      <c r="CR394" s="13" t="str">
        <v>Monica Mesa</v>
      </c>
      <c r="CS394" s="13" t="str">
        <v>monica.mesa@enel.com</v>
      </c>
      <c r="CT394" s="13" t="str">
        <v>Jorge Jamaica</v>
      </c>
      <c r="CU394" s="13" t="str">
        <v>jorge.jamaica@enel.com</v>
      </c>
      <c r="CV394" s="13">
        <v>2026</v>
      </c>
      <c r="CW394" s="13">
        <v>1</v>
      </c>
      <c r="CX394" s="13">
        <v>46023</v>
      </c>
      <c r="DC394" s="13" t="str">
        <v>Revisión renta 2025</v>
      </c>
      <c r="DD394" s="13" t="str">
        <v>SPPA02</v>
      </c>
      <c r="DE394" s="13" t="str">
        <v>Por lanzar</v>
      </c>
      <c r="DF394" s="13" t="str">
        <v>enero</v>
      </c>
      <c r="DG394" s="13" t="str">
        <v xml:space="preserve">Servicios de impuestos y contabilidad </v>
      </c>
      <c r="DH394" s="13" t="str">
        <v>Staff &amp; Services</v>
      </c>
      <c r="DI394" s="13">
        <v>7.10723E-3</v>
      </c>
      <c r="DJ394" s="13" t="str">
        <v>Monica Mesa</v>
      </c>
      <c r="DK394" s="13" t="str">
        <v>monica.mesa@enel.com</v>
      </c>
      <c r="DL394" s="13" t="str">
        <v>Jorge Jamaica</v>
      </c>
      <c r="DM394" s="13" t="str">
        <v>jorge.jamaica@enel.com</v>
      </c>
      <c r="DN394" s="13">
        <v>2026</v>
      </c>
      <c r="DO394" s="13">
        <v>1</v>
      </c>
      <c r="DP394" s="19">
        <v>46023</v>
      </c>
      <c r="DS394" s="13" t="str">
        <v>REVISION RENTA 2025 SPPA02 SERVICIOS DE IMPUESTOS Y CONTABILIDAD</v>
      </c>
    </row>
    <row r="395" spans="5:123" ht="28" customHeight="1" x14ac:dyDescent="0.4">
      <c r="E395" s="15" t="str">
        <v>RECUPERACIÓN DE LA SUPERVISION SEÑALES EN DUCTOS GUAVIO</v>
      </c>
      <c r="F395" s="16" t="str">
        <v>LEII02</v>
      </c>
      <c r="G395" s="16" t="str">
        <v>Por lanzar</v>
      </c>
      <c r="H395" s="16" t="str">
        <v>septiembre</v>
      </c>
      <c r="I395" s="16" t="str">
        <v xml:space="preserve">Sistemas eléctricos industriales - creación y mantenimiento </v>
      </c>
      <c r="J395" s="16" t="str">
        <v>GPG</v>
      </c>
      <c r="K395" s="16">
        <v>0.43</v>
      </c>
      <c r="L395" s="16" t="str">
        <v>Luis Aparicio</v>
      </c>
      <c r="M395" s="16" t="str">
        <v>luis.aparicio@enel.com</v>
      </c>
      <c r="N395" s="16" t="str">
        <v>Anny Leal</v>
      </c>
      <c r="O395" s="16" t="str">
        <v>anny.leal@enel.com</v>
      </c>
      <c r="P395" s="16">
        <v>2026</v>
      </c>
      <c r="Q395" s="16">
        <v>9</v>
      </c>
      <c r="R395" s="28" t="b">
        <v>0</v>
      </c>
      <c r="AC395" s="18" t="str">
        <v>Revisión renta 2025</v>
      </c>
      <c r="AD395" s="13" t="str">
        <v>SPPA02</v>
      </c>
      <c r="AE395" s="13" t="str">
        <v>Por lanzar</v>
      </c>
      <c r="AF395" s="13" t="str">
        <v>enero</v>
      </c>
      <c r="AG395" s="13" t="str">
        <v xml:space="preserve">Servicios de impuestos y contabilidad </v>
      </c>
      <c r="AH395" s="13" t="str">
        <v>Staff &amp; Services</v>
      </c>
      <c r="AI395" s="13">
        <v>7.10723E-3</v>
      </c>
      <c r="AJ395" s="13" t="str">
        <v>Monica Mesa</v>
      </c>
      <c r="AK395" s="13" t="str">
        <v>monica.mesa@enel.com</v>
      </c>
      <c r="AL395" s="13" t="str">
        <v>Jorge Jamaica</v>
      </c>
      <c r="AM395" s="13" t="str">
        <v>jorge.jamaica@enel.com</v>
      </c>
      <c r="AN395" s="13">
        <v>2026</v>
      </c>
      <c r="AO395" s="13">
        <v>1</v>
      </c>
      <c r="AP395" s="13">
        <v>46023</v>
      </c>
      <c r="AR395" s="18" t="str">
        <v>Revisión renta 2025</v>
      </c>
      <c r="AS395" s="13" t="str">
        <v>SPPA02</v>
      </c>
      <c r="AT395" s="13" t="str">
        <v>Por lanzar</v>
      </c>
      <c r="AU395" s="13" t="str">
        <v>enero</v>
      </c>
      <c r="AV395" s="13" t="str">
        <v xml:space="preserve">Servicios de impuestos y contabilidad </v>
      </c>
      <c r="AW395" s="13" t="str">
        <v>Staff &amp; Services</v>
      </c>
      <c r="AX395" s="13">
        <v>7.10723E-3</v>
      </c>
      <c r="AY395" s="13" t="str">
        <v>Monica Mesa</v>
      </c>
      <c r="AZ395" s="13" t="str">
        <v>monica.mesa@enel.com</v>
      </c>
      <c r="BA395" s="13" t="str">
        <v>Jorge Jamaica</v>
      </c>
      <c r="BB395" s="13" t="str">
        <v>jorge.jamaica@enel.com</v>
      </c>
      <c r="BC395" s="13">
        <v>2026</v>
      </c>
      <c r="BD395" s="13">
        <v>1</v>
      </c>
      <c r="BE395" s="13">
        <v>46023</v>
      </c>
      <c r="BG395" s="13" t="str">
        <v>Revisión renta 2025</v>
      </c>
      <c r="BH395" s="13" t="str">
        <v>SPPA02</v>
      </c>
      <c r="BI395" s="13" t="str">
        <v>Por lanzar</v>
      </c>
      <c r="BJ395" s="13" t="str">
        <v>enero</v>
      </c>
      <c r="BK395" s="13" t="str">
        <v xml:space="preserve">Servicios de impuestos y contabilidad </v>
      </c>
      <c r="BL395" s="13" t="str">
        <v>Staff &amp; Services</v>
      </c>
      <c r="BM395" s="13">
        <v>7.10723E-3</v>
      </c>
      <c r="BN395" s="13" t="str">
        <v>Monica Mesa</v>
      </c>
      <c r="BO395" s="13" t="str">
        <v>monica.mesa@enel.com</v>
      </c>
      <c r="BP395" s="13" t="str">
        <v>Jorge Jamaica</v>
      </c>
      <c r="BQ395" s="13" t="str">
        <v>jorge.jamaica@enel.com</v>
      </c>
      <c r="BR395" s="13">
        <v>2026</v>
      </c>
      <c r="BS395" s="13">
        <v>1</v>
      </c>
      <c r="BT395" s="13">
        <v>46023</v>
      </c>
      <c r="BV395" s="13" t="str">
        <v>Revisión renta 2025</v>
      </c>
      <c r="BW395" s="13" t="str">
        <v>SPPA02</v>
      </c>
      <c r="BX395" s="13" t="str">
        <v>Por lanzar</v>
      </c>
      <c r="BY395" s="13" t="str">
        <v>enero</v>
      </c>
      <c r="BZ395" s="13" t="str">
        <v xml:space="preserve">Servicios de impuestos y contabilidad </v>
      </c>
      <c r="CA395" s="13" t="str">
        <v>Staff &amp; Services</v>
      </c>
      <c r="CB395" s="13">
        <v>7.10723E-3</v>
      </c>
      <c r="CC395" s="13" t="str">
        <v>Monica Mesa</v>
      </c>
      <c r="CD395" s="13" t="str">
        <v>monica.mesa@enel.com</v>
      </c>
      <c r="CE395" s="13" t="str">
        <v>Jorge Jamaica</v>
      </c>
      <c r="CF395" s="13" t="str">
        <v>jorge.jamaica@enel.com</v>
      </c>
      <c r="CG395" s="13">
        <v>2026</v>
      </c>
      <c r="CH395" s="13">
        <v>1</v>
      </c>
      <c r="CI395" s="13">
        <v>46023</v>
      </c>
      <c r="CK395" s="13" t="str">
        <v>Revisión renta 2025</v>
      </c>
      <c r="CL395" s="13" t="str">
        <v>SPPA02</v>
      </c>
      <c r="CM395" s="13" t="str">
        <v>Por lanzar</v>
      </c>
      <c r="CN395" s="13" t="str">
        <v>enero</v>
      </c>
      <c r="CO395" s="13" t="str">
        <v xml:space="preserve">Servicios de impuestos y contabilidad </v>
      </c>
      <c r="CP395" s="13" t="str">
        <v>Staff &amp; Services</v>
      </c>
      <c r="CQ395" s="13">
        <v>7.10723E-3</v>
      </c>
      <c r="CR395" s="13" t="str">
        <v>Monica Mesa</v>
      </c>
      <c r="CS395" s="13" t="str">
        <v>monica.mesa@enel.com</v>
      </c>
      <c r="CT395" s="13" t="str">
        <v>Jorge Jamaica</v>
      </c>
      <c r="CU395" s="13" t="str">
        <v>jorge.jamaica@enel.com</v>
      </c>
      <c r="CV395" s="13">
        <v>2026</v>
      </c>
      <c r="CW395" s="13">
        <v>1</v>
      </c>
      <c r="CX395" s="13">
        <v>46023</v>
      </c>
      <c r="DC395" s="13" t="str">
        <v>Revisión renta 2025</v>
      </c>
      <c r="DD395" s="13" t="str">
        <v>SPPA02</v>
      </c>
      <c r="DE395" s="13" t="str">
        <v>Por lanzar</v>
      </c>
      <c r="DF395" s="13" t="str">
        <v>enero</v>
      </c>
      <c r="DG395" s="13" t="str">
        <v xml:space="preserve">Servicios de impuestos y contabilidad </v>
      </c>
      <c r="DH395" s="13" t="str">
        <v>Staff &amp; Services</v>
      </c>
      <c r="DI395" s="13">
        <v>7.10723E-3</v>
      </c>
      <c r="DJ395" s="13" t="str">
        <v>Monica Mesa</v>
      </c>
      <c r="DK395" s="13" t="str">
        <v>monica.mesa@enel.com</v>
      </c>
      <c r="DL395" s="13" t="str">
        <v>Jorge Jamaica</v>
      </c>
      <c r="DM395" s="13" t="str">
        <v>jorge.jamaica@enel.com</v>
      </c>
      <c r="DN395" s="13">
        <v>2026</v>
      </c>
      <c r="DO395" s="13">
        <v>1</v>
      </c>
      <c r="DP395" s="19">
        <v>46023</v>
      </c>
      <c r="DS395" s="13" t="str">
        <v>REVISION RENTA 2025 SPPA02 SERVICIOS DE IMPUESTOS Y CONTABILIDAD</v>
      </c>
    </row>
    <row r="396" spans="5:123" ht="28" customHeight="1" x14ac:dyDescent="0.4">
      <c r="E396" s="15" t="str">
        <v>Suministro y montaje blindajes pulverizadores unidad 2</v>
      </c>
      <c r="F396" s="16" t="str">
        <v>LMGE10</v>
      </c>
      <c r="G396" s="16" t="str">
        <v>Por lanzar</v>
      </c>
      <c r="H396" s="16" t="str">
        <v>mayo</v>
      </c>
      <c r="I396" s="16" t="str">
        <v>Mantenimiento de tuberias a presión y montaje mecánico de estructuras metálicas y equipos varios</v>
      </c>
      <c r="J396" s="16" t="str">
        <v>GPG</v>
      </c>
      <c r="K396" s="16">
        <v>0.2</v>
      </c>
      <c r="L396" s="16" t="str">
        <v>Luis Aparicio</v>
      </c>
      <c r="M396" s="16" t="str">
        <v>luis.aparicio@enel.com</v>
      </c>
      <c r="N396" s="16" t="str">
        <v>Anny Leal</v>
      </c>
      <c r="O396" s="16" t="str">
        <v>anny.leal@enel.com</v>
      </c>
      <c r="P396" s="16">
        <v>2026</v>
      </c>
      <c r="Q396" s="16">
        <v>5</v>
      </c>
      <c r="R396" s="28" t="b">
        <v>0</v>
      </c>
      <c r="AC396" s="18" t="str">
        <v>O&amp;M -HOP Operación y Mantenimiento Estaciones Tecnología Solar</v>
      </c>
      <c r="AD396" s="13" t="str">
        <v>MSMI03</v>
      </c>
      <c r="AE396" s="13" t="str">
        <v>Por lanzar</v>
      </c>
      <c r="AF396" s="13" t="str">
        <v>febrero</v>
      </c>
      <c r="AG396" s="13" t="str">
        <v xml:space="preserve">Mantenimiento, calibración y reparación de instrumentos de medición </v>
      </c>
      <c r="AH396" s="13" t="str">
        <v>GPG</v>
      </c>
      <c r="AI396" s="13">
        <v>1.25</v>
      </c>
      <c r="AJ396" s="13" t="str">
        <v>Luis Aparicio</v>
      </c>
      <c r="AK396" s="13" t="str">
        <v>luis.aparicio@enel.com</v>
      </c>
      <c r="AL396" s="13" t="str">
        <v>Anny Leal</v>
      </c>
      <c r="AM396" s="13" t="str">
        <v>anny.leal@enel.com</v>
      </c>
      <c r="AN396" s="13">
        <v>2026</v>
      </c>
      <c r="AO396" s="13">
        <v>2</v>
      </c>
      <c r="AP396" s="13">
        <v>46054</v>
      </c>
      <c r="AR396" s="18" t="str">
        <v>O&amp;M -HOP Operación y Mantenimiento Estaciones Tecnología Solar</v>
      </c>
      <c r="AS396" s="13" t="str">
        <v>MSMI03</v>
      </c>
      <c r="AT396" s="13" t="str">
        <v>Por lanzar</v>
      </c>
      <c r="AU396" s="13" t="str">
        <v>febrero</v>
      </c>
      <c r="AV396" s="13" t="str">
        <v xml:space="preserve">Mantenimiento, calibración y reparación de instrumentos de medición </v>
      </c>
      <c r="AW396" s="13" t="str">
        <v>GPG</v>
      </c>
      <c r="AX396" s="13">
        <v>1.25</v>
      </c>
      <c r="AY396" s="13" t="str">
        <v>Luis Aparicio</v>
      </c>
      <c r="AZ396" s="13" t="str">
        <v>luis.aparicio@enel.com</v>
      </c>
      <c r="BA396" s="13" t="str">
        <v>Anny Leal</v>
      </c>
      <c r="BB396" s="13" t="str">
        <v>anny.leal@enel.com</v>
      </c>
      <c r="BC396" s="13">
        <v>2026</v>
      </c>
      <c r="BD396" s="13">
        <v>2</v>
      </c>
      <c r="BE396" s="13">
        <v>46054</v>
      </c>
      <c r="BG396" s="13" t="str">
        <v>O&amp;M -HOP Operación y Mantenimiento Estaciones Tecnología Solar</v>
      </c>
      <c r="BH396" s="13" t="str">
        <v>MSMI03</v>
      </c>
      <c r="BI396" s="13" t="str">
        <v>Por lanzar</v>
      </c>
      <c r="BJ396" s="13" t="str">
        <v>febrero</v>
      </c>
      <c r="BK396" s="13" t="str">
        <v xml:space="preserve">Mantenimiento, calibración y reparación de instrumentos de medición </v>
      </c>
      <c r="BL396" s="13" t="str">
        <v>GPG</v>
      </c>
      <c r="BM396" s="13">
        <v>1.25</v>
      </c>
      <c r="BN396" s="13" t="str">
        <v>Luis Aparicio</v>
      </c>
      <c r="BO396" s="13" t="str">
        <v>luis.aparicio@enel.com</v>
      </c>
      <c r="BP396" s="13" t="str">
        <v>Anny Leal</v>
      </c>
      <c r="BQ396" s="13" t="str">
        <v>anny.leal@enel.com</v>
      </c>
      <c r="BR396" s="13">
        <v>2026</v>
      </c>
      <c r="BS396" s="13">
        <v>2</v>
      </c>
      <c r="BT396" s="13">
        <v>46054</v>
      </c>
      <c r="BV396" s="13" t="str">
        <v>O&amp;M -HOP Operación y Mantenimiento Estaciones Tecnología Solar</v>
      </c>
      <c r="BW396" s="13" t="str">
        <v>MSMI03</v>
      </c>
      <c r="BX396" s="13" t="str">
        <v>Por lanzar</v>
      </c>
      <c r="BY396" s="13" t="str">
        <v>febrero</v>
      </c>
      <c r="BZ396" s="13" t="str">
        <v xml:space="preserve">Mantenimiento, calibración y reparación de instrumentos de medición </v>
      </c>
      <c r="CA396" s="13" t="str">
        <v>GPG</v>
      </c>
      <c r="CB396" s="13">
        <v>1.25</v>
      </c>
      <c r="CC396" s="13" t="str">
        <v>Luis Aparicio</v>
      </c>
      <c r="CD396" s="13" t="str">
        <v>luis.aparicio@enel.com</v>
      </c>
      <c r="CE396" s="13" t="str">
        <v>Anny Leal</v>
      </c>
      <c r="CF396" s="13" t="str">
        <v>anny.leal@enel.com</v>
      </c>
      <c r="CG396" s="13">
        <v>2026</v>
      </c>
      <c r="CH396" s="13">
        <v>2</v>
      </c>
      <c r="CI396" s="13">
        <v>46054</v>
      </c>
      <c r="CK396" s="13" t="str">
        <v>O&amp;M -HOP Operación y Mantenimiento Estaciones Tecnología Solar</v>
      </c>
      <c r="CL396" s="13" t="str">
        <v>MSMI03</v>
      </c>
      <c r="CM396" s="13" t="str">
        <v>Por lanzar</v>
      </c>
      <c r="CN396" s="13" t="str">
        <v>febrero</v>
      </c>
      <c r="CO396" s="13" t="str">
        <v xml:space="preserve">Mantenimiento, calibración y reparación de instrumentos de medición </v>
      </c>
      <c r="CP396" s="13" t="str">
        <v>GPG</v>
      </c>
      <c r="CQ396" s="13">
        <v>1.25</v>
      </c>
      <c r="CR396" s="13" t="str">
        <v>Luis Aparicio</v>
      </c>
      <c r="CS396" s="13" t="str">
        <v>luis.aparicio@enel.com</v>
      </c>
      <c r="CT396" s="13" t="str">
        <v>Anny Leal</v>
      </c>
      <c r="CU396" s="13" t="str">
        <v>anny.leal@enel.com</v>
      </c>
      <c r="CV396" s="13">
        <v>2026</v>
      </c>
      <c r="CW396" s="13">
        <v>2</v>
      </c>
      <c r="CX396" s="13">
        <v>46054</v>
      </c>
      <c r="DC396" s="13" t="str">
        <v>O&amp;M -HOP Operación y Mantenimiento Estaciones Tecnología Solar</v>
      </c>
      <c r="DD396" s="13" t="str">
        <v>MSMI03</v>
      </c>
      <c r="DE396" s="13" t="str">
        <v>Por lanzar</v>
      </c>
      <c r="DF396" s="13" t="str">
        <v>febrero</v>
      </c>
      <c r="DG396" s="13" t="str">
        <v xml:space="preserve">Mantenimiento, calibración y reparación de instrumentos de medición </v>
      </c>
      <c r="DH396" s="13" t="str">
        <v>GPG</v>
      </c>
      <c r="DI396" s="13">
        <v>1.25</v>
      </c>
      <c r="DJ396" s="13" t="str">
        <v>Luis Aparicio</v>
      </c>
      <c r="DK396" s="13" t="str">
        <v>luis.aparicio@enel.com</v>
      </c>
      <c r="DL396" s="13" t="str">
        <v>Anny Leal</v>
      </c>
      <c r="DM396" s="13" t="str">
        <v>anny.leal@enel.com</v>
      </c>
      <c r="DN396" s="13">
        <v>2026</v>
      </c>
      <c r="DO396" s="13">
        <v>2</v>
      </c>
      <c r="DP396" s="19">
        <v>46054</v>
      </c>
      <c r="DS396" s="13" t="str">
        <v>O&amp;M -HOP OPERACION Y MANTENIMIENTO ESTACIONES TECNOLOGIA SOLAR MSMI03 MANTENIMIENTO, CALIBRACION Y REPARACION DE INSTRUMENTOS DE MEDICION</v>
      </c>
    </row>
    <row r="397" spans="5:123" ht="28" customHeight="1" x14ac:dyDescent="0.4">
      <c r="E397" s="15" t="str">
        <v>RECUPERACION SISTEMAS PTAP Y REFRIGERACION CRB</v>
      </c>
      <c r="F397" s="16" t="str">
        <v>MMIM06</v>
      </c>
      <c r="G397" s="16" t="str">
        <v>Por lanzar</v>
      </c>
      <c r="H397" s="16" t="str">
        <v>abril</v>
      </c>
      <c r="I397" s="16" t="str">
        <v>Mantenimiento mecanico en centrales hidroeléctricas</v>
      </c>
      <c r="J397" s="16" t="str">
        <v>GPG</v>
      </c>
      <c r="K397" s="16">
        <v>0.16</v>
      </c>
      <c r="L397" s="16" t="str">
        <v>Luis Aparicio</v>
      </c>
      <c r="M397" s="16" t="str">
        <v>luis.aparicio@enel.com</v>
      </c>
      <c r="N397" s="16" t="str">
        <v>Anny Leal</v>
      </c>
      <c r="O397" s="16" t="str">
        <v>anny.leal@enel.com</v>
      </c>
      <c r="P397" s="16">
        <v>2026</v>
      </c>
      <c r="Q397" s="16">
        <v>4</v>
      </c>
      <c r="R397" s="28" t="b">
        <v>0</v>
      </c>
      <c r="AC397" s="18" t="str">
        <v>TS CROSS- Inspección tuberías</v>
      </c>
      <c r="AD397" s="13" t="str">
        <v>SPPT06</v>
      </c>
      <c r="AE397" s="13" t="str">
        <v>Por lanzar</v>
      </c>
      <c r="AF397" s="13" t="str">
        <v>agosto</v>
      </c>
      <c r="AG397" s="13" t="str">
        <v xml:space="preserve">Ensayos no destructivos, pruebas y ensayos </v>
      </c>
      <c r="AH397" s="13" t="str">
        <v>GPG</v>
      </c>
      <c r="AI397" s="13">
        <v>0.35</v>
      </c>
      <c r="AJ397" s="13" t="str">
        <v>Luis Aparicio</v>
      </c>
      <c r="AK397" s="13" t="str">
        <v>luis.aparicio@enel.com</v>
      </c>
      <c r="AL397" s="13" t="str">
        <v>Anny Leal</v>
      </c>
      <c r="AM397" s="13" t="str">
        <v>anny.leal@enel.com</v>
      </c>
      <c r="AN397" s="13">
        <v>2026</v>
      </c>
      <c r="AO397" s="13">
        <v>8</v>
      </c>
      <c r="AP397" s="13">
        <v>46235</v>
      </c>
      <c r="AR397" s="18" t="str">
        <v>TS CROSS- Inspección tuberías</v>
      </c>
      <c r="AS397" s="13" t="str">
        <v>SPPT06</v>
      </c>
      <c r="AT397" s="13" t="str">
        <v>Por lanzar</v>
      </c>
      <c r="AU397" s="13" t="str">
        <v>agosto</v>
      </c>
      <c r="AV397" s="13" t="str">
        <v xml:space="preserve">Ensayos no destructivos, pruebas y ensayos </v>
      </c>
      <c r="AW397" s="13" t="str">
        <v>GPG</v>
      </c>
      <c r="AX397" s="13">
        <v>0.35</v>
      </c>
      <c r="AY397" s="13" t="str">
        <v>Luis Aparicio</v>
      </c>
      <c r="AZ397" s="13" t="str">
        <v>luis.aparicio@enel.com</v>
      </c>
      <c r="BA397" s="13" t="str">
        <v>Anny Leal</v>
      </c>
      <c r="BB397" s="13" t="str">
        <v>anny.leal@enel.com</v>
      </c>
      <c r="BC397" s="13">
        <v>2026</v>
      </c>
      <c r="BD397" s="13">
        <v>8</v>
      </c>
      <c r="BE397" s="13">
        <v>46235</v>
      </c>
      <c r="BG397" s="13" t="str">
        <v>TS CROSS- Inspección tuberías</v>
      </c>
      <c r="BH397" s="13" t="str">
        <v>SPPT06</v>
      </c>
      <c r="BI397" s="13" t="str">
        <v>Por lanzar</v>
      </c>
      <c r="BJ397" s="13" t="str">
        <v>agosto</v>
      </c>
      <c r="BK397" s="13" t="str">
        <v xml:space="preserve">Ensayos no destructivos, pruebas y ensayos </v>
      </c>
      <c r="BL397" s="13" t="str">
        <v>GPG</v>
      </c>
      <c r="BM397" s="13">
        <v>0.35</v>
      </c>
      <c r="BN397" s="13" t="str">
        <v>Luis Aparicio</v>
      </c>
      <c r="BO397" s="13" t="str">
        <v>luis.aparicio@enel.com</v>
      </c>
      <c r="BP397" s="13" t="str">
        <v>Anny Leal</v>
      </c>
      <c r="BQ397" s="13" t="str">
        <v>anny.leal@enel.com</v>
      </c>
      <c r="BR397" s="13">
        <v>2026</v>
      </c>
      <c r="BS397" s="13">
        <v>8</v>
      </c>
      <c r="BT397" s="13">
        <v>46235</v>
      </c>
      <c r="BV397" s="13" t="str">
        <v>TS CROSS- Inspección tuberías</v>
      </c>
      <c r="BW397" s="13" t="str">
        <v>SPPT06</v>
      </c>
      <c r="BX397" s="13" t="str">
        <v>Por lanzar</v>
      </c>
      <c r="BY397" s="13" t="str">
        <v>agosto</v>
      </c>
      <c r="BZ397" s="13" t="str">
        <v xml:space="preserve">Ensayos no destructivos, pruebas y ensayos </v>
      </c>
      <c r="CA397" s="13" t="str">
        <v>GPG</v>
      </c>
      <c r="CB397" s="13">
        <v>0.35</v>
      </c>
      <c r="CC397" s="13" t="str">
        <v>Luis Aparicio</v>
      </c>
      <c r="CD397" s="13" t="str">
        <v>luis.aparicio@enel.com</v>
      </c>
      <c r="CE397" s="13" t="str">
        <v>Anny Leal</v>
      </c>
      <c r="CF397" s="13" t="str">
        <v>anny.leal@enel.com</v>
      </c>
      <c r="CG397" s="13">
        <v>2026</v>
      </c>
      <c r="CH397" s="13">
        <v>8</v>
      </c>
      <c r="CI397" s="13">
        <v>46235</v>
      </c>
      <c r="CK397" s="13" t="str">
        <v>TS CROSS- Inspección tuberías</v>
      </c>
      <c r="CL397" s="13" t="str">
        <v>SPPT06</v>
      </c>
      <c r="CM397" s="13" t="str">
        <v>Por lanzar</v>
      </c>
      <c r="CN397" s="13" t="str">
        <v>agosto</v>
      </c>
      <c r="CO397" s="13" t="str">
        <v xml:space="preserve">Ensayos no destructivos, pruebas y ensayos </v>
      </c>
      <c r="CP397" s="13" t="str">
        <v>GPG</v>
      </c>
      <c r="CQ397" s="13">
        <v>0.35</v>
      </c>
      <c r="CR397" s="13" t="str">
        <v>Luis Aparicio</v>
      </c>
      <c r="CS397" s="13" t="str">
        <v>luis.aparicio@enel.com</v>
      </c>
      <c r="CT397" s="13" t="str">
        <v>Anny Leal</v>
      </c>
      <c r="CU397" s="13" t="str">
        <v>anny.leal@enel.com</v>
      </c>
      <c r="CV397" s="13">
        <v>2026</v>
      </c>
      <c r="CW397" s="13">
        <v>8</v>
      </c>
      <c r="CX397" s="13">
        <v>46235</v>
      </c>
      <c r="DC397" s="13" t="str">
        <v>TS CROSS- Inspección tuberías</v>
      </c>
      <c r="DD397" s="13" t="str">
        <v>SPPT06</v>
      </c>
      <c r="DE397" s="13" t="str">
        <v>Por lanzar</v>
      </c>
      <c r="DF397" s="13" t="str">
        <v>agosto</v>
      </c>
      <c r="DG397" s="13" t="str">
        <v xml:space="preserve">Ensayos no destructivos, pruebas y ensayos </v>
      </c>
      <c r="DH397" s="13" t="str">
        <v>GPG</v>
      </c>
      <c r="DI397" s="13">
        <v>0.35</v>
      </c>
      <c r="DJ397" s="13" t="str">
        <v>Luis Aparicio</v>
      </c>
      <c r="DK397" s="13" t="str">
        <v>luis.aparicio@enel.com</v>
      </c>
      <c r="DL397" s="13" t="str">
        <v>Anny Leal</v>
      </c>
      <c r="DM397" s="13" t="str">
        <v>anny.leal@enel.com</v>
      </c>
      <c r="DN397" s="13">
        <v>2026</v>
      </c>
      <c r="DO397" s="13">
        <v>8</v>
      </c>
      <c r="DP397" s="19">
        <v>46235</v>
      </c>
      <c r="DS397" s="13" t="str">
        <v>TS CROSS- INSPECCION TUBERIAS SPPT06 ENSAYOS NO DESTRUCTIVOS, PRUEBAS Y ENSAYOS</v>
      </c>
    </row>
    <row r="398" spans="5:123" ht="28" customHeight="1" x14ac:dyDescent="0.4">
      <c r="E398" s="15" t="str">
        <v>Suministro y Montaje de tuberia Banco principal de caldera U5</v>
      </c>
      <c r="F398" s="16" t="str">
        <v>LMGE10</v>
      </c>
      <c r="G398" s="16" t="str">
        <v>Por lanzar</v>
      </c>
      <c r="H398" s="16" t="str">
        <v>agosto</v>
      </c>
      <c r="I398" s="16" t="str">
        <v>Mantenimiento de tuberias a presión y montaje mecánico de estructuras metálicas y equipos varios</v>
      </c>
      <c r="J398" s="16" t="str">
        <v>GPG</v>
      </c>
      <c r="K398" s="16">
        <v>0.2</v>
      </c>
      <c r="L398" s="16" t="str">
        <v>Luis Aparicio</v>
      </c>
      <c r="M398" s="16" t="str">
        <v>luis.aparicio@enel.com</v>
      </c>
      <c r="N398" s="16" t="str">
        <v>Anny Leal</v>
      </c>
      <c r="O398" s="16" t="str">
        <v>anny.leal@enel.com</v>
      </c>
      <c r="P398" s="16">
        <v>2026</v>
      </c>
      <c r="Q398" s="16">
        <v>8</v>
      </c>
      <c r="R398" s="28" t="b">
        <v>0</v>
      </c>
      <c r="AC398" s="18" t="str">
        <v>SERVICIO DE MANTENIMIENTO, INSTALACIÓN Y SUMINISTRO DE COMPONENTES, REPUESTOS PARA EL SISTEMA DE ALUMBRADO CRB</v>
      </c>
      <c r="AD398" s="13" t="str">
        <v>LEII09</v>
      </c>
      <c r="AE398" s="13" t="str">
        <v>Por lanzar</v>
      </c>
      <c r="AF398" s="13" t="str">
        <v>junio</v>
      </c>
      <c r="AG398" s="13" t="str">
        <v xml:space="preserve">Mantenimiento electrico e instrumental </v>
      </c>
      <c r="AH398" s="13" t="str">
        <v>GPG</v>
      </c>
      <c r="AI398" s="13">
        <v>0.25</v>
      </c>
      <c r="AJ398" s="13" t="str">
        <v>Luis Aparicio</v>
      </c>
      <c r="AK398" s="13" t="str">
        <v>luis.aparicio@enel.com</v>
      </c>
      <c r="AL398" s="13" t="str">
        <v>Anny Leal</v>
      </c>
      <c r="AM398" s="13" t="str">
        <v>anny.leal@enel.com</v>
      </c>
      <c r="AN398" s="13">
        <v>2026</v>
      </c>
      <c r="AO398" s="13">
        <v>6</v>
      </c>
      <c r="AP398" s="13">
        <v>46174</v>
      </c>
      <c r="AR398" s="18" t="str">
        <v>SERVICIO DE MANTENIMIENTO, INSTALACIÓN Y SUMINISTRO DE COMPONENTES, REPUESTOS PARA EL SISTEMA DE ALUMBRADO CRB</v>
      </c>
      <c r="AS398" s="13" t="str">
        <v>LEII09</v>
      </c>
      <c r="AT398" s="13" t="str">
        <v>Por lanzar</v>
      </c>
      <c r="AU398" s="13" t="str">
        <v>junio</v>
      </c>
      <c r="AV398" s="13" t="str">
        <v xml:space="preserve">Mantenimiento electrico e instrumental </v>
      </c>
      <c r="AW398" s="13" t="str">
        <v>GPG</v>
      </c>
      <c r="AX398" s="13">
        <v>0.25</v>
      </c>
      <c r="AY398" s="13" t="str">
        <v>Luis Aparicio</v>
      </c>
      <c r="AZ398" s="13" t="str">
        <v>luis.aparicio@enel.com</v>
      </c>
      <c r="BA398" s="13" t="str">
        <v>Anny Leal</v>
      </c>
      <c r="BB398" s="13" t="str">
        <v>anny.leal@enel.com</v>
      </c>
      <c r="BC398" s="13">
        <v>2026</v>
      </c>
      <c r="BD398" s="13">
        <v>6</v>
      </c>
      <c r="BE398" s="13">
        <v>46174</v>
      </c>
      <c r="BG398" s="13" t="str">
        <v>SERVICIO DE MANTENIMIENTO, INSTALACIÓN Y SUMINISTRO DE COMPONENTES, REPUESTOS PARA EL SISTEMA DE ALUMBRADO CRB</v>
      </c>
      <c r="BH398" s="13" t="str">
        <v>LEII09</v>
      </c>
      <c r="BI398" s="13" t="str">
        <v>Por lanzar</v>
      </c>
      <c r="BJ398" s="13" t="str">
        <v>junio</v>
      </c>
      <c r="BK398" s="13" t="str">
        <v xml:space="preserve">Mantenimiento electrico e instrumental </v>
      </c>
      <c r="BL398" s="13" t="str">
        <v>GPG</v>
      </c>
      <c r="BM398" s="13">
        <v>0.25</v>
      </c>
      <c r="BN398" s="13" t="str">
        <v>Luis Aparicio</v>
      </c>
      <c r="BO398" s="13" t="str">
        <v>luis.aparicio@enel.com</v>
      </c>
      <c r="BP398" s="13" t="str">
        <v>Anny Leal</v>
      </c>
      <c r="BQ398" s="13" t="str">
        <v>anny.leal@enel.com</v>
      </c>
      <c r="BR398" s="13">
        <v>2026</v>
      </c>
      <c r="BS398" s="13">
        <v>6</v>
      </c>
      <c r="BT398" s="13">
        <v>46174</v>
      </c>
      <c r="BV398" s="13" t="str">
        <v>SERVICIO DE MANTENIMIENTO, INSTALACIÓN Y SUMINISTRO DE COMPONENTES, REPUESTOS PARA EL SISTEMA DE ALUMBRADO CRB</v>
      </c>
      <c r="BW398" s="13" t="str">
        <v>LEII09</v>
      </c>
      <c r="BX398" s="13" t="str">
        <v>Por lanzar</v>
      </c>
      <c r="BY398" s="13" t="str">
        <v>junio</v>
      </c>
      <c r="BZ398" s="13" t="str">
        <v xml:space="preserve">Mantenimiento electrico e instrumental </v>
      </c>
      <c r="CA398" s="13" t="str">
        <v>GPG</v>
      </c>
      <c r="CB398" s="13">
        <v>0.25</v>
      </c>
      <c r="CC398" s="13" t="str">
        <v>Luis Aparicio</v>
      </c>
      <c r="CD398" s="13" t="str">
        <v>luis.aparicio@enel.com</v>
      </c>
      <c r="CE398" s="13" t="str">
        <v>Anny Leal</v>
      </c>
      <c r="CF398" s="13" t="str">
        <v>anny.leal@enel.com</v>
      </c>
      <c r="CG398" s="13">
        <v>2026</v>
      </c>
      <c r="CH398" s="13">
        <v>6</v>
      </c>
      <c r="CI398" s="13">
        <v>46174</v>
      </c>
      <c r="CK398" s="13" t="str">
        <v>SERVICIO DE MANTENIMIENTO, INSTALACIÓN Y SUMINISTRO DE COMPONENTES, REPUESTOS PARA EL SISTEMA DE ALUMBRADO CRB</v>
      </c>
      <c r="CL398" s="13" t="str">
        <v>LEII09</v>
      </c>
      <c r="CM398" s="13" t="str">
        <v>Por lanzar</v>
      </c>
      <c r="CN398" s="13" t="str">
        <v>junio</v>
      </c>
      <c r="CO398" s="13" t="str">
        <v xml:space="preserve">Mantenimiento electrico e instrumental </v>
      </c>
      <c r="CP398" s="13" t="str">
        <v>GPG</v>
      </c>
      <c r="CQ398" s="13">
        <v>0.25</v>
      </c>
      <c r="CR398" s="13" t="str">
        <v>Luis Aparicio</v>
      </c>
      <c r="CS398" s="13" t="str">
        <v>luis.aparicio@enel.com</v>
      </c>
      <c r="CT398" s="13" t="str">
        <v>Anny Leal</v>
      </c>
      <c r="CU398" s="13" t="str">
        <v>anny.leal@enel.com</v>
      </c>
      <c r="CV398" s="13">
        <v>2026</v>
      </c>
      <c r="CW398" s="13">
        <v>6</v>
      </c>
      <c r="CX398" s="13">
        <v>46174</v>
      </c>
      <c r="DC398" s="13" t="str">
        <v>SERVICIO DE MANTENIMIENTO, INSTALACIÓN Y SUMINISTRO DE COMPONENTES, REPUESTOS PARA EL SISTEMA DE ALUMBRADO CRB</v>
      </c>
      <c r="DD398" s="13" t="str">
        <v>LEII09</v>
      </c>
      <c r="DE398" s="13" t="str">
        <v>Por lanzar</v>
      </c>
      <c r="DF398" s="13" t="str">
        <v>junio</v>
      </c>
      <c r="DG398" s="13" t="str">
        <v xml:space="preserve">Mantenimiento electrico e instrumental </v>
      </c>
      <c r="DH398" s="13" t="str">
        <v>GPG</v>
      </c>
      <c r="DI398" s="13">
        <v>0.25</v>
      </c>
      <c r="DJ398" s="13" t="str">
        <v>Luis Aparicio</v>
      </c>
      <c r="DK398" s="13" t="str">
        <v>luis.aparicio@enel.com</v>
      </c>
      <c r="DL398" s="13" t="str">
        <v>Anny Leal</v>
      </c>
      <c r="DM398" s="13" t="str">
        <v>anny.leal@enel.com</v>
      </c>
      <c r="DN398" s="13">
        <v>2026</v>
      </c>
      <c r="DO398" s="13">
        <v>6</v>
      </c>
      <c r="DP398" s="19">
        <v>46174</v>
      </c>
      <c r="DS398" s="13" t="str">
        <v>SERVICIO DE MANTENIMIENTO, INSTALACION Y SUMINISTRO DE COMPONENTES, REPUESTOS PARA EL SISTEMA DE ALUMBRADO CRB LEII09 MANTENIMIENTO ELECTRICO E INSTRUMENTAL</v>
      </c>
    </row>
    <row r="399" spans="5:123" ht="28" customHeight="1" x14ac:dyDescent="0.4">
      <c r="E399" s="15" t="str">
        <v>SUMINISTRO DE INSUMOS Y REACTIVOS QUIMICOS PARA LA CRB</v>
      </c>
      <c r="F399" s="16" t="str">
        <v>FHPC10</v>
      </c>
      <c r="G399" s="16" t="str">
        <v>Por lanzar</v>
      </c>
      <c r="H399" s="16" t="str">
        <v>marzo</v>
      </c>
      <c r="I399" s="16" t="str">
        <v xml:space="preserve">Reactivos principales para operación </v>
      </c>
      <c r="J399" s="16" t="str">
        <v>GPG</v>
      </c>
      <c r="K399" s="16">
        <v>0.25</v>
      </c>
      <c r="L399" s="16" t="str">
        <v>Luis Aparicio</v>
      </c>
      <c r="M399" s="16" t="str">
        <v>luis.aparicio@enel.com</v>
      </c>
      <c r="N399" s="16" t="str">
        <v>Anny Leal</v>
      </c>
      <c r="O399" s="16" t="str">
        <v>anny.leal@enel.com</v>
      </c>
      <c r="P399" s="16">
        <v>2026</v>
      </c>
      <c r="Q399" s="16">
        <v>3</v>
      </c>
      <c r="R399" s="28" t="b">
        <v>0</v>
      </c>
      <c r="AC399" s="18" t="str">
        <v>SERVICIOS DE SEGURIDAD Y VIGILANCIA zona centro</v>
      </c>
      <c r="AD399" s="13" t="str">
        <v>SLSS04</v>
      </c>
      <c r="AE399" s="13" t="str">
        <v>Por lanzar</v>
      </c>
      <c r="AF399" s="13" t="str">
        <v>enero</v>
      </c>
      <c r="AG399" s="13" t="str">
        <v xml:space="preserve">Vigilancia y seguridad </v>
      </c>
      <c r="AH399" s="13" t="str">
        <v>Staff &amp; Services</v>
      </c>
      <c r="AI399" s="13">
        <v>13.876146</v>
      </c>
      <c r="AJ399" s="13" t="str">
        <v>Monica Mesa</v>
      </c>
      <c r="AK399" s="13" t="str">
        <v>monica.mesa@enel.com</v>
      </c>
      <c r="AL399" s="13" t="str">
        <v>Jorge Jamaica</v>
      </c>
      <c r="AM399" s="13" t="str">
        <v>jorge.jamaica@enel.com</v>
      </c>
      <c r="AN399" s="13">
        <v>2026</v>
      </c>
      <c r="AO399" s="13">
        <v>1</v>
      </c>
      <c r="AP399" s="13">
        <v>46023</v>
      </c>
      <c r="AR399" s="18" t="str">
        <v>SERVICIOS DE SEGURIDAD Y VIGILANCIA zona centro</v>
      </c>
      <c r="AS399" s="13" t="str">
        <v>SLSS04</v>
      </c>
      <c r="AT399" s="13" t="str">
        <v>Por lanzar</v>
      </c>
      <c r="AU399" s="13" t="str">
        <v>enero</v>
      </c>
      <c r="AV399" s="13" t="str">
        <v xml:space="preserve">Vigilancia y seguridad </v>
      </c>
      <c r="AW399" s="13" t="str">
        <v>Staff &amp; Services</v>
      </c>
      <c r="AX399" s="13">
        <v>13.876146</v>
      </c>
      <c r="AY399" s="13" t="str">
        <v>Monica Mesa</v>
      </c>
      <c r="AZ399" s="13" t="str">
        <v>monica.mesa@enel.com</v>
      </c>
      <c r="BA399" s="13" t="str">
        <v>Jorge Jamaica</v>
      </c>
      <c r="BB399" s="13" t="str">
        <v>jorge.jamaica@enel.com</v>
      </c>
      <c r="BC399" s="13">
        <v>2026</v>
      </c>
      <c r="BD399" s="13">
        <v>1</v>
      </c>
      <c r="BE399" s="13">
        <v>46023</v>
      </c>
      <c r="BG399" s="13" t="str">
        <v>SERVICIOS DE SEGURIDAD Y VIGILANCIA zona centro</v>
      </c>
      <c r="BH399" s="13" t="str">
        <v>SLSS04</v>
      </c>
      <c r="BI399" s="13" t="str">
        <v>Por lanzar</v>
      </c>
      <c r="BJ399" s="13" t="str">
        <v>enero</v>
      </c>
      <c r="BK399" s="13" t="str">
        <v xml:space="preserve">Vigilancia y seguridad </v>
      </c>
      <c r="BL399" s="13" t="str">
        <v>Staff &amp; Services</v>
      </c>
      <c r="BM399" s="13">
        <v>13.876146</v>
      </c>
      <c r="BN399" s="13" t="str">
        <v>Monica Mesa</v>
      </c>
      <c r="BO399" s="13" t="str">
        <v>monica.mesa@enel.com</v>
      </c>
      <c r="BP399" s="13" t="str">
        <v>Jorge Jamaica</v>
      </c>
      <c r="BQ399" s="13" t="str">
        <v>jorge.jamaica@enel.com</v>
      </c>
      <c r="BR399" s="13">
        <v>2026</v>
      </c>
      <c r="BS399" s="13">
        <v>1</v>
      </c>
      <c r="BT399" s="13">
        <v>46023</v>
      </c>
      <c r="BV399" s="13" t="str">
        <v>SERVICIOS DE SEGURIDAD Y VIGILANCIA zona centro</v>
      </c>
      <c r="BW399" s="13" t="str">
        <v>SLSS04</v>
      </c>
      <c r="BX399" s="13" t="str">
        <v>Por lanzar</v>
      </c>
      <c r="BY399" s="13" t="str">
        <v>enero</v>
      </c>
      <c r="BZ399" s="13" t="str">
        <v xml:space="preserve">Vigilancia y seguridad </v>
      </c>
      <c r="CA399" s="13" t="str">
        <v>Staff &amp; Services</v>
      </c>
      <c r="CB399" s="13">
        <v>13.876146</v>
      </c>
      <c r="CC399" s="13" t="str">
        <v>Monica Mesa</v>
      </c>
      <c r="CD399" s="13" t="str">
        <v>monica.mesa@enel.com</v>
      </c>
      <c r="CE399" s="13" t="str">
        <v>Jorge Jamaica</v>
      </c>
      <c r="CF399" s="13" t="str">
        <v>jorge.jamaica@enel.com</v>
      </c>
      <c r="CG399" s="13">
        <v>2026</v>
      </c>
      <c r="CH399" s="13">
        <v>1</v>
      </c>
      <c r="CI399" s="13">
        <v>46023</v>
      </c>
      <c r="CK399" s="13" t="str">
        <v>SERVICIOS DE SEGURIDAD Y VIGILANCIA zona centro</v>
      </c>
      <c r="CL399" s="13" t="str">
        <v>SLSS04</v>
      </c>
      <c r="CM399" s="13" t="str">
        <v>Por lanzar</v>
      </c>
      <c r="CN399" s="13" t="str">
        <v>enero</v>
      </c>
      <c r="CO399" s="13" t="str">
        <v xml:space="preserve">Vigilancia y seguridad </v>
      </c>
      <c r="CP399" s="13" t="str">
        <v>Staff &amp; Services</v>
      </c>
      <c r="CQ399" s="13">
        <v>13.876146</v>
      </c>
      <c r="CR399" s="13" t="str">
        <v>Monica Mesa</v>
      </c>
      <c r="CS399" s="13" t="str">
        <v>monica.mesa@enel.com</v>
      </c>
      <c r="CT399" s="13" t="str">
        <v>Jorge Jamaica</v>
      </c>
      <c r="CU399" s="13" t="str">
        <v>jorge.jamaica@enel.com</v>
      </c>
      <c r="CV399" s="13">
        <v>2026</v>
      </c>
      <c r="CW399" s="13">
        <v>1</v>
      </c>
      <c r="CX399" s="13">
        <v>46023</v>
      </c>
      <c r="DC399" s="13" t="str">
        <v>SERVICIOS DE SEGURIDAD Y VIGILANCIA zona centro</v>
      </c>
      <c r="DD399" s="13" t="str">
        <v>SLSS04</v>
      </c>
      <c r="DE399" s="13" t="str">
        <v>Por lanzar</v>
      </c>
      <c r="DF399" s="13" t="str">
        <v>enero</v>
      </c>
      <c r="DG399" s="13" t="str">
        <v xml:space="preserve">Vigilancia y seguridad </v>
      </c>
      <c r="DH399" s="13" t="str">
        <v>Staff &amp; Services</v>
      </c>
      <c r="DI399" s="13">
        <v>13.876146</v>
      </c>
      <c r="DJ399" s="13" t="str">
        <v>Monica Mesa</v>
      </c>
      <c r="DK399" s="13" t="str">
        <v>monica.mesa@enel.com</v>
      </c>
      <c r="DL399" s="13" t="str">
        <v>Jorge Jamaica</v>
      </c>
      <c r="DM399" s="13" t="str">
        <v>jorge.jamaica@enel.com</v>
      </c>
      <c r="DN399" s="13">
        <v>2026</v>
      </c>
      <c r="DO399" s="13">
        <v>1</v>
      </c>
      <c r="DP399" s="19">
        <v>46023</v>
      </c>
      <c r="DS399" s="13" t="str">
        <v>SERVICIOS DE SEGURIDAD Y VIGILANCIA ZONA CENTRO SLSS04 VIGILANCIA Y SEGURIDAD</v>
      </c>
    </row>
    <row r="400" spans="5:123" ht="28" customHeight="1" x14ac:dyDescent="0.4">
      <c r="E400" s="15" t="str">
        <v>Revisión renta 2025</v>
      </c>
      <c r="F400" s="16" t="str">
        <v>SPPA02</v>
      </c>
      <c r="G400" s="16" t="str">
        <v>Por lanzar</v>
      </c>
      <c r="H400" s="16" t="str">
        <v>enero</v>
      </c>
      <c r="I400" s="16" t="str">
        <v xml:space="preserve">Servicios de impuestos y contabilidad </v>
      </c>
      <c r="J400" s="16" t="str">
        <v>Staff &amp; Services</v>
      </c>
      <c r="K400" s="16">
        <v>7.10723E-3</v>
      </c>
      <c r="L400" s="16" t="str">
        <v>Monica Mesa</v>
      </c>
      <c r="M400" s="16" t="str">
        <v>monica.mesa@enel.com</v>
      </c>
      <c r="N400" s="16" t="str">
        <v>Jorge Jamaica</v>
      </c>
      <c r="O400" s="16" t="str">
        <v>jorge.jamaica@enel.com</v>
      </c>
      <c r="P400" s="16">
        <v>2026</v>
      </c>
      <c r="Q400" s="16">
        <v>1</v>
      </c>
      <c r="R400" s="28" t="b">
        <v>0</v>
      </c>
      <c r="AC400" s="18" t="str">
        <v>SERVICIOS DE SEGURIDAD Y VIGILANCIA zona centro</v>
      </c>
      <c r="AD400" s="13" t="str">
        <v>SLSS04</v>
      </c>
      <c r="AE400" s="13" t="str">
        <v>Por lanzar</v>
      </c>
      <c r="AF400" s="13" t="str">
        <v>enero</v>
      </c>
      <c r="AG400" s="13" t="str">
        <v xml:space="preserve">Vigilancia y seguridad </v>
      </c>
      <c r="AH400" s="13" t="str">
        <v>Staff &amp; Services</v>
      </c>
      <c r="AI400" s="13">
        <v>2.8329909999999998</v>
      </c>
      <c r="AJ400" s="13" t="str">
        <v>Monica Mesa</v>
      </c>
      <c r="AK400" s="13" t="str">
        <v>monica.mesa@enel.com</v>
      </c>
      <c r="AL400" s="13" t="str">
        <v>Jorge Jamaica</v>
      </c>
      <c r="AM400" s="13" t="str">
        <v>jorge.jamaica@enel.com</v>
      </c>
      <c r="AN400" s="13">
        <v>2026</v>
      </c>
      <c r="AO400" s="13">
        <v>1</v>
      </c>
      <c r="AP400" s="13">
        <v>46023</v>
      </c>
      <c r="AR400" s="18" t="str">
        <v>SERVICIOS DE SEGURIDAD Y VIGILANCIA zona centro</v>
      </c>
      <c r="AS400" s="13" t="str">
        <v>SLSS04</v>
      </c>
      <c r="AT400" s="13" t="str">
        <v>Por lanzar</v>
      </c>
      <c r="AU400" s="13" t="str">
        <v>enero</v>
      </c>
      <c r="AV400" s="13" t="str">
        <v xml:space="preserve">Vigilancia y seguridad </v>
      </c>
      <c r="AW400" s="13" t="str">
        <v>Staff &amp; Services</v>
      </c>
      <c r="AX400" s="13">
        <v>2.8329909999999998</v>
      </c>
      <c r="AY400" s="13" t="str">
        <v>Monica Mesa</v>
      </c>
      <c r="AZ400" s="13" t="str">
        <v>monica.mesa@enel.com</v>
      </c>
      <c r="BA400" s="13" t="str">
        <v>Jorge Jamaica</v>
      </c>
      <c r="BB400" s="13" t="str">
        <v>jorge.jamaica@enel.com</v>
      </c>
      <c r="BC400" s="13">
        <v>2026</v>
      </c>
      <c r="BD400" s="13">
        <v>1</v>
      </c>
      <c r="BE400" s="13">
        <v>46023</v>
      </c>
      <c r="BG400" s="13" t="str">
        <v>SERVICIOS DE SEGURIDAD Y VIGILANCIA zona centro</v>
      </c>
      <c r="BH400" s="13" t="str">
        <v>SLSS04</v>
      </c>
      <c r="BI400" s="13" t="str">
        <v>Por lanzar</v>
      </c>
      <c r="BJ400" s="13" t="str">
        <v>enero</v>
      </c>
      <c r="BK400" s="13" t="str">
        <v xml:space="preserve">Vigilancia y seguridad </v>
      </c>
      <c r="BL400" s="13" t="str">
        <v>Staff &amp; Services</v>
      </c>
      <c r="BM400" s="13">
        <v>2.8329909999999998</v>
      </c>
      <c r="BN400" s="13" t="str">
        <v>Monica Mesa</v>
      </c>
      <c r="BO400" s="13" t="str">
        <v>monica.mesa@enel.com</v>
      </c>
      <c r="BP400" s="13" t="str">
        <v>Jorge Jamaica</v>
      </c>
      <c r="BQ400" s="13" t="str">
        <v>jorge.jamaica@enel.com</v>
      </c>
      <c r="BR400" s="13">
        <v>2026</v>
      </c>
      <c r="BS400" s="13">
        <v>1</v>
      </c>
      <c r="BT400" s="13">
        <v>46023</v>
      </c>
      <c r="BV400" s="13" t="str">
        <v>SERVICIOS DE SEGURIDAD Y VIGILANCIA zona centro</v>
      </c>
      <c r="BW400" s="13" t="str">
        <v>SLSS04</v>
      </c>
      <c r="BX400" s="13" t="str">
        <v>Por lanzar</v>
      </c>
      <c r="BY400" s="13" t="str">
        <v>enero</v>
      </c>
      <c r="BZ400" s="13" t="str">
        <v xml:space="preserve">Vigilancia y seguridad </v>
      </c>
      <c r="CA400" s="13" t="str">
        <v>Staff &amp; Services</v>
      </c>
      <c r="CB400" s="13">
        <v>2.8329909999999998</v>
      </c>
      <c r="CC400" s="13" t="str">
        <v>Monica Mesa</v>
      </c>
      <c r="CD400" s="13" t="str">
        <v>monica.mesa@enel.com</v>
      </c>
      <c r="CE400" s="13" t="str">
        <v>Jorge Jamaica</v>
      </c>
      <c r="CF400" s="13" t="str">
        <v>jorge.jamaica@enel.com</v>
      </c>
      <c r="CG400" s="13">
        <v>2026</v>
      </c>
      <c r="CH400" s="13">
        <v>1</v>
      </c>
      <c r="CI400" s="13">
        <v>46023</v>
      </c>
      <c r="CK400" s="13" t="str">
        <v>SERVICIOS DE SEGURIDAD Y VIGILANCIA zona centro</v>
      </c>
      <c r="CL400" s="13" t="str">
        <v>SLSS04</v>
      </c>
      <c r="CM400" s="13" t="str">
        <v>Por lanzar</v>
      </c>
      <c r="CN400" s="13" t="str">
        <v>enero</v>
      </c>
      <c r="CO400" s="13" t="str">
        <v xml:space="preserve">Vigilancia y seguridad </v>
      </c>
      <c r="CP400" s="13" t="str">
        <v>Staff &amp; Services</v>
      </c>
      <c r="CQ400" s="13">
        <v>2.8329909999999998</v>
      </c>
      <c r="CR400" s="13" t="str">
        <v>Monica Mesa</v>
      </c>
      <c r="CS400" s="13" t="str">
        <v>monica.mesa@enel.com</v>
      </c>
      <c r="CT400" s="13" t="str">
        <v>Jorge Jamaica</v>
      </c>
      <c r="CU400" s="13" t="str">
        <v>jorge.jamaica@enel.com</v>
      </c>
      <c r="CV400" s="13">
        <v>2026</v>
      </c>
      <c r="CW400" s="13">
        <v>1</v>
      </c>
      <c r="CX400" s="13">
        <v>46023</v>
      </c>
      <c r="DC400" s="13" t="str">
        <v>SERVICIOS DE SEGURIDAD Y VIGILANCIA zona centro</v>
      </c>
      <c r="DD400" s="13" t="str">
        <v>SLSS04</v>
      </c>
      <c r="DE400" s="13" t="str">
        <v>Por lanzar</v>
      </c>
      <c r="DF400" s="13" t="str">
        <v>enero</v>
      </c>
      <c r="DG400" s="13" t="str">
        <v xml:space="preserve">Vigilancia y seguridad </v>
      </c>
      <c r="DH400" s="13" t="str">
        <v>Staff &amp; Services</v>
      </c>
      <c r="DI400" s="13">
        <v>2.8329909999999998</v>
      </c>
      <c r="DJ400" s="13" t="str">
        <v>Monica Mesa</v>
      </c>
      <c r="DK400" s="13" t="str">
        <v>monica.mesa@enel.com</v>
      </c>
      <c r="DL400" s="13" t="str">
        <v>Jorge Jamaica</v>
      </c>
      <c r="DM400" s="13" t="str">
        <v>jorge.jamaica@enel.com</v>
      </c>
      <c r="DN400" s="13">
        <v>2026</v>
      </c>
      <c r="DO400" s="13">
        <v>1</v>
      </c>
      <c r="DP400" s="19">
        <v>46023</v>
      </c>
      <c r="DS400" s="13" t="str">
        <v>SERVICIOS DE SEGURIDAD Y VIGILANCIA ZONA CENTRO SLSS04 VIGILANCIA Y SEGURIDAD</v>
      </c>
    </row>
    <row r="401" spans="5:123" ht="28" customHeight="1" x14ac:dyDescent="0.4">
      <c r="E401" s="15" t="str">
        <v>Revisión renta 2025</v>
      </c>
      <c r="F401" s="16" t="str">
        <v>SPPA02</v>
      </c>
      <c r="G401" s="16" t="str">
        <v>Por lanzar</v>
      </c>
      <c r="H401" s="16" t="str">
        <v>enero</v>
      </c>
      <c r="I401" s="16" t="str">
        <v xml:space="preserve">Servicios de impuestos y contabilidad </v>
      </c>
      <c r="J401" s="16" t="str">
        <v>Staff &amp; Services</v>
      </c>
      <c r="K401" s="16">
        <v>7.10723E-3</v>
      </c>
      <c r="L401" s="16" t="str">
        <v>Monica Mesa</v>
      </c>
      <c r="M401" s="16" t="str">
        <v>monica.mesa@enel.com</v>
      </c>
      <c r="N401" s="16" t="str">
        <v>Jorge Jamaica</v>
      </c>
      <c r="O401" s="16" t="str">
        <v>jorge.jamaica@enel.com</v>
      </c>
      <c r="P401" s="16">
        <v>2026</v>
      </c>
      <c r="Q401" s="16">
        <v>1</v>
      </c>
      <c r="R401" s="28" t="b">
        <v>0</v>
      </c>
      <c r="AC401" s="18" t="str">
        <v>SERVICIOS DE SEGURIDAD Y VIGILANCIA zona norte</v>
      </c>
      <c r="AD401" s="13" t="str">
        <v>SLSS04</v>
      </c>
      <c r="AE401" s="13" t="str">
        <v>Por lanzar</v>
      </c>
      <c r="AF401" s="13" t="str">
        <v>enero</v>
      </c>
      <c r="AG401" s="13" t="str">
        <v xml:space="preserve">Vigilancia y seguridad </v>
      </c>
      <c r="AH401" s="13" t="str">
        <v>Staff &amp; Services</v>
      </c>
      <c r="AI401" s="13">
        <v>13.333895</v>
      </c>
      <c r="AJ401" s="13" t="str">
        <v>Monica Mesa</v>
      </c>
      <c r="AK401" s="13" t="str">
        <v>monica.mesa@enel.com</v>
      </c>
      <c r="AL401" s="13" t="str">
        <v>Jorge Jamaica</v>
      </c>
      <c r="AM401" s="13" t="str">
        <v>jorge.jamaica@enel.com</v>
      </c>
      <c r="AN401" s="13">
        <v>2026</v>
      </c>
      <c r="AO401" s="13">
        <v>1</v>
      </c>
      <c r="AP401" s="13">
        <v>46023</v>
      </c>
      <c r="AR401" s="18" t="str">
        <v>SERVICIOS DE SEGURIDAD Y VIGILANCIA zona norte</v>
      </c>
      <c r="AS401" s="13" t="str">
        <v>SLSS04</v>
      </c>
      <c r="AT401" s="13" t="str">
        <v>Por lanzar</v>
      </c>
      <c r="AU401" s="13" t="str">
        <v>enero</v>
      </c>
      <c r="AV401" s="13" t="str">
        <v xml:space="preserve">Vigilancia y seguridad </v>
      </c>
      <c r="AW401" s="13" t="str">
        <v>Staff &amp; Services</v>
      </c>
      <c r="AX401" s="13">
        <v>13.333895</v>
      </c>
      <c r="AY401" s="13" t="str">
        <v>Monica Mesa</v>
      </c>
      <c r="AZ401" s="13" t="str">
        <v>monica.mesa@enel.com</v>
      </c>
      <c r="BA401" s="13" t="str">
        <v>Jorge Jamaica</v>
      </c>
      <c r="BB401" s="13" t="str">
        <v>jorge.jamaica@enel.com</v>
      </c>
      <c r="BC401" s="13">
        <v>2026</v>
      </c>
      <c r="BD401" s="13">
        <v>1</v>
      </c>
      <c r="BE401" s="13">
        <v>46023</v>
      </c>
      <c r="BG401" s="13" t="str">
        <v>SERVICIOS DE SEGURIDAD Y VIGILANCIA zona norte</v>
      </c>
      <c r="BH401" s="13" t="str">
        <v>SLSS04</v>
      </c>
      <c r="BI401" s="13" t="str">
        <v>Por lanzar</v>
      </c>
      <c r="BJ401" s="13" t="str">
        <v>enero</v>
      </c>
      <c r="BK401" s="13" t="str">
        <v xml:space="preserve">Vigilancia y seguridad </v>
      </c>
      <c r="BL401" s="13" t="str">
        <v>Staff &amp; Services</v>
      </c>
      <c r="BM401" s="13">
        <v>13.333895</v>
      </c>
      <c r="BN401" s="13" t="str">
        <v>Monica Mesa</v>
      </c>
      <c r="BO401" s="13" t="str">
        <v>monica.mesa@enel.com</v>
      </c>
      <c r="BP401" s="13" t="str">
        <v>Jorge Jamaica</v>
      </c>
      <c r="BQ401" s="13" t="str">
        <v>jorge.jamaica@enel.com</v>
      </c>
      <c r="BR401" s="13">
        <v>2026</v>
      </c>
      <c r="BS401" s="13">
        <v>1</v>
      </c>
      <c r="BT401" s="13">
        <v>46023</v>
      </c>
      <c r="BV401" s="13" t="str">
        <v>SERVICIOS DE SEGURIDAD Y VIGILANCIA zona norte</v>
      </c>
      <c r="BW401" s="13" t="str">
        <v>SLSS04</v>
      </c>
      <c r="BX401" s="13" t="str">
        <v>Por lanzar</v>
      </c>
      <c r="BY401" s="13" t="str">
        <v>enero</v>
      </c>
      <c r="BZ401" s="13" t="str">
        <v xml:space="preserve">Vigilancia y seguridad </v>
      </c>
      <c r="CA401" s="13" t="str">
        <v>Staff &amp; Services</v>
      </c>
      <c r="CB401" s="13">
        <v>13.333895</v>
      </c>
      <c r="CC401" s="13" t="str">
        <v>Monica Mesa</v>
      </c>
      <c r="CD401" s="13" t="str">
        <v>monica.mesa@enel.com</v>
      </c>
      <c r="CE401" s="13" t="str">
        <v>Jorge Jamaica</v>
      </c>
      <c r="CF401" s="13" t="str">
        <v>jorge.jamaica@enel.com</v>
      </c>
      <c r="CG401" s="13">
        <v>2026</v>
      </c>
      <c r="CH401" s="13">
        <v>1</v>
      </c>
      <c r="CI401" s="13">
        <v>46023</v>
      </c>
      <c r="CK401" s="13" t="str">
        <v>SERVICIOS DE SEGURIDAD Y VIGILANCIA zona norte</v>
      </c>
      <c r="CL401" s="13" t="str">
        <v>SLSS04</v>
      </c>
      <c r="CM401" s="13" t="str">
        <v>Por lanzar</v>
      </c>
      <c r="CN401" s="13" t="str">
        <v>enero</v>
      </c>
      <c r="CO401" s="13" t="str">
        <v xml:space="preserve">Vigilancia y seguridad </v>
      </c>
      <c r="CP401" s="13" t="str">
        <v>Staff &amp; Services</v>
      </c>
      <c r="CQ401" s="13">
        <v>13.333895</v>
      </c>
      <c r="CR401" s="13" t="str">
        <v>Monica Mesa</v>
      </c>
      <c r="CS401" s="13" t="str">
        <v>monica.mesa@enel.com</v>
      </c>
      <c r="CT401" s="13" t="str">
        <v>Jorge Jamaica</v>
      </c>
      <c r="CU401" s="13" t="str">
        <v>jorge.jamaica@enel.com</v>
      </c>
      <c r="CV401" s="13">
        <v>2026</v>
      </c>
      <c r="CW401" s="13">
        <v>1</v>
      </c>
      <c r="CX401" s="13">
        <v>46023</v>
      </c>
      <c r="DC401" s="13" t="str">
        <v>SERVICIOS DE SEGURIDAD Y VIGILANCIA zona norte</v>
      </c>
      <c r="DD401" s="13" t="str">
        <v>SLSS04</v>
      </c>
      <c r="DE401" s="13" t="str">
        <v>Por lanzar</v>
      </c>
      <c r="DF401" s="13" t="str">
        <v>enero</v>
      </c>
      <c r="DG401" s="13" t="str">
        <v xml:space="preserve">Vigilancia y seguridad </v>
      </c>
      <c r="DH401" s="13" t="str">
        <v>Staff &amp; Services</v>
      </c>
      <c r="DI401" s="13">
        <v>13.333895</v>
      </c>
      <c r="DJ401" s="13" t="str">
        <v>Monica Mesa</v>
      </c>
      <c r="DK401" s="13" t="str">
        <v>monica.mesa@enel.com</v>
      </c>
      <c r="DL401" s="13" t="str">
        <v>Jorge Jamaica</v>
      </c>
      <c r="DM401" s="13" t="str">
        <v>jorge.jamaica@enel.com</v>
      </c>
      <c r="DN401" s="13">
        <v>2026</v>
      </c>
      <c r="DO401" s="13">
        <v>1</v>
      </c>
      <c r="DP401" s="19">
        <v>46023</v>
      </c>
      <c r="DS401" s="13" t="str">
        <v>SERVICIOS DE SEGURIDAD Y VIGILANCIA ZONA NORTE SLSS04 VIGILANCIA Y SEGURIDAD</v>
      </c>
    </row>
    <row r="402" spans="5:123" ht="28" customHeight="1" x14ac:dyDescent="0.4">
      <c r="E402" s="15" t="str">
        <v>O&amp;M -HOP Operación y Mantenimiento Estaciones Tecnología Solar</v>
      </c>
      <c r="F402" s="16" t="str">
        <v>MSMI03</v>
      </c>
      <c r="G402" s="16" t="str">
        <v>Por lanzar</v>
      </c>
      <c r="H402" s="16" t="str">
        <v>febrero</v>
      </c>
      <c r="I402" s="16" t="str">
        <v xml:space="preserve">Mantenimiento, calibración y reparación de instrumentos de medición </v>
      </c>
      <c r="J402" s="16" t="str">
        <v>GPG</v>
      </c>
      <c r="K402" s="16">
        <v>1.25</v>
      </c>
      <c r="L402" s="16" t="str">
        <v>Luis Aparicio</v>
      </c>
      <c r="M402" s="16" t="str">
        <v>luis.aparicio@enel.com</v>
      </c>
      <c r="N402" s="16" t="str">
        <v>Anny Leal</v>
      </c>
      <c r="O402" s="16" t="str">
        <v>anny.leal@enel.com</v>
      </c>
      <c r="P402" s="16">
        <v>2026</v>
      </c>
      <c r="Q402" s="16">
        <v>2</v>
      </c>
      <c r="R402" s="28" t="b">
        <v>0</v>
      </c>
      <c r="AC402" s="18" t="str">
        <v>SERVICIOS DE SEGURIDAD Y VIGILANCIA zona norte</v>
      </c>
      <c r="AD402" s="13" t="str">
        <v>SLSS04</v>
      </c>
      <c r="AE402" s="13" t="str">
        <v>Por lanzar</v>
      </c>
      <c r="AF402" s="13" t="str">
        <v>enero</v>
      </c>
      <c r="AG402" s="13" t="str">
        <v xml:space="preserve">Vigilancia y seguridad </v>
      </c>
      <c r="AH402" s="13" t="str">
        <v>Staff &amp; Services</v>
      </c>
      <c r="AI402" s="13">
        <v>6.7646949999999997</v>
      </c>
      <c r="AJ402" s="13" t="str">
        <v>Monica Mesa</v>
      </c>
      <c r="AK402" s="13" t="str">
        <v>monica.mesa@enel.com</v>
      </c>
      <c r="AL402" s="13" t="str">
        <v>Jorge Jamaica</v>
      </c>
      <c r="AM402" s="13" t="str">
        <v>jorge.jamaica@enel.com</v>
      </c>
      <c r="AN402" s="13">
        <v>2026</v>
      </c>
      <c r="AO402" s="13">
        <v>1</v>
      </c>
      <c r="AP402" s="13">
        <v>46023</v>
      </c>
      <c r="AR402" s="18" t="str">
        <v>SERVICIOS DE SEGURIDAD Y VIGILANCIA zona norte</v>
      </c>
      <c r="AS402" s="13" t="str">
        <v>SLSS04</v>
      </c>
      <c r="AT402" s="13" t="str">
        <v>Por lanzar</v>
      </c>
      <c r="AU402" s="13" t="str">
        <v>enero</v>
      </c>
      <c r="AV402" s="13" t="str">
        <v xml:space="preserve">Vigilancia y seguridad </v>
      </c>
      <c r="AW402" s="13" t="str">
        <v>Staff &amp; Services</v>
      </c>
      <c r="AX402" s="13">
        <v>6.7646949999999997</v>
      </c>
      <c r="AY402" s="13" t="str">
        <v>Monica Mesa</v>
      </c>
      <c r="AZ402" s="13" t="str">
        <v>monica.mesa@enel.com</v>
      </c>
      <c r="BA402" s="13" t="str">
        <v>Jorge Jamaica</v>
      </c>
      <c r="BB402" s="13" t="str">
        <v>jorge.jamaica@enel.com</v>
      </c>
      <c r="BC402" s="13">
        <v>2026</v>
      </c>
      <c r="BD402" s="13">
        <v>1</v>
      </c>
      <c r="BE402" s="13">
        <v>46023</v>
      </c>
      <c r="BG402" s="13" t="str">
        <v>SERVICIOS DE SEGURIDAD Y VIGILANCIA zona norte</v>
      </c>
      <c r="BH402" s="13" t="str">
        <v>SLSS04</v>
      </c>
      <c r="BI402" s="13" t="str">
        <v>Por lanzar</v>
      </c>
      <c r="BJ402" s="13" t="str">
        <v>enero</v>
      </c>
      <c r="BK402" s="13" t="str">
        <v xml:space="preserve">Vigilancia y seguridad </v>
      </c>
      <c r="BL402" s="13" t="str">
        <v>Staff &amp; Services</v>
      </c>
      <c r="BM402" s="13">
        <v>6.7646949999999997</v>
      </c>
      <c r="BN402" s="13" t="str">
        <v>Monica Mesa</v>
      </c>
      <c r="BO402" s="13" t="str">
        <v>monica.mesa@enel.com</v>
      </c>
      <c r="BP402" s="13" t="str">
        <v>Jorge Jamaica</v>
      </c>
      <c r="BQ402" s="13" t="str">
        <v>jorge.jamaica@enel.com</v>
      </c>
      <c r="BR402" s="13">
        <v>2026</v>
      </c>
      <c r="BS402" s="13">
        <v>1</v>
      </c>
      <c r="BT402" s="13">
        <v>46023</v>
      </c>
      <c r="BV402" s="13" t="str">
        <v>SERVICIOS DE SEGURIDAD Y VIGILANCIA zona norte</v>
      </c>
      <c r="BW402" s="13" t="str">
        <v>SLSS04</v>
      </c>
      <c r="BX402" s="13" t="str">
        <v>Por lanzar</v>
      </c>
      <c r="BY402" s="13" t="str">
        <v>enero</v>
      </c>
      <c r="BZ402" s="13" t="str">
        <v xml:space="preserve">Vigilancia y seguridad </v>
      </c>
      <c r="CA402" s="13" t="str">
        <v>Staff &amp; Services</v>
      </c>
      <c r="CB402" s="13">
        <v>6.7646949999999997</v>
      </c>
      <c r="CC402" s="13" t="str">
        <v>Monica Mesa</v>
      </c>
      <c r="CD402" s="13" t="str">
        <v>monica.mesa@enel.com</v>
      </c>
      <c r="CE402" s="13" t="str">
        <v>Jorge Jamaica</v>
      </c>
      <c r="CF402" s="13" t="str">
        <v>jorge.jamaica@enel.com</v>
      </c>
      <c r="CG402" s="13">
        <v>2026</v>
      </c>
      <c r="CH402" s="13">
        <v>1</v>
      </c>
      <c r="CI402" s="13">
        <v>46023</v>
      </c>
      <c r="CK402" s="13" t="str">
        <v>SERVICIOS DE SEGURIDAD Y VIGILANCIA zona norte</v>
      </c>
      <c r="CL402" s="13" t="str">
        <v>SLSS04</v>
      </c>
      <c r="CM402" s="13" t="str">
        <v>Por lanzar</v>
      </c>
      <c r="CN402" s="13" t="str">
        <v>enero</v>
      </c>
      <c r="CO402" s="13" t="str">
        <v xml:space="preserve">Vigilancia y seguridad </v>
      </c>
      <c r="CP402" s="13" t="str">
        <v>Staff &amp; Services</v>
      </c>
      <c r="CQ402" s="13">
        <v>6.7646949999999997</v>
      </c>
      <c r="CR402" s="13" t="str">
        <v>Monica Mesa</v>
      </c>
      <c r="CS402" s="13" t="str">
        <v>monica.mesa@enel.com</v>
      </c>
      <c r="CT402" s="13" t="str">
        <v>Jorge Jamaica</v>
      </c>
      <c r="CU402" s="13" t="str">
        <v>jorge.jamaica@enel.com</v>
      </c>
      <c r="CV402" s="13">
        <v>2026</v>
      </c>
      <c r="CW402" s="13">
        <v>1</v>
      </c>
      <c r="CX402" s="13">
        <v>46023</v>
      </c>
      <c r="DC402" s="13" t="str">
        <v>SERVICIOS DE SEGURIDAD Y VIGILANCIA zona norte</v>
      </c>
      <c r="DD402" s="13" t="str">
        <v>SLSS04</v>
      </c>
      <c r="DE402" s="13" t="str">
        <v>Por lanzar</v>
      </c>
      <c r="DF402" s="13" t="str">
        <v>enero</v>
      </c>
      <c r="DG402" s="13" t="str">
        <v xml:space="preserve">Vigilancia y seguridad </v>
      </c>
      <c r="DH402" s="13" t="str">
        <v>Staff &amp; Services</v>
      </c>
      <c r="DI402" s="13">
        <v>6.7646949999999997</v>
      </c>
      <c r="DJ402" s="13" t="str">
        <v>Monica Mesa</v>
      </c>
      <c r="DK402" s="13" t="str">
        <v>monica.mesa@enel.com</v>
      </c>
      <c r="DL402" s="13" t="str">
        <v>Jorge Jamaica</v>
      </c>
      <c r="DM402" s="13" t="str">
        <v>jorge.jamaica@enel.com</v>
      </c>
      <c r="DN402" s="13">
        <v>2026</v>
      </c>
      <c r="DO402" s="13">
        <v>1</v>
      </c>
      <c r="DP402" s="19">
        <v>46023</v>
      </c>
      <c r="DS402" s="13" t="str">
        <v>SERVICIOS DE SEGURIDAD Y VIGILANCIA ZONA NORTE SLSS04 VIGILANCIA Y SEGURIDAD</v>
      </c>
    </row>
    <row r="403" spans="5:123" ht="28" customHeight="1" x14ac:dyDescent="0.4">
      <c r="E403" s="15" t="str">
        <v>TS CROSS- Inspección tuberías</v>
      </c>
      <c r="F403" s="16" t="str">
        <v>SPPT06</v>
      </c>
      <c r="G403" s="16" t="str">
        <v>Por lanzar</v>
      </c>
      <c r="H403" s="16" t="str">
        <v>agosto</v>
      </c>
      <c r="I403" s="16" t="str">
        <v xml:space="preserve">Ensayos no destructivos, pruebas y ensayos </v>
      </c>
      <c r="J403" s="16" t="str">
        <v>GPG</v>
      </c>
      <c r="K403" s="16">
        <v>0.35</v>
      </c>
      <c r="L403" s="16" t="str">
        <v>Luis Aparicio</v>
      </c>
      <c r="M403" s="16" t="str">
        <v>luis.aparicio@enel.com</v>
      </c>
      <c r="N403" s="16" t="str">
        <v>Anny Leal</v>
      </c>
      <c r="O403" s="16" t="str">
        <v>anny.leal@enel.com</v>
      </c>
      <c r="P403" s="16">
        <v>2026</v>
      </c>
      <c r="Q403" s="16">
        <v>8</v>
      </c>
      <c r="R403" s="28" t="b">
        <v>0</v>
      </c>
      <c r="AC403" s="18" t="str">
        <v>SUMINISTRO INTERCAMBIADORES GENERADORES PRINCIPALES GUAVIO</v>
      </c>
      <c r="AD403" s="13" t="str">
        <v>FMGE17</v>
      </c>
      <c r="AE403" s="13" t="str">
        <v>Por lanzar</v>
      </c>
      <c r="AF403" s="13" t="str">
        <v>abril</v>
      </c>
      <c r="AG403" s="13" t="str">
        <v>Intercambiadores de calor, desaireadores y condensadores de vapor al vacío</v>
      </c>
      <c r="AH403" s="13" t="str">
        <v>GPG</v>
      </c>
      <c r="AI403" s="13">
        <v>0.48</v>
      </c>
      <c r="AJ403" s="13" t="str">
        <v>Luis Aparicio</v>
      </c>
      <c r="AK403" s="13" t="str">
        <v>luis.aparicio@enel.com</v>
      </c>
      <c r="AL403" s="13" t="str">
        <v>Anny Leal</v>
      </c>
      <c r="AM403" s="13" t="str">
        <v>anny.leal@enel.com</v>
      </c>
      <c r="AN403" s="13">
        <v>2026</v>
      </c>
      <c r="AO403" s="13">
        <v>4</v>
      </c>
      <c r="AP403" s="13">
        <v>46113</v>
      </c>
      <c r="AR403" s="18" t="str">
        <v>SUMINISTRO INTERCAMBIADORES GENERADORES PRINCIPALES GUAVIO</v>
      </c>
      <c r="AS403" s="13" t="str">
        <v>FMGE17</v>
      </c>
      <c r="AT403" s="13" t="str">
        <v>Por lanzar</v>
      </c>
      <c r="AU403" s="13" t="str">
        <v>abril</v>
      </c>
      <c r="AV403" s="13" t="str">
        <v>Intercambiadores de calor, desaireadores y condensadores de vapor al vacío</v>
      </c>
      <c r="AW403" s="13" t="str">
        <v>GPG</v>
      </c>
      <c r="AX403" s="13">
        <v>0.48</v>
      </c>
      <c r="AY403" s="13" t="str">
        <v>Luis Aparicio</v>
      </c>
      <c r="AZ403" s="13" t="str">
        <v>luis.aparicio@enel.com</v>
      </c>
      <c r="BA403" s="13" t="str">
        <v>Anny Leal</v>
      </c>
      <c r="BB403" s="13" t="str">
        <v>anny.leal@enel.com</v>
      </c>
      <c r="BC403" s="13">
        <v>2026</v>
      </c>
      <c r="BD403" s="13">
        <v>4</v>
      </c>
      <c r="BE403" s="13">
        <v>46113</v>
      </c>
      <c r="BG403" s="13" t="str">
        <v>SUMINISTRO INTERCAMBIADORES GENERADORES PRINCIPALES GUAVIO</v>
      </c>
      <c r="BH403" s="13" t="str">
        <v>FMGE17</v>
      </c>
      <c r="BI403" s="13" t="str">
        <v>Por lanzar</v>
      </c>
      <c r="BJ403" s="13" t="str">
        <v>abril</v>
      </c>
      <c r="BK403" s="13" t="str">
        <v>Intercambiadores de calor, desaireadores y condensadores de vapor al vacío</v>
      </c>
      <c r="BL403" s="13" t="str">
        <v>GPG</v>
      </c>
      <c r="BM403" s="13">
        <v>0.48</v>
      </c>
      <c r="BN403" s="13" t="str">
        <v>Luis Aparicio</v>
      </c>
      <c r="BO403" s="13" t="str">
        <v>luis.aparicio@enel.com</v>
      </c>
      <c r="BP403" s="13" t="str">
        <v>Anny Leal</v>
      </c>
      <c r="BQ403" s="13" t="str">
        <v>anny.leal@enel.com</v>
      </c>
      <c r="BR403" s="13">
        <v>2026</v>
      </c>
      <c r="BS403" s="13">
        <v>4</v>
      </c>
      <c r="BT403" s="13">
        <v>46113</v>
      </c>
      <c r="BV403" s="13" t="str">
        <v>SUMINISTRO INTERCAMBIADORES GENERADORES PRINCIPALES GUAVIO</v>
      </c>
      <c r="BW403" s="13" t="str">
        <v>FMGE17</v>
      </c>
      <c r="BX403" s="13" t="str">
        <v>Por lanzar</v>
      </c>
      <c r="BY403" s="13" t="str">
        <v>abril</v>
      </c>
      <c r="BZ403" s="13" t="str">
        <v>Intercambiadores de calor, desaireadores y condensadores de vapor al vacío</v>
      </c>
      <c r="CA403" s="13" t="str">
        <v>GPG</v>
      </c>
      <c r="CB403" s="13">
        <v>0.48</v>
      </c>
      <c r="CC403" s="13" t="str">
        <v>Luis Aparicio</v>
      </c>
      <c r="CD403" s="13" t="str">
        <v>luis.aparicio@enel.com</v>
      </c>
      <c r="CE403" s="13" t="str">
        <v>Anny Leal</v>
      </c>
      <c r="CF403" s="13" t="str">
        <v>anny.leal@enel.com</v>
      </c>
      <c r="CG403" s="13">
        <v>2026</v>
      </c>
      <c r="CH403" s="13">
        <v>4</v>
      </c>
      <c r="CI403" s="13">
        <v>46113</v>
      </c>
      <c r="CK403" s="13" t="str">
        <v>SUMINISTRO INTERCAMBIADORES GENERADORES PRINCIPALES GUAVIO</v>
      </c>
      <c r="CL403" s="13" t="str">
        <v>FMGE17</v>
      </c>
      <c r="CM403" s="13" t="str">
        <v>Por lanzar</v>
      </c>
      <c r="CN403" s="13" t="str">
        <v>abril</v>
      </c>
      <c r="CO403" s="13" t="str">
        <v>Intercambiadores de calor, desaireadores y condensadores de vapor al vacío</v>
      </c>
      <c r="CP403" s="13" t="str">
        <v>GPG</v>
      </c>
      <c r="CQ403" s="13">
        <v>0.48</v>
      </c>
      <c r="CR403" s="13" t="str">
        <v>Luis Aparicio</v>
      </c>
      <c r="CS403" s="13" t="str">
        <v>luis.aparicio@enel.com</v>
      </c>
      <c r="CT403" s="13" t="str">
        <v>Anny Leal</v>
      </c>
      <c r="CU403" s="13" t="str">
        <v>anny.leal@enel.com</v>
      </c>
      <c r="CV403" s="13">
        <v>2026</v>
      </c>
      <c r="CW403" s="13">
        <v>4</v>
      </c>
      <c r="CX403" s="13">
        <v>46113</v>
      </c>
      <c r="DC403" s="13" t="str">
        <v>SUMINISTRO INTERCAMBIADORES GENERADORES PRINCIPALES GUAVIO</v>
      </c>
      <c r="DD403" s="13" t="str">
        <v>FMGE17</v>
      </c>
      <c r="DE403" s="13" t="str">
        <v>Por lanzar</v>
      </c>
      <c r="DF403" s="13" t="str">
        <v>abril</v>
      </c>
      <c r="DG403" s="13" t="str">
        <v>Intercambiadores de calor, desaireadores y condensadores de vapor al vacío</v>
      </c>
      <c r="DH403" s="13" t="str">
        <v>GPG</v>
      </c>
      <c r="DI403" s="13">
        <v>0.48</v>
      </c>
      <c r="DJ403" s="13" t="str">
        <v>Luis Aparicio</v>
      </c>
      <c r="DK403" s="13" t="str">
        <v>luis.aparicio@enel.com</v>
      </c>
      <c r="DL403" s="13" t="str">
        <v>Anny Leal</v>
      </c>
      <c r="DM403" s="13" t="str">
        <v>anny.leal@enel.com</v>
      </c>
      <c r="DN403" s="13">
        <v>2026</v>
      </c>
      <c r="DO403" s="13">
        <v>4</v>
      </c>
      <c r="DP403" s="19">
        <v>46113</v>
      </c>
      <c r="DS403" s="13" t="str">
        <v>SUMINISTRO INTERCAMBIADORES GENERADORES PRINCIPALES GUAVIO FMGE17 INTERCAMBIADORES DE CALOR, DESAIREADORES Y CONDENSADORES DE VAPOR AL VACIO</v>
      </c>
    </row>
    <row r="404" spans="5:123" ht="28" customHeight="1" x14ac:dyDescent="0.4">
      <c r="E404" s="15" t="str">
        <v>SERVICIO DE MANTENIMIENTO, INSTALACIÓN Y SUMINISTRO DE COMPONENTES, REPUESTOS PARA EL SISTEMA DE ALUMBRADO CRB</v>
      </c>
      <c r="F404" s="16" t="str">
        <v>LEII09</v>
      </c>
      <c r="G404" s="16" t="str">
        <v>Por lanzar</v>
      </c>
      <c r="H404" s="16" t="str">
        <v>junio</v>
      </c>
      <c r="I404" s="16" t="str">
        <v xml:space="preserve">Mantenimiento electrico e instrumental </v>
      </c>
      <c r="J404" s="16" t="str">
        <v>GPG</v>
      </c>
      <c r="K404" s="16">
        <v>0.25</v>
      </c>
      <c r="L404" s="16" t="str">
        <v>Luis Aparicio</v>
      </c>
      <c r="M404" s="16" t="str">
        <v>luis.aparicio@enel.com</v>
      </c>
      <c r="N404" s="16" t="str">
        <v>Anny Leal</v>
      </c>
      <c r="O404" s="16" t="str">
        <v>anny.leal@enel.com</v>
      </c>
      <c r="P404" s="16">
        <v>2026</v>
      </c>
      <c r="Q404" s="16">
        <v>6</v>
      </c>
      <c r="R404" s="28" t="b">
        <v>0</v>
      </c>
      <c r="AC404" s="18" t="str">
        <v>TECNOLOGIAS XA SEGURIDAD</v>
      </c>
      <c r="AD404" s="13" t="str">
        <v>MESS01</v>
      </c>
      <c r="AE404" s="13" t="str">
        <v>Por lanzar</v>
      </c>
      <c r="AF404" s="13" t="str">
        <v>enero</v>
      </c>
      <c r="AG404" s="13" t="str">
        <v xml:space="preserve">Mantenimiento de los sistemas de videovigilancia </v>
      </c>
      <c r="AH404" s="13" t="str">
        <v>Staff &amp; Services</v>
      </c>
      <c r="AI404" s="13">
        <v>1.1988989999999999</v>
      </c>
      <c r="AJ404" s="13" t="str">
        <v>Monica Mesa</v>
      </c>
      <c r="AK404" s="13" t="str">
        <v>monica.mesa@enel.com</v>
      </c>
      <c r="AL404" s="13" t="str">
        <v>Jorge Jamaica</v>
      </c>
      <c r="AM404" s="13" t="str">
        <v>jorge.jamaica@enel.com</v>
      </c>
      <c r="AN404" s="13">
        <v>2026</v>
      </c>
      <c r="AO404" s="13">
        <v>1</v>
      </c>
      <c r="AP404" s="13">
        <v>46023</v>
      </c>
      <c r="AR404" s="18" t="str">
        <v>TECNOLOGIAS XA SEGURIDAD</v>
      </c>
      <c r="AS404" s="13" t="str">
        <v>MESS01</v>
      </c>
      <c r="AT404" s="13" t="str">
        <v>Por lanzar</v>
      </c>
      <c r="AU404" s="13" t="str">
        <v>enero</v>
      </c>
      <c r="AV404" s="13" t="str">
        <v xml:space="preserve">Mantenimiento de los sistemas de videovigilancia </v>
      </c>
      <c r="AW404" s="13" t="str">
        <v>Staff &amp; Services</v>
      </c>
      <c r="AX404" s="13">
        <v>1.1988989999999999</v>
      </c>
      <c r="AY404" s="13" t="str">
        <v>Monica Mesa</v>
      </c>
      <c r="AZ404" s="13" t="str">
        <v>monica.mesa@enel.com</v>
      </c>
      <c r="BA404" s="13" t="str">
        <v>Jorge Jamaica</v>
      </c>
      <c r="BB404" s="13" t="str">
        <v>jorge.jamaica@enel.com</v>
      </c>
      <c r="BC404" s="13">
        <v>2026</v>
      </c>
      <c r="BD404" s="13">
        <v>1</v>
      </c>
      <c r="BE404" s="13">
        <v>46023</v>
      </c>
      <c r="BG404" s="13" t="str">
        <v>TECNOLOGIAS XA SEGURIDAD</v>
      </c>
      <c r="BH404" s="13" t="str">
        <v>MESS01</v>
      </c>
      <c r="BI404" s="13" t="str">
        <v>Por lanzar</v>
      </c>
      <c r="BJ404" s="13" t="str">
        <v>enero</v>
      </c>
      <c r="BK404" s="13" t="str">
        <v xml:space="preserve">Mantenimiento de los sistemas de videovigilancia </v>
      </c>
      <c r="BL404" s="13" t="str">
        <v>Staff &amp; Services</v>
      </c>
      <c r="BM404" s="13">
        <v>1.1988989999999999</v>
      </c>
      <c r="BN404" s="13" t="str">
        <v>Monica Mesa</v>
      </c>
      <c r="BO404" s="13" t="str">
        <v>monica.mesa@enel.com</v>
      </c>
      <c r="BP404" s="13" t="str">
        <v>Jorge Jamaica</v>
      </c>
      <c r="BQ404" s="13" t="str">
        <v>jorge.jamaica@enel.com</v>
      </c>
      <c r="BR404" s="13">
        <v>2026</v>
      </c>
      <c r="BS404" s="13">
        <v>1</v>
      </c>
      <c r="BT404" s="13">
        <v>46023</v>
      </c>
      <c r="BV404" s="13" t="str">
        <v>TECNOLOGIAS XA SEGURIDAD</v>
      </c>
      <c r="BW404" s="13" t="str">
        <v>MESS01</v>
      </c>
      <c r="BX404" s="13" t="str">
        <v>Por lanzar</v>
      </c>
      <c r="BY404" s="13" t="str">
        <v>enero</v>
      </c>
      <c r="BZ404" s="13" t="str">
        <v xml:space="preserve">Mantenimiento de los sistemas de videovigilancia </v>
      </c>
      <c r="CA404" s="13" t="str">
        <v>Staff &amp; Services</v>
      </c>
      <c r="CB404" s="13">
        <v>1.1988989999999999</v>
      </c>
      <c r="CC404" s="13" t="str">
        <v>Monica Mesa</v>
      </c>
      <c r="CD404" s="13" t="str">
        <v>monica.mesa@enel.com</v>
      </c>
      <c r="CE404" s="13" t="str">
        <v>Jorge Jamaica</v>
      </c>
      <c r="CF404" s="13" t="str">
        <v>jorge.jamaica@enel.com</v>
      </c>
      <c r="CG404" s="13">
        <v>2026</v>
      </c>
      <c r="CH404" s="13">
        <v>1</v>
      </c>
      <c r="CI404" s="13">
        <v>46023</v>
      </c>
      <c r="CK404" s="13" t="str">
        <v>TECNOLOGIAS XA SEGURIDAD</v>
      </c>
      <c r="CL404" s="13" t="str">
        <v>MESS01</v>
      </c>
      <c r="CM404" s="13" t="str">
        <v>Por lanzar</v>
      </c>
      <c r="CN404" s="13" t="str">
        <v>enero</v>
      </c>
      <c r="CO404" s="13" t="str">
        <v xml:space="preserve">Mantenimiento de los sistemas de videovigilancia </v>
      </c>
      <c r="CP404" s="13" t="str">
        <v>Staff &amp; Services</v>
      </c>
      <c r="CQ404" s="13">
        <v>1.1988989999999999</v>
      </c>
      <c r="CR404" s="13" t="str">
        <v>Monica Mesa</v>
      </c>
      <c r="CS404" s="13" t="str">
        <v>monica.mesa@enel.com</v>
      </c>
      <c r="CT404" s="13" t="str">
        <v>Jorge Jamaica</v>
      </c>
      <c r="CU404" s="13" t="str">
        <v>jorge.jamaica@enel.com</v>
      </c>
      <c r="CV404" s="13">
        <v>2026</v>
      </c>
      <c r="CW404" s="13">
        <v>1</v>
      </c>
      <c r="CX404" s="13">
        <v>46023</v>
      </c>
      <c r="DC404" s="13" t="str">
        <v>TECNOLOGIAS XA SEGURIDAD</v>
      </c>
      <c r="DD404" s="13" t="str">
        <v>MESS01</v>
      </c>
      <c r="DE404" s="13" t="str">
        <v>Por lanzar</v>
      </c>
      <c r="DF404" s="13" t="str">
        <v>enero</v>
      </c>
      <c r="DG404" s="13" t="str">
        <v xml:space="preserve">Mantenimiento de los sistemas de videovigilancia </v>
      </c>
      <c r="DH404" s="13" t="str">
        <v>Staff &amp; Services</v>
      </c>
      <c r="DI404" s="13">
        <v>1.1988989999999999</v>
      </c>
      <c r="DJ404" s="13" t="str">
        <v>Monica Mesa</v>
      </c>
      <c r="DK404" s="13" t="str">
        <v>monica.mesa@enel.com</v>
      </c>
      <c r="DL404" s="13" t="str">
        <v>Jorge Jamaica</v>
      </c>
      <c r="DM404" s="13" t="str">
        <v>jorge.jamaica@enel.com</v>
      </c>
      <c r="DN404" s="13">
        <v>2026</v>
      </c>
      <c r="DO404" s="13">
        <v>1</v>
      </c>
      <c r="DP404" s="19">
        <v>46023</v>
      </c>
      <c r="DS404" s="13" t="str">
        <v>TECNOLOGIAS XA SEGURIDAD MESS01 MANTENIMIENTO DE LOS SISTEMAS DE VIDEOVIGILANCIA</v>
      </c>
    </row>
    <row r="405" spans="5:123" ht="28" customHeight="1" x14ac:dyDescent="0.4">
      <c r="E405" s="15" t="str">
        <v>SERVICIOS DE SEGURIDAD Y VIGILANCIA zona centro</v>
      </c>
      <c r="F405" s="16" t="str">
        <v>SLSS04</v>
      </c>
      <c r="G405" s="16" t="str">
        <v>Por lanzar</v>
      </c>
      <c r="H405" s="16" t="str">
        <v>enero</v>
      </c>
      <c r="I405" s="16" t="str">
        <v xml:space="preserve">Vigilancia y seguridad </v>
      </c>
      <c r="J405" s="16" t="str">
        <v>Staff &amp; Services</v>
      </c>
      <c r="K405" s="16">
        <v>13.876146</v>
      </c>
      <c r="L405" s="16" t="str">
        <v>Monica Mesa</v>
      </c>
      <c r="M405" s="16" t="str">
        <v>monica.mesa@enel.com</v>
      </c>
      <c r="N405" s="16" t="str">
        <v>Jorge Jamaica</v>
      </c>
      <c r="O405" s="16" t="str">
        <v>jorge.jamaica@enel.com</v>
      </c>
      <c r="P405" s="16">
        <v>2026</v>
      </c>
      <c r="Q405" s="16">
        <v>1</v>
      </c>
      <c r="R405" s="28" t="b">
        <v>0</v>
      </c>
      <c r="AC405" s="18" t="str">
        <v>MANTENIMIENTO DE RODETES CENTRAL GUAVIO</v>
      </c>
      <c r="AD405" s="13" t="str">
        <v>MMIM13</v>
      </c>
      <c r="AE405" s="13" t="str">
        <v>Por lanzar</v>
      </c>
      <c r="AF405" s="13" t="str">
        <v>marzo</v>
      </c>
      <c r="AG405" s="13" t="str">
        <v xml:space="preserve">Mantenimiento de turbinas hidráulicas </v>
      </c>
      <c r="AH405" s="13" t="str">
        <v>GPG</v>
      </c>
      <c r="AI405" s="13">
        <v>0.41</v>
      </c>
      <c r="AJ405" s="13" t="str">
        <v>Luis Aparicio</v>
      </c>
      <c r="AK405" s="13" t="str">
        <v>luis.aparicio@enel.com</v>
      </c>
      <c r="AL405" s="13" t="str">
        <v>Anny Leal</v>
      </c>
      <c r="AM405" s="13" t="str">
        <v>anny.leal@enel.com</v>
      </c>
      <c r="AN405" s="13">
        <v>2026</v>
      </c>
      <c r="AO405" s="13">
        <v>3</v>
      </c>
      <c r="AP405" s="13">
        <v>46082</v>
      </c>
      <c r="AR405" s="18" t="str">
        <v>MANTENIMIENTO DE RODETES CENTRAL GUAVIO</v>
      </c>
      <c r="AS405" s="13" t="str">
        <v>MMIM13</v>
      </c>
      <c r="AT405" s="13" t="str">
        <v>Por lanzar</v>
      </c>
      <c r="AU405" s="13" t="str">
        <v>marzo</v>
      </c>
      <c r="AV405" s="13" t="str">
        <v xml:space="preserve">Mantenimiento de turbinas hidráulicas </v>
      </c>
      <c r="AW405" s="13" t="str">
        <v>GPG</v>
      </c>
      <c r="AX405" s="13">
        <v>0.41</v>
      </c>
      <c r="AY405" s="13" t="str">
        <v>Luis Aparicio</v>
      </c>
      <c r="AZ405" s="13" t="str">
        <v>luis.aparicio@enel.com</v>
      </c>
      <c r="BA405" s="13" t="str">
        <v>Anny Leal</v>
      </c>
      <c r="BB405" s="13" t="str">
        <v>anny.leal@enel.com</v>
      </c>
      <c r="BC405" s="13">
        <v>2026</v>
      </c>
      <c r="BD405" s="13">
        <v>3</v>
      </c>
      <c r="BE405" s="13">
        <v>46082</v>
      </c>
      <c r="BG405" s="13" t="str">
        <v>MANTENIMIENTO DE RODETES CENTRAL GUAVIO</v>
      </c>
      <c r="BH405" s="13" t="str">
        <v>MMIM13</v>
      </c>
      <c r="BI405" s="13" t="str">
        <v>Por lanzar</v>
      </c>
      <c r="BJ405" s="13" t="str">
        <v>marzo</v>
      </c>
      <c r="BK405" s="13" t="str">
        <v xml:space="preserve">Mantenimiento de turbinas hidráulicas </v>
      </c>
      <c r="BL405" s="13" t="str">
        <v>GPG</v>
      </c>
      <c r="BM405" s="13">
        <v>0.41</v>
      </c>
      <c r="BN405" s="13" t="str">
        <v>Luis Aparicio</v>
      </c>
      <c r="BO405" s="13" t="str">
        <v>luis.aparicio@enel.com</v>
      </c>
      <c r="BP405" s="13" t="str">
        <v>Anny Leal</v>
      </c>
      <c r="BQ405" s="13" t="str">
        <v>anny.leal@enel.com</v>
      </c>
      <c r="BR405" s="13">
        <v>2026</v>
      </c>
      <c r="BS405" s="13">
        <v>3</v>
      </c>
      <c r="BT405" s="13">
        <v>46082</v>
      </c>
      <c r="BV405" s="13" t="str">
        <v>MANTENIMIENTO DE RODETES CENTRAL GUAVIO</v>
      </c>
      <c r="BW405" s="13" t="str">
        <v>MMIM13</v>
      </c>
      <c r="BX405" s="13" t="str">
        <v>Por lanzar</v>
      </c>
      <c r="BY405" s="13" t="str">
        <v>marzo</v>
      </c>
      <c r="BZ405" s="13" t="str">
        <v xml:space="preserve">Mantenimiento de turbinas hidráulicas </v>
      </c>
      <c r="CA405" s="13" t="str">
        <v>GPG</v>
      </c>
      <c r="CB405" s="13">
        <v>0.41</v>
      </c>
      <c r="CC405" s="13" t="str">
        <v>Luis Aparicio</v>
      </c>
      <c r="CD405" s="13" t="str">
        <v>luis.aparicio@enel.com</v>
      </c>
      <c r="CE405" s="13" t="str">
        <v>Anny Leal</v>
      </c>
      <c r="CF405" s="13" t="str">
        <v>anny.leal@enel.com</v>
      </c>
      <c r="CG405" s="13">
        <v>2026</v>
      </c>
      <c r="CH405" s="13">
        <v>3</v>
      </c>
      <c r="CI405" s="13">
        <v>46082</v>
      </c>
      <c r="CK405" s="13" t="str">
        <v>MANTENIMIENTO DE RODETES CENTRAL GUAVIO</v>
      </c>
      <c r="CL405" s="13" t="str">
        <v>MMIM13</v>
      </c>
      <c r="CM405" s="13" t="str">
        <v>Por lanzar</v>
      </c>
      <c r="CN405" s="13" t="str">
        <v>marzo</v>
      </c>
      <c r="CO405" s="13" t="str">
        <v xml:space="preserve">Mantenimiento de turbinas hidráulicas </v>
      </c>
      <c r="CP405" s="13" t="str">
        <v>GPG</v>
      </c>
      <c r="CQ405" s="13">
        <v>0.41</v>
      </c>
      <c r="CR405" s="13" t="str">
        <v>Luis Aparicio</v>
      </c>
      <c r="CS405" s="13" t="str">
        <v>luis.aparicio@enel.com</v>
      </c>
      <c r="CT405" s="13" t="str">
        <v>Anny Leal</v>
      </c>
      <c r="CU405" s="13" t="str">
        <v>anny.leal@enel.com</v>
      </c>
      <c r="CV405" s="13">
        <v>2026</v>
      </c>
      <c r="CW405" s="13">
        <v>3</v>
      </c>
      <c r="CX405" s="13">
        <v>46082</v>
      </c>
      <c r="DC405" s="13" t="str">
        <v>MANTENIMIENTO DE RODETES CENTRAL GUAVIO</v>
      </c>
      <c r="DD405" s="13" t="str">
        <v>MMIM13</v>
      </c>
      <c r="DE405" s="13" t="str">
        <v>Por lanzar</v>
      </c>
      <c r="DF405" s="13" t="str">
        <v>marzo</v>
      </c>
      <c r="DG405" s="13" t="str">
        <v xml:space="preserve">Mantenimiento de turbinas hidráulicas </v>
      </c>
      <c r="DH405" s="13" t="str">
        <v>GPG</v>
      </c>
      <c r="DI405" s="13">
        <v>0.41</v>
      </c>
      <c r="DJ405" s="13" t="str">
        <v>Luis Aparicio</v>
      </c>
      <c r="DK405" s="13" t="str">
        <v>luis.aparicio@enel.com</v>
      </c>
      <c r="DL405" s="13" t="str">
        <v>Anny Leal</v>
      </c>
      <c r="DM405" s="13" t="str">
        <v>anny.leal@enel.com</v>
      </c>
      <c r="DN405" s="13">
        <v>2026</v>
      </c>
      <c r="DO405" s="13">
        <v>3</v>
      </c>
      <c r="DP405" s="19">
        <v>46082</v>
      </c>
      <c r="DS405" s="13" t="str">
        <v>MANTENIMIENTO DE RODETES CENTRAL GUAVIO MMIM13 MANTENIMIENTO DE TURBINAS HIDRAULICAS</v>
      </c>
    </row>
    <row r="406" spans="5:123" ht="28" customHeight="1" x14ac:dyDescent="0.4">
      <c r="E406" s="15" t="str">
        <v>SERVICIOS DE SEGURIDAD Y VIGILANCIA zona centro</v>
      </c>
      <c r="F406" s="16" t="str">
        <v>SLSS04</v>
      </c>
      <c r="G406" s="16" t="str">
        <v>Por lanzar</v>
      </c>
      <c r="H406" s="16" t="str">
        <v>enero</v>
      </c>
      <c r="I406" s="16" t="str">
        <v xml:space="preserve">Vigilancia y seguridad </v>
      </c>
      <c r="J406" s="16" t="str">
        <v>Staff &amp; Services</v>
      </c>
      <c r="K406" s="16">
        <v>2.8329909999999998</v>
      </c>
      <c r="L406" s="16" t="str">
        <v>Monica Mesa</v>
      </c>
      <c r="M406" s="16" t="str">
        <v>monica.mesa@enel.com</v>
      </c>
      <c r="N406" s="16" t="str">
        <v>Jorge Jamaica</v>
      </c>
      <c r="O406" s="16" t="str">
        <v>jorge.jamaica@enel.com</v>
      </c>
      <c r="P406" s="16">
        <v>2026</v>
      </c>
      <c r="Q406" s="16">
        <v>1</v>
      </c>
      <c r="R406" s="28" t="b">
        <v>0</v>
      </c>
      <c r="AC406" s="18" t="str">
        <v>MANTENIMIENTO AIRE ACONDICIONADO INDUSTRIAL HYDRO COL</v>
      </c>
      <c r="AD406" s="13" t="str">
        <v>FMIT08</v>
      </c>
      <c r="AE406" s="13" t="str">
        <v>Por lanzar</v>
      </c>
      <c r="AF406" s="13" t="str">
        <v>marzo</v>
      </c>
      <c r="AG406" s="13" t="str">
        <v xml:space="preserve">Sistemas de calefacción, ventilación y aire acondicionado (HVAC) para locales industriales </v>
      </c>
      <c r="AH406" s="13" t="str">
        <v>GPG</v>
      </c>
      <c r="AI406" s="13">
        <v>0.38</v>
      </c>
      <c r="AJ406" s="13" t="str">
        <v>Luis Aparicio</v>
      </c>
      <c r="AK406" s="13" t="str">
        <v>luis.aparicio@enel.com</v>
      </c>
      <c r="AL406" s="13" t="str">
        <v>Anny Leal</v>
      </c>
      <c r="AM406" s="13" t="str">
        <v>anny.leal@enel.com</v>
      </c>
      <c r="AN406" s="13">
        <v>2026</v>
      </c>
      <c r="AO406" s="13">
        <v>3</v>
      </c>
      <c r="AP406" s="13">
        <v>46082</v>
      </c>
      <c r="AR406" s="18" t="str">
        <v>MANTENIMIENTO AIRE ACONDICIONADO INDUSTRIAL HYDRO COL</v>
      </c>
      <c r="AS406" s="13" t="str">
        <v>FMIT08</v>
      </c>
      <c r="AT406" s="13" t="str">
        <v>Por lanzar</v>
      </c>
      <c r="AU406" s="13" t="str">
        <v>marzo</v>
      </c>
      <c r="AV406" s="13" t="str">
        <v xml:space="preserve">Sistemas de calefacción, ventilación y aire acondicionado (HVAC) para locales industriales </v>
      </c>
      <c r="AW406" s="13" t="str">
        <v>GPG</v>
      </c>
      <c r="AX406" s="13">
        <v>0.38</v>
      </c>
      <c r="AY406" s="13" t="str">
        <v>Luis Aparicio</v>
      </c>
      <c r="AZ406" s="13" t="str">
        <v>luis.aparicio@enel.com</v>
      </c>
      <c r="BA406" s="13" t="str">
        <v>Anny Leal</v>
      </c>
      <c r="BB406" s="13" t="str">
        <v>anny.leal@enel.com</v>
      </c>
      <c r="BC406" s="13">
        <v>2026</v>
      </c>
      <c r="BD406" s="13">
        <v>3</v>
      </c>
      <c r="BE406" s="13">
        <v>46082</v>
      </c>
      <c r="BG406" s="13" t="str">
        <v>MANTENIMIENTO AIRE ACONDICIONADO INDUSTRIAL HYDRO COL</v>
      </c>
      <c r="BH406" s="13" t="str">
        <v>FMIT08</v>
      </c>
      <c r="BI406" s="13" t="str">
        <v>Por lanzar</v>
      </c>
      <c r="BJ406" s="13" t="str">
        <v>marzo</v>
      </c>
      <c r="BK406" s="13" t="str">
        <v xml:space="preserve">Sistemas de calefacción, ventilación y aire acondicionado (HVAC) para locales industriales </v>
      </c>
      <c r="BL406" s="13" t="str">
        <v>GPG</v>
      </c>
      <c r="BM406" s="13">
        <v>0.38</v>
      </c>
      <c r="BN406" s="13" t="str">
        <v>Luis Aparicio</v>
      </c>
      <c r="BO406" s="13" t="str">
        <v>luis.aparicio@enel.com</v>
      </c>
      <c r="BP406" s="13" t="str">
        <v>Anny Leal</v>
      </c>
      <c r="BQ406" s="13" t="str">
        <v>anny.leal@enel.com</v>
      </c>
      <c r="BR406" s="13">
        <v>2026</v>
      </c>
      <c r="BS406" s="13">
        <v>3</v>
      </c>
      <c r="BT406" s="13">
        <v>46082</v>
      </c>
      <c r="BV406" s="13" t="str">
        <v>MANTENIMIENTO AIRE ACONDICIONADO INDUSTRIAL HYDRO COL</v>
      </c>
      <c r="BW406" s="13" t="str">
        <v>FMIT08</v>
      </c>
      <c r="BX406" s="13" t="str">
        <v>Por lanzar</v>
      </c>
      <c r="BY406" s="13" t="str">
        <v>marzo</v>
      </c>
      <c r="BZ406" s="13" t="str">
        <v xml:space="preserve">Sistemas de calefacción, ventilación y aire acondicionado (HVAC) para locales industriales </v>
      </c>
      <c r="CA406" s="13" t="str">
        <v>GPG</v>
      </c>
      <c r="CB406" s="13">
        <v>0.38</v>
      </c>
      <c r="CC406" s="13" t="str">
        <v>Luis Aparicio</v>
      </c>
      <c r="CD406" s="13" t="str">
        <v>luis.aparicio@enel.com</v>
      </c>
      <c r="CE406" s="13" t="str">
        <v>Anny Leal</v>
      </c>
      <c r="CF406" s="13" t="str">
        <v>anny.leal@enel.com</v>
      </c>
      <c r="CG406" s="13">
        <v>2026</v>
      </c>
      <c r="CH406" s="13">
        <v>3</v>
      </c>
      <c r="CI406" s="13">
        <v>46082</v>
      </c>
      <c r="CK406" s="13" t="str">
        <v>MANTENIMIENTO AIRE ACONDICIONADO INDUSTRIAL HYDRO COL</v>
      </c>
      <c r="CL406" s="13" t="str">
        <v>FMIT08</v>
      </c>
      <c r="CM406" s="13" t="str">
        <v>Por lanzar</v>
      </c>
      <c r="CN406" s="13" t="str">
        <v>marzo</v>
      </c>
      <c r="CO406" s="13" t="str">
        <v xml:space="preserve">Sistemas de calefacción, ventilación y aire acondicionado (HVAC) para locales industriales </v>
      </c>
      <c r="CP406" s="13" t="str">
        <v>GPG</v>
      </c>
      <c r="CQ406" s="13">
        <v>0.38</v>
      </c>
      <c r="CR406" s="13" t="str">
        <v>Luis Aparicio</v>
      </c>
      <c r="CS406" s="13" t="str">
        <v>luis.aparicio@enel.com</v>
      </c>
      <c r="CT406" s="13" t="str">
        <v>Anny Leal</v>
      </c>
      <c r="CU406" s="13" t="str">
        <v>anny.leal@enel.com</v>
      </c>
      <c r="CV406" s="13">
        <v>2026</v>
      </c>
      <c r="CW406" s="13">
        <v>3</v>
      </c>
      <c r="CX406" s="13">
        <v>46082</v>
      </c>
      <c r="DC406" s="13" t="str">
        <v>MANTENIMIENTO AIRE ACONDICIONADO INDUSTRIAL HYDRO COL</v>
      </c>
      <c r="DD406" s="13" t="str">
        <v>FMIT08</v>
      </c>
      <c r="DE406" s="13" t="str">
        <v>Por lanzar</v>
      </c>
      <c r="DF406" s="13" t="str">
        <v>marzo</v>
      </c>
      <c r="DG406" s="13" t="str">
        <v xml:space="preserve">Sistemas de calefacción, ventilación y aire acondicionado (HVAC) para locales industriales </v>
      </c>
      <c r="DH406" s="13" t="str">
        <v>GPG</v>
      </c>
      <c r="DI406" s="13">
        <v>0.38</v>
      </c>
      <c r="DJ406" s="13" t="str">
        <v>Luis Aparicio</v>
      </c>
      <c r="DK406" s="13" t="str">
        <v>luis.aparicio@enel.com</v>
      </c>
      <c r="DL406" s="13" t="str">
        <v>Anny Leal</v>
      </c>
      <c r="DM406" s="13" t="str">
        <v>anny.leal@enel.com</v>
      </c>
      <c r="DN406" s="13">
        <v>2026</v>
      </c>
      <c r="DO406" s="13">
        <v>3</v>
      </c>
      <c r="DP406" s="19">
        <v>46082</v>
      </c>
      <c r="DS406" s="13" t="str">
        <v>MANTENIMIENTO AIRE ACONDICIONADO INDUSTRIAL HYDRO COL FMIT08 SISTEMAS DE CALEFACCION, VENTILACION Y AIRE ACONDICIONADO (HVAC) PARA LOCALES INDUSTRIALES</v>
      </c>
    </row>
    <row r="407" spans="5:123" ht="28" customHeight="1" x14ac:dyDescent="0.4">
      <c r="E407" s="15" t="str">
        <v>SERVICIOS DE SEGURIDAD Y VIGILANCIA zona norte</v>
      </c>
      <c r="F407" s="16" t="str">
        <v>SLSS04</v>
      </c>
      <c r="G407" s="16" t="str">
        <v>Por lanzar</v>
      </c>
      <c r="H407" s="16" t="str">
        <v>enero</v>
      </c>
      <c r="I407" s="16" t="str">
        <v xml:space="preserve">Vigilancia y seguridad </v>
      </c>
      <c r="J407" s="16" t="str">
        <v>Staff &amp; Services</v>
      </c>
      <c r="K407" s="16">
        <v>13.333895</v>
      </c>
      <c r="L407" s="16" t="str">
        <v>Monica Mesa</v>
      </c>
      <c r="M407" s="16" t="str">
        <v>monica.mesa@enel.com</v>
      </c>
      <c r="N407" s="16" t="str">
        <v>Jorge Jamaica</v>
      </c>
      <c r="O407" s="16" t="str">
        <v>jorge.jamaica@enel.com</v>
      </c>
      <c r="P407" s="16">
        <v>2026</v>
      </c>
      <c r="Q407" s="16">
        <v>1</v>
      </c>
      <c r="R407" s="28" t="b">
        <v>0</v>
      </c>
      <c r="AC407" s="18" t="str">
        <v>ANALISIS DE CONTRAPARTES</v>
      </c>
      <c r="AD407" s="13" t="str">
        <v>SPPT40</v>
      </c>
      <c r="AE407" s="13" t="str">
        <v>Por lanzar</v>
      </c>
      <c r="AF407" s="13" t="str">
        <v>marzo</v>
      </c>
      <c r="AG407" s="13" t="str">
        <v xml:space="preserve">Servicios y los servicios especializados de seguridad. </v>
      </c>
      <c r="AH407" s="13" t="str">
        <v>Staff &amp; Services</v>
      </c>
      <c r="AI407" s="13">
        <v>0.199963</v>
      </c>
      <c r="AJ407" s="13" t="str">
        <v>Monica Mesa</v>
      </c>
      <c r="AK407" s="13" t="str">
        <v>monica.mesa@enel.com</v>
      </c>
      <c r="AL407" s="13" t="str">
        <v>Jorge Jamaica</v>
      </c>
      <c r="AM407" s="13" t="str">
        <v>jorge.jamaica@enel.com</v>
      </c>
      <c r="AN407" s="13">
        <v>2026</v>
      </c>
      <c r="AO407" s="13">
        <v>3</v>
      </c>
      <c r="AP407" s="13">
        <v>46082</v>
      </c>
      <c r="AR407" s="18" t="str">
        <v>ANALISIS DE CONTRAPARTES</v>
      </c>
      <c r="AS407" s="13" t="str">
        <v>SPPT40</v>
      </c>
      <c r="AT407" s="13" t="str">
        <v>Por lanzar</v>
      </c>
      <c r="AU407" s="13" t="str">
        <v>marzo</v>
      </c>
      <c r="AV407" s="13" t="str">
        <v xml:space="preserve">Servicios y los servicios especializados de seguridad. </v>
      </c>
      <c r="AW407" s="13" t="str">
        <v>Staff &amp; Services</v>
      </c>
      <c r="AX407" s="13">
        <v>0.199963</v>
      </c>
      <c r="AY407" s="13" t="str">
        <v>Monica Mesa</v>
      </c>
      <c r="AZ407" s="13" t="str">
        <v>monica.mesa@enel.com</v>
      </c>
      <c r="BA407" s="13" t="str">
        <v>Jorge Jamaica</v>
      </c>
      <c r="BB407" s="13" t="str">
        <v>jorge.jamaica@enel.com</v>
      </c>
      <c r="BC407" s="13">
        <v>2026</v>
      </c>
      <c r="BD407" s="13">
        <v>3</v>
      </c>
      <c r="BE407" s="13">
        <v>46082</v>
      </c>
      <c r="BG407" s="13" t="str">
        <v>ANALISIS DE CONTRAPARTES</v>
      </c>
      <c r="BH407" s="13" t="str">
        <v>SPPT40</v>
      </c>
      <c r="BI407" s="13" t="str">
        <v>Por lanzar</v>
      </c>
      <c r="BJ407" s="13" t="str">
        <v>marzo</v>
      </c>
      <c r="BK407" s="13" t="str">
        <v xml:space="preserve">Servicios y los servicios especializados de seguridad. </v>
      </c>
      <c r="BL407" s="13" t="str">
        <v>Staff &amp; Services</v>
      </c>
      <c r="BM407" s="13">
        <v>0.199963</v>
      </c>
      <c r="BN407" s="13" t="str">
        <v>Monica Mesa</v>
      </c>
      <c r="BO407" s="13" t="str">
        <v>monica.mesa@enel.com</v>
      </c>
      <c r="BP407" s="13" t="str">
        <v>Jorge Jamaica</v>
      </c>
      <c r="BQ407" s="13" t="str">
        <v>jorge.jamaica@enel.com</v>
      </c>
      <c r="BR407" s="13">
        <v>2026</v>
      </c>
      <c r="BS407" s="13">
        <v>3</v>
      </c>
      <c r="BT407" s="13">
        <v>46082</v>
      </c>
      <c r="BV407" s="13" t="str">
        <v>ANALISIS DE CONTRAPARTES</v>
      </c>
      <c r="BW407" s="13" t="str">
        <v>SPPT40</v>
      </c>
      <c r="BX407" s="13" t="str">
        <v>Por lanzar</v>
      </c>
      <c r="BY407" s="13" t="str">
        <v>marzo</v>
      </c>
      <c r="BZ407" s="13" t="str">
        <v xml:space="preserve">Servicios y los servicios especializados de seguridad. </v>
      </c>
      <c r="CA407" s="13" t="str">
        <v>Staff &amp; Services</v>
      </c>
      <c r="CB407" s="13">
        <v>0.199963</v>
      </c>
      <c r="CC407" s="13" t="str">
        <v>Monica Mesa</v>
      </c>
      <c r="CD407" s="13" t="str">
        <v>monica.mesa@enel.com</v>
      </c>
      <c r="CE407" s="13" t="str">
        <v>Jorge Jamaica</v>
      </c>
      <c r="CF407" s="13" t="str">
        <v>jorge.jamaica@enel.com</v>
      </c>
      <c r="CG407" s="13">
        <v>2026</v>
      </c>
      <c r="CH407" s="13">
        <v>3</v>
      </c>
      <c r="CI407" s="13">
        <v>46082</v>
      </c>
      <c r="CK407" s="13" t="str">
        <v>ANALISIS DE CONTRAPARTES</v>
      </c>
      <c r="CL407" s="13" t="str">
        <v>SPPT40</v>
      </c>
      <c r="CM407" s="13" t="str">
        <v>Por lanzar</v>
      </c>
      <c r="CN407" s="13" t="str">
        <v>marzo</v>
      </c>
      <c r="CO407" s="13" t="str">
        <v xml:space="preserve">Servicios y los servicios especializados de seguridad. </v>
      </c>
      <c r="CP407" s="13" t="str">
        <v>Staff &amp; Services</v>
      </c>
      <c r="CQ407" s="13">
        <v>0.199963</v>
      </c>
      <c r="CR407" s="13" t="str">
        <v>Monica Mesa</v>
      </c>
      <c r="CS407" s="13" t="str">
        <v>monica.mesa@enel.com</v>
      </c>
      <c r="CT407" s="13" t="str">
        <v>Jorge Jamaica</v>
      </c>
      <c r="CU407" s="13" t="str">
        <v>jorge.jamaica@enel.com</v>
      </c>
      <c r="CV407" s="13">
        <v>2026</v>
      </c>
      <c r="CW407" s="13">
        <v>3</v>
      </c>
      <c r="CX407" s="13">
        <v>46082</v>
      </c>
      <c r="DC407" s="13" t="str">
        <v>ANALISIS DE CONTRAPARTES</v>
      </c>
      <c r="DD407" s="13" t="str">
        <v>SPPT40</v>
      </c>
      <c r="DE407" s="13" t="str">
        <v>Por lanzar</v>
      </c>
      <c r="DF407" s="13" t="str">
        <v>marzo</v>
      </c>
      <c r="DG407" s="13" t="str">
        <v xml:space="preserve">Servicios y los servicios especializados de seguridad. </v>
      </c>
      <c r="DH407" s="13" t="str">
        <v>Staff &amp; Services</v>
      </c>
      <c r="DI407" s="13">
        <v>0.199963</v>
      </c>
      <c r="DJ407" s="13" t="str">
        <v>Monica Mesa</v>
      </c>
      <c r="DK407" s="13" t="str">
        <v>monica.mesa@enel.com</v>
      </c>
      <c r="DL407" s="13" t="str">
        <v>Jorge Jamaica</v>
      </c>
      <c r="DM407" s="13" t="str">
        <v>jorge.jamaica@enel.com</v>
      </c>
      <c r="DN407" s="13">
        <v>2026</v>
      </c>
      <c r="DO407" s="13">
        <v>3</v>
      </c>
      <c r="DP407" s="19">
        <v>46082</v>
      </c>
      <c r="DS407" s="13" t="str">
        <v>ANALISIS DE CONTRAPARTES SPPT40 SERVICIOS Y LOS SERVICIOS ESPECIALIZADOS DE SEGURIDAD.</v>
      </c>
    </row>
    <row r="408" spans="5:123" ht="28" customHeight="1" x14ac:dyDescent="0.4">
      <c r="E408" s="15" t="str">
        <v>SERVICIOS DE SEGURIDAD Y VIGILANCIA zona norte</v>
      </c>
      <c r="F408" s="16" t="str">
        <v>SLSS04</v>
      </c>
      <c r="G408" s="16" t="str">
        <v>Por lanzar</v>
      </c>
      <c r="H408" s="16" t="str">
        <v>enero</v>
      </c>
      <c r="I408" s="16" t="str">
        <v xml:space="preserve">Vigilancia y seguridad </v>
      </c>
      <c r="J408" s="16" t="str">
        <v>Staff &amp; Services</v>
      </c>
      <c r="K408" s="16">
        <v>6.7646949999999997</v>
      </c>
      <c r="L408" s="16" t="str">
        <v>Monica Mesa</v>
      </c>
      <c r="M408" s="16" t="str">
        <v>monica.mesa@enel.com</v>
      </c>
      <c r="N408" s="16" t="str">
        <v>Jorge Jamaica</v>
      </c>
      <c r="O408" s="16" t="str">
        <v>jorge.jamaica@enel.com</v>
      </c>
      <c r="P408" s="16">
        <v>2026</v>
      </c>
      <c r="Q408" s="16">
        <v>1</v>
      </c>
      <c r="R408" s="28" t="b">
        <v>0</v>
      </c>
      <c r="AC408" s="18" t="str">
        <v>Se requiere realizar compra de los respuestas críticos del sistema BESS</v>
      </c>
      <c r="AD408" s="13" t="str">
        <v>FEME01</v>
      </c>
      <c r="AE408" s="13" t="str">
        <v>Por lanzar</v>
      </c>
      <c r="AF408" s="13" t="str">
        <v>noviembre</v>
      </c>
      <c r="AG408" s="13" t="str">
        <v xml:space="preserve">Repuestos y  Accesorios de máquinas eléctricas </v>
      </c>
      <c r="AH408" s="13" t="str">
        <v>GPG</v>
      </c>
      <c r="AI408" s="13">
        <v>0.2</v>
      </c>
      <c r="AJ408" s="13" t="str">
        <v>Luis Aparicio</v>
      </c>
      <c r="AK408" s="13" t="str">
        <v>luis.aparicio@enel.com</v>
      </c>
      <c r="AL408" s="13" t="str">
        <v>Anny Leal</v>
      </c>
      <c r="AM408" s="13" t="str">
        <v>anny.leal@enel.com</v>
      </c>
      <c r="AN408" s="13">
        <v>2026</v>
      </c>
      <c r="AO408" s="13">
        <v>11</v>
      </c>
      <c r="AP408" s="13">
        <v>46327</v>
      </c>
      <c r="AR408" s="18" t="str">
        <v>Se requiere realizar compra de los respuestas críticos del sistema BESS</v>
      </c>
      <c r="AS408" s="13" t="str">
        <v>FEME01</v>
      </c>
      <c r="AT408" s="13" t="str">
        <v>Por lanzar</v>
      </c>
      <c r="AU408" s="13" t="str">
        <v>noviembre</v>
      </c>
      <c r="AV408" s="13" t="str">
        <v xml:space="preserve">Repuestos y  Accesorios de máquinas eléctricas </v>
      </c>
      <c r="AW408" s="13" t="str">
        <v>GPG</v>
      </c>
      <c r="AX408" s="13">
        <v>0.2</v>
      </c>
      <c r="AY408" s="13" t="str">
        <v>Luis Aparicio</v>
      </c>
      <c r="AZ408" s="13" t="str">
        <v>luis.aparicio@enel.com</v>
      </c>
      <c r="BA408" s="13" t="str">
        <v>Anny Leal</v>
      </c>
      <c r="BB408" s="13" t="str">
        <v>anny.leal@enel.com</v>
      </c>
      <c r="BC408" s="13">
        <v>2026</v>
      </c>
      <c r="BD408" s="13">
        <v>11</v>
      </c>
      <c r="BE408" s="13">
        <v>46327</v>
      </c>
      <c r="BG408" s="13" t="str">
        <v>Se requiere realizar compra de los respuestas críticos del sistema BESS</v>
      </c>
      <c r="BH408" s="13" t="str">
        <v>FEME01</v>
      </c>
      <c r="BI408" s="13" t="str">
        <v>Por lanzar</v>
      </c>
      <c r="BJ408" s="13" t="str">
        <v>noviembre</v>
      </c>
      <c r="BK408" s="13" t="str">
        <v xml:space="preserve">Repuestos y  Accesorios de máquinas eléctricas </v>
      </c>
      <c r="BL408" s="13" t="str">
        <v>GPG</v>
      </c>
      <c r="BM408" s="13">
        <v>0.2</v>
      </c>
      <c r="BN408" s="13" t="str">
        <v>Luis Aparicio</v>
      </c>
      <c r="BO408" s="13" t="str">
        <v>luis.aparicio@enel.com</v>
      </c>
      <c r="BP408" s="13" t="str">
        <v>Anny Leal</v>
      </c>
      <c r="BQ408" s="13" t="str">
        <v>anny.leal@enel.com</v>
      </c>
      <c r="BR408" s="13">
        <v>2026</v>
      </c>
      <c r="BS408" s="13">
        <v>11</v>
      </c>
      <c r="BT408" s="13">
        <v>46327</v>
      </c>
      <c r="BV408" s="13" t="str">
        <v>Se requiere realizar compra de los respuestas críticos del sistema BESS</v>
      </c>
      <c r="BW408" s="13" t="str">
        <v>FEME01</v>
      </c>
      <c r="BX408" s="13" t="str">
        <v>Por lanzar</v>
      </c>
      <c r="BY408" s="13" t="str">
        <v>noviembre</v>
      </c>
      <c r="BZ408" s="13" t="str">
        <v xml:space="preserve">Repuestos y  Accesorios de máquinas eléctricas </v>
      </c>
      <c r="CA408" s="13" t="str">
        <v>GPG</v>
      </c>
      <c r="CB408" s="13">
        <v>0.2</v>
      </c>
      <c r="CC408" s="13" t="str">
        <v>Luis Aparicio</v>
      </c>
      <c r="CD408" s="13" t="str">
        <v>luis.aparicio@enel.com</v>
      </c>
      <c r="CE408" s="13" t="str">
        <v>Anny Leal</v>
      </c>
      <c r="CF408" s="13" t="str">
        <v>anny.leal@enel.com</v>
      </c>
      <c r="CG408" s="13">
        <v>2026</v>
      </c>
      <c r="CH408" s="13">
        <v>11</v>
      </c>
      <c r="CI408" s="13">
        <v>46327</v>
      </c>
      <c r="CK408" s="13" t="str">
        <v>Se requiere realizar compra de los respuestas críticos del sistema BESS</v>
      </c>
      <c r="CL408" s="13" t="str">
        <v>FEME01</v>
      </c>
      <c r="CM408" s="13" t="str">
        <v>Por lanzar</v>
      </c>
      <c r="CN408" s="13" t="str">
        <v>noviembre</v>
      </c>
      <c r="CO408" s="13" t="str">
        <v xml:space="preserve">Repuestos y  Accesorios de máquinas eléctricas </v>
      </c>
      <c r="CP408" s="13" t="str">
        <v>GPG</v>
      </c>
      <c r="CQ408" s="13">
        <v>0.2</v>
      </c>
      <c r="CR408" s="13" t="str">
        <v>Luis Aparicio</v>
      </c>
      <c r="CS408" s="13" t="str">
        <v>luis.aparicio@enel.com</v>
      </c>
      <c r="CT408" s="13" t="str">
        <v>Anny Leal</v>
      </c>
      <c r="CU408" s="13" t="str">
        <v>anny.leal@enel.com</v>
      </c>
      <c r="CV408" s="13">
        <v>2026</v>
      </c>
      <c r="CW408" s="13">
        <v>11</v>
      </c>
      <c r="CX408" s="13">
        <v>46327</v>
      </c>
      <c r="DC408" s="13" t="str">
        <v>Se requiere realizar compra de los respuestas críticos del sistema BESS</v>
      </c>
      <c r="DD408" s="13" t="str">
        <v>FEME01</v>
      </c>
      <c r="DE408" s="13" t="str">
        <v>Por lanzar</v>
      </c>
      <c r="DF408" s="13" t="str">
        <v>noviembre</v>
      </c>
      <c r="DG408" s="13" t="str">
        <v xml:space="preserve">Repuestos y  Accesorios de máquinas eléctricas </v>
      </c>
      <c r="DH408" s="13" t="str">
        <v>GPG</v>
      </c>
      <c r="DI408" s="13">
        <v>0.2</v>
      </c>
      <c r="DJ408" s="13" t="str">
        <v>Luis Aparicio</v>
      </c>
      <c r="DK408" s="13" t="str">
        <v>luis.aparicio@enel.com</v>
      </c>
      <c r="DL408" s="13" t="str">
        <v>Anny Leal</v>
      </c>
      <c r="DM408" s="13" t="str">
        <v>anny.leal@enel.com</v>
      </c>
      <c r="DN408" s="13">
        <v>2026</v>
      </c>
      <c r="DO408" s="13">
        <v>11</v>
      </c>
      <c r="DP408" s="19">
        <v>46327</v>
      </c>
      <c r="DS408" s="13" t="str">
        <v>SE REQUIERE REALIZAR COMPRA DE LOS RESPUESTAS CRITICOS DEL SISTEMA BESS FEME01 REPUESTOS Y ACCESORIOS DE MAQUINAS ELECTRICAS</v>
      </c>
    </row>
    <row r="409" spans="5:123" ht="28" customHeight="1" x14ac:dyDescent="0.4">
      <c r="E409" s="15" t="str">
        <v>SUMINISTRO INTERCAMBIADORES GENERADORES PRINCIPALES GUAVIO</v>
      </c>
      <c r="F409" s="16" t="str">
        <v>FMGE17</v>
      </c>
      <c r="G409" s="16" t="str">
        <v>Por lanzar</v>
      </c>
      <c r="H409" s="16" t="str">
        <v>abril</v>
      </c>
      <c r="I409" s="16" t="str">
        <v>Intercambiadores de calor, desaireadores y condensadores de vapor al vacío</v>
      </c>
      <c r="J409" s="16" t="str">
        <v>GPG</v>
      </c>
      <c r="K409" s="16">
        <v>0.48</v>
      </c>
      <c r="L409" s="16" t="str">
        <v>Luis Aparicio</v>
      </c>
      <c r="M409" s="16" t="str">
        <v>luis.aparicio@enel.com</v>
      </c>
      <c r="N409" s="16" t="str">
        <v>Anny Leal</v>
      </c>
      <c r="O409" s="16" t="str">
        <v>anny.leal@enel.com</v>
      </c>
      <c r="P409" s="16">
        <v>2026</v>
      </c>
      <c r="Q409" s="16">
        <v>4</v>
      </c>
      <c r="R409" s="28" t="b">
        <v>0</v>
      </c>
      <c r="AC409" s="18" t="str">
        <v>Suministro, instalación y recuperación de válvulas de descarga de agua de circulación de la central termozipa.</v>
      </c>
      <c r="AD409" s="13" t="str">
        <v>FMVA11</v>
      </c>
      <c r="AE409" s="13" t="str">
        <v>Por lanzar</v>
      </c>
      <c r="AF409" s="13" t="str">
        <v>marzo</v>
      </c>
      <c r="AG409" s="13" t="str">
        <v xml:space="preserve">Válvulas neumáticas de todo/nada y de regulación para plantas termoeléctricas </v>
      </c>
      <c r="AH409" s="13" t="str">
        <v>GPG</v>
      </c>
      <c r="AI409" s="13">
        <v>0.41</v>
      </c>
      <c r="AJ409" s="13" t="str">
        <v>Luis Aparicio</v>
      </c>
      <c r="AK409" s="13" t="str">
        <v>luis.aparicio@enel.com</v>
      </c>
      <c r="AL409" s="13" t="str">
        <v>Anny Leal</v>
      </c>
      <c r="AM409" s="13" t="str">
        <v>anny.leal@enel.com</v>
      </c>
      <c r="AN409" s="13">
        <v>2026</v>
      </c>
      <c r="AO409" s="13">
        <v>3</v>
      </c>
      <c r="AP409" s="13">
        <v>46082</v>
      </c>
      <c r="AR409" s="18" t="str">
        <v>Suministro, instalación y recuperación de válvulas de descarga de agua de circulación de la central termozipa.</v>
      </c>
      <c r="AS409" s="13" t="str">
        <v>FMVA11</v>
      </c>
      <c r="AT409" s="13" t="str">
        <v>Por lanzar</v>
      </c>
      <c r="AU409" s="13" t="str">
        <v>marzo</v>
      </c>
      <c r="AV409" s="13" t="str">
        <v xml:space="preserve">Válvulas neumáticas de todo/nada y de regulación para plantas termoeléctricas </v>
      </c>
      <c r="AW409" s="13" t="str">
        <v>GPG</v>
      </c>
      <c r="AX409" s="13">
        <v>0.41</v>
      </c>
      <c r="AY409" s="13" t="str">
        <v>Luis Aparicio</v>
      </c>
      <c r="AZ409" s="13" t="str">
        <v>luis.aparicio@enel.com</v>
      </c>
      <c r="BA409" s="13" t="str">
        <v>Anny Leal</v>
      </c>
      <c r="BB409" s="13" t="str">
        <v>anny.leal@enel.com</v>
      </c>
      <c r="BC409" s="13">
        <v>2026</v>
      </c>
      <c r="BD409" s="13">
        <v>3</v>
      </c>
      <c r="BE409" s="13">
        <v>46082</v>
      </c>
      <c r="BG409" s="13" t="str">
        <v>Suministro, instalación y recuperación de válvulas de descarga de agua de circulación de la central termozipa.</v>
      </c>
      <c r="BH409" s="13" t="str">
        <v>FMVA11</v>
      </c>
      <c r="BI409" s="13" t="str">
        <v>Por lanzar</v>
      </c>
      <c r="BJ409" s="13" t="str">
        <v>marzo</v>
      </c>
      <c r="BK409" s="13" t="str">
        <v xml:space="preserve">Válvulas neumáticas de todo/nada y de regulación para plantas termoeléctricas </v>
      </c>
      <c r="BL409" s="13" t="str">
        <v>GPG</v>
      </c>
      <c r="BM409" s="13">
        <v>0.41</v>
      </c>
      <c r="BN409" s="13" t="str">
        <v>Luis Aparicio</v>
      </c>
      <c r="BO409" s="13" t="str">
        <v>luis.aparicio@enel.com</v>
      </c>
      <c r="BP409" s="13" t="str">
        <v>Anny Leal</v>
      </c>
      <c r="BQ409" s="13" t="str">
        <v>anny.leal@enel.com</v>
      </c>
      <c r="BR409" s="13">
        <v>2026</v>
      </c>
      <c r="BS409" s="13">
        <v>3</v>
      </c>
      <c r="BT409" s="13">
        <v>46082</v>
      </c>
      <c r="BV409" s="13" t="str">
        <v>Suministro, instalación y recuperación de válvulas de descarga de agua de circulación de la central termozipa.</v>
      </c>
      <c r="BW409" s="13" t="str">
        <v>FMVA11</v>
      </c>
      <c r="BX409" s="13" t="str">
        <v>Por lanzar</v>
      </c>
      <c r="BY409" s="13" t="str">
        <v>marzo</v>
      </c>
      <c r="BZ409" s="13" t="str">
        <v xml:space="preserve">Válvulas neumáticas de todo/nada y de regulación para plantas termoeléctricas </v>
      </c>
      <c r="CA409" s="13" t="str">
        <v>GPG</v>
      </c>
      <c r="CB409" s="13">
        <v>0.41</v>
      </c>
      <c r="CC409" s="13" t="str">
        <v>Luis Aparicio</v>
      </c>
      <c r="CD409" s="13" t="str">
        <v>luis.aparicio@enel.com</v>
      </c>
      <c r="CE409" s="13" t="str">
        <v>Anny Leal</v>
      </c>
      <c r="CF409" s="13" t="str">
        <v>anny.leal@enel.com</v>
      </c>
      <c r="CG409" s="13">
        <v>2026</v>
      </c>
      <c r="CH409" s="13">
        <v>3</v>
      </c>
      <c r="CI409" s="13">
        <v>46082</v>
      </c>
      <c r="CK409" s="13" t="str">
        <v>Suministro, instalación y recuperación de válvulas de descarga de agua de circulación de la central termozipa.</v>
      </c>
      <c r="CL409" s="13" t="str">
        <v>FMVA11</v>
      </c>
      <c r="CM409" s="13" t="str">
        <v>Por lanzar</v>
      </c>
      <c r="CN409" s="13" t="str">
        <v>marzo</v>
      </c>
      <c r="CO409" s="13" t="str">
        <v xml:space="preserve">Válvulas neumáticas de todo/nada y de regulación para plantas termoeléctricas </v>
      </c>
      <c r="CP409" s="13" t="str">
        <v>GPG</v>
      </c>
      <c r="CQ409" s="13">
        <v>0.41</v>
      </c>
      <c r="CR409" s="13" t="str">
        <v>Luis Aparicio</v>
      </c>
      <c r="CS409" s="13" t="str">
        <v>luis.aparicio@enel.com</v>
      </c>
      <c r="CT409" s="13" t="str">
        <v>Anny Leal</v>
      </c>
      <c r="CU409" s="13" t="str">
        <v>anny.leal@enel.com</v>
      </c>
      <c r="CV409" s="13">
        <v>2026</v>
      </c>
      <c r="CW409" s="13">
        <v>3</v>
      </c>
      <c r="CX409" s="13">
        <v>46082</v>
      </c>
      <c r="DC409" s="13" t="str">
        <v>Suministro, instalación y recuperación de válvulas de descarga de agua de circulación de la central termozipa.</v>
      </c>
      <c r="DD409" s="13" t="str">
        <v>FMVA11</v>
      </c>
      <c r="DE409" s="13" t="str">
        <v>Por lanzar</v>
      </c>
      <c r="DF409" s="13" t="str">
        <v>marzo</v>
      </c>
      <c r="DG409" s="13" t="str">
        <v xml:space="preserve">Válvulas neumáticas de todo/nada y de regulación para plantas termoeléctricas </v>
      </c>
      <c r="DH409" s="13" t="str">
        <v>GPG</v>
      </c>
      <c r="DI409" s="13">
        <v>0.41</v>
      </c>
      <c r="DJ409" s="13" t="str">
        <v>Luis Aparicio</v>
      </c>
      <c r="DK409" s="13" t="str">
        <v>luis.aparicio@enel.com</v>
      </c>
      <c r="DL409" s="13" t="str">
        <v>Anny Leal</v>
      </c>
      <c r="DM409" s="13" t="str">
        <v>anny.leal@enel.com</v>
      </c>
      <c r="DN409" s="13">
        <v>2026</v>
      </c>
      <c r="DO409" s="13">
        <v>3</v>
      </c>
      <c r="DP409" s="19">
        <v>46082</v>
      </c>
      <c r="DS409" s="13" t="str">
        <v>SUMINISTRO, INSTALACION Y RECUPERACION DE VALVULAS DE DESCARGA DE AGUA DE CIRCULACION DE LA CENTRAL TERMOZIPA. FMVA11 VALVULAS NEUMATICAS DE TODO/NADA Y DE REGULACION PARA PLANTAS TERMOELECTRICAS</v>
      </c>
    </row>
    <row r="410" spans="5:123" ht="28" customHeight="1" x14ac:dyDescent="0.4">
      <c r="E410" s="15" t="str">
        <v>TECNOLOGIAS XA SEGURIDAD</v>
      </c>
      <c r="F410" s="16" t="str">
        <v>MESS01</v>
      </c>
      <c r="G410" s="16" t="str">
        <v>Por lanzar</v>
      </c>
      <c r="H410" s="16" t="str">
        <v>enero</v>
      </c>
      <c r="I410" s="16" t="str">
        <v xml:space="preserve">Mantenimiento de los sistemas de videovigilancia </v>
      </c>
      <c r="J410" s="16" t="str">
        <v>Staff &amp; Services</v>
      </c>
      <c r="K410" s="16">
        <v>1.1988989999999999</v>
      </c>
      <c r="L410" s="16" t="str">
        <v>Monica Mesa</v>
      </c>
      <c r="M410" s="16" t="str">
        <v>monica.mesa@enel.com</v>
      </c>
      <c r="N410" s="16" t="str">
        <v>Jorge Jamaica</v>
      </c>
      <c r="O410" s="16" t="str">
        <v>jorge.jamaica@enel.com</v>
      </c>
      <c r="P410" s="16">
        <v>2026</v>
      </c>
      <c r="Q410" s="16">
        <v>1</v>
      </c>
      <c r="R410" s="28" t="b">
        <v>0</v>
      </c>
      <c r="AC410" s="18" t="str">
        <v>Contrato marco Suministro de Repuestos sinduly para Termozipa.</v>
      </c>
      <c r="AD410" s="13" t="str">
        <v>FSMC03</v>
      </c>
      <c r="AE410" s="13" t="str">
        <v>Por lanzar</v>
      </c>
      <c r="AF410" s="13" t="str">
        <v>enero</v>
      </c>
      <c r="AG410" s="13" t="str">
        <v xml:space="preserve">Sistemas de muestreo </v>
      </c>
      <c r="AH410" s="13" t="str">
        <v>GPG</v>
      </c>
      <c r="AI410" s="13">
        <v>0.20599999999999999</v>
      </c>
      <c r="AJ410" s="13" t="str">
        <v>Luis Aparicio</v>
      </c>
      <c r="AK410" s="13" t="str">
        <v>luis.aparicio@enel.com</v>
      </c>
      <c r="AL410" s="13" t="str">
        <v>Anny Leal</v>
      </c>
      <c r="AM410" s="13" t="str">
        <v>anny.leal@enel.com</v>
      </c>
      <c r="AN410" s="13">
        <v>2026</v>
      </c>
      <c r="AO410" s="13">
        <v>1</v>
      </c>
      <c r="AP410" s="13">
        <v>46023</v>
      </c>
      <c r="AR410" s="18" t="str">
        <v>Contrato marco Suministro de Repuestos sinduly para Termozipa.</v>
      </c>
      <c r="AS410" s="13" t="str">
        <v>FSMC03</v>
      </c>
      <c r="AT410" s="13" t="str">
        <v>Por lanzar</v>
      </c>
      <c r="AU410" s="13" t="str">
        <v>enero</v>
      </c>
      <c r="AV410" s="13" t="str">
        <v xml:space="preserve">Sistemas de muestreo </v>
      </c>
      <c r="AW410" s="13" t="str">
        <v>GPG</v>
      </c>
      <c r="AX410" s="13">
        <v>0.20599999999999999</v>
      </c>
      <c r="AY410" s="13" t="str">
        <v>Luis Aparicio</v>
      </c>
      <c r="AZ410" s="13" t="str">
        <v>luis.aparicio@enel.com</v>
      </c>
      <c r="BA410" s="13" t="str">
        <v>Anny Leal</v>
      </c>
      <c r="BB410" s="13" t="str">
        <v>anny.leal@enel.com</v>
      </c>
      <c r="BC410" s="13">
        <v>2026</v>
      </c>
      <c r="BD410" s="13">
        <v>1</v>
      </c>
      <c r="BE410" s="13">
        <v>46023</v>
      </c>
      <c r="BG410" s="13" t="str">
        <v>Contrato marco Suministro de Repuestos sinduly para Termozipa.</v>
      </c>
      <c r="BH410" s="13" t="str">
        <v>FSMC03</v>
      </c>
      <c r="BI410" s="13" t="str">
        <v>Por lanzar</v>
      </c>
      <c r="BJ410" s="13" t="str">
        <v>enero</v>
      </c>
      <c r="BK410" s="13" t="str">
        <v xml:space="preserve">Sistemas de muestreo </v>
      </c>
      <c r="BL410" s="13" t="str">
        <v>GPG</v>
      </c>
      <c r="BM410" s="13">
        <v>0.20599999999999999</v>
      </c>
      <c r="BN410" s="13" t="str">
        <v>Luis Aparicio</v>
      </c>
      <c r="BO410" s="13" t="str">
        <v>luis.aparicio@enel.com</v>
      </c>
      <c r="BP410" s="13" t="str">
        <v>Anny Leal</v>
      </c>
      <c r="BQ410" s="13" t="str">
        <v>anny.leal@enel.com</v>
      </c>
      <c r="BR410" s="13">
        <v>2026</v>
      </c>
      <c r="BS410" s="13">
        <v>1</v>
      </c>
      <c r="BT410" s="13">
        <v>46023</v>
      </c>
      <c r="BV410" s="13" t="str">
        <v>Contrato marco Suministro de Repuestos sinduly para Termozipa.</v>
      </c>
      <c r="BW410" s="13" t="str">
        <v>FSMC03</v>
      </c>
      <c r="BX410" s="13" t="str">
        <v>Por lanzar</v>
      </c>
      <c r="BY410" s="13" t="str">
        <v>enero</v>
      </c>
      <c r="BZ410" s="13" t="str">
        <v xml:space="preserve">Sistemas de muestreo </v>
      </c>
      <c r="CA410" s="13" t="str">
        <v>GPG</v>
      </c>
      <c r="CB410" s="13">
        <v>0.20599999999999999</v>
      </c>
      <c r="CC410" s="13" t="str">
        <v>Luis Aparicio</v>
      </c>
      <c r="CD410" s="13" t="str">
        <v>luis.aparicio@enel.com</v>
      </c>
      <c r="CE410" s="13" t="str">
        <v>Anny Leal</v>
      </c>
      <c r="CF410" s="13" t="str">
        <v>anny.leal@enel.com</v>
      </c>
      <c r="CG410" s="13">
        <v>2026</v>
      </c>
      <c r="CH410" s="13">
        <v>1</v>
      </c>
      <c r="CI410" s="13">
        <v>46023</v>
      </c>
      <c r="CK410" s="13" t="str">
        <v>Contrato marco Suministro de Repuestos sinduly para Termozipa.</v>
      </c>
      <c r="CL410" s="13" t="str">
        <v>FSMC03</v>
      </c>
      <c r="CM410" s="13" t="str">
        <v>Por lanzar</v>
      </c>
      <c r="CN410" s="13" t="str">
        <v>enero</v>
      </c>
      <c r="CO410" s="13" t="str">
        <v xml:space="preserve">Sistemas de muestreo </v>
      </c>
      <c r="CP410" s="13" t="str">
        <v>GPG</v>
      </c>
      <c r="CQ410" s="13">
        <v>0.20599999999999999</v>
      </c>
      <c r="CR410" s="13" t="str">
        <v>Luis Aparicio</v>
      </c>
      <c r="CS410" s="13" t="str">
        <v>luis.aparicio@enel.com</v>
      </c>
      <c r="CT410" s="13" t="str">
        <v>Anny Leal</v>
      </c>
      <c r="CU410" s="13" t="str">
        <v>anny.leal@enel.com</v>
      </c>
      <c r="CV410" s="13">
        <v>2026</v>
      </c>
      <c r="CW410" s="13">
        <v>1</v>
      </c>
      <c r="CX410" s="13">
        <v>46023</v>
      </c>
      <c r="DC410" s="13" t="str">
        <v>Contrato marco Suministro de Repuestos sinduly para Termozipa.</v>
      </c>
      <c r="DD410" s="13" t="str">
        <v>FSMC03</v>
      </c>
      <c r="DE410" s="13" t="str">
        <v>Por lanzar</v>
      </c>
      <c r="DF410" s="13" t="str">
        <v>enero</v>
      </c>
      <c r="DG410" s="13" t="str">
        <v xml:space="preserve">Sistemas de muestreo </v>
      </c>
      <c r="DH410" s="13" t="str">
        <v>GPG</v>
      </c>
      <c r="DI410" s="13">
        <v>0.20599999999999999</v>
      </c>
      <c r="DJ410" s="13" t="str">
        <v>Luis Aparicio</v>
      </c>
      <c r="DK410" s="13" t="str">
        <v>luis.aparicio@enel.com</v>
      </c>
      <c r="DL410" s="13" t="str">
        <v>Anny Leal</v>
      </c>
      <c r="DM410" s="13" t="str">
        <v>anny.leal@enel.com</v>
      </c>
      <c r="DN410" s="13">
        <v>2026</v>
      </c>
      <c r="DO410" s="13">
        <v>1</v>
      </c>
      <c r="DP410" s="19">
        <v>46023</v>
      </c>
      <c r="DS410" s="13" t="str">
        <v>CONTRATO MARCO SUMINISTRO DE REPUESTOS SINDULY PARA TERMOZIPA. FSMC03 SISTEMAS DE MUESTREO</v>
      </c>
    </row>
    <row r="411" spans="5:123" ht="28" customHeight="1" x14ac:dyDescent="0.4">
      <c r="E411" s="15" t="str">
        <v>MANTENIMIENTO DE RODETES CENTRAL GUAVIO</v>
      </c>
      <c r="F411" s="16" t="str">
        <v>MMIM13</v>
      </c>
      <c r="G411" s="16" t="str">
        <v>Por lanzar</v>
      </c>
      <c r="H411" s="16" t="str">
        <v>marzo</v>
      </c>
      <c r="I411" s="16" t="str">
        <v xml:space="preserve">Mantenimiento de turbinas hidráulicas </v>
      </c>
      <c r="J411" s="16" t="str">
        <v>GPG</v>
      </c>
      <c r="K411" s="16">
        <v>0.41</v>
      </c>
      <c r="L411" s="16" t="str">
        <v>Luis Aparicio</v>
      </c>
      <c r="M411" s="16" t="str">
        <v>luis.aparicio@enel.com</v>
      </c>
      <c r="N411" s="16" t="str">
        <v>Anny Leal</v>
      </c>
      <c r="O411" s="16" t="str">
        <v>anny.leal@enel.com</v>
      </c>
      <c r="P411" s="16">
        <v>2026</v>
      </c>
      <c r="Q411" s="16">
        <v>3</v>
      </c>
      <c r="R411" s="28" t="b">
        <v>0</v>
      </c>
      <c r="AC411" s="18" t="str">
        <v>Contrato marco para el mantenimiento válvulas de control de la central Termozipa.</v>
      </c>
      <c r="AD411" s="13" t="str">
        <v>MMIM17</v>
      </c>
      <c r="AE411" s="13" t="str">
        <v>Por lanzar</v>
      </c>
      <c r="AF411" s="13" t="str">
        <v>febrero</v>
      </c>
      <c r="AG411" s="13" t="str">
        <v xml:space="preserve">Revisión de válvulas. </v>
      </c>
      <c r="AH411" s="13" t="str">
        <v>GPG</v>
      </c>
      <c r="AI411" s="13">
        <v>0.105</v>
      </c>
      <c r="AJ411" s="13" t="str">
        <v>Luis Aparicio</v>
      </c>
      <c r="AK411" s="13" t="str">
        <v>luis.aparicio@enel.com</v>
      </c>
      <c r="AL411" s="13" t="str">
        <v>Anny Leal</v>
      </c>
      <c r="AM411" s="13" t="str">
        <v>anny.leal@enel.com</v>
      </c>
      <c r="AN411" s="13">
        <v>2026</v>
      </c>
      <c r="AO411" s="13">
        <v>2</v>
      </c>
      <c r="AP411" s="13">
        <v>46054</v>
      </c>
      <c r="AR411" s="18" t="str">
        <v>Contrato marco para el mantenimiento válvulas de control de la central Termozipa.</v>
      </c>
      <c r="AS411" s="13" t="str">
        <v>MMIM17</v>
      </c>
      <c r="AT411" s="13" t="str">
        <v>Por lanzar</v>
      </c>
      <c r="AU411" s="13" t="str">
        <v>febrero</v>
      </c>
      <c r="AV411" s="13" t="str">
        <v xml:space="preserve">Revisión de válvulas. </v>
      </c>
      <c r="AW411" s="13" t="str">
        <v>GPG</v>
      </c>
      <c r="AX411" s="13">
        <v>0.105</v>
      </c>
      <c r="AY411" s="13" t="str">
        <v>Luis Aparicio</v>
      </c>
      <c r="AZ411" s="13" t="str">
        <v>luis.aparicio@enel.com</v>
      </c>
      <c r="BA411" s="13" t="str">
        <v>Anny Leal</v>
      </c>
      <c r="BB411" s="13" t="str">
        <v>anny.leal@enel.com</v>
      </c>
      <c r="BC411" s="13">
        <v>2026</v>
      </c>
      <c r="BD411" s="13">
        <v>2</v>
      </c>
      <c r="BE411" s="13">
        <v>46054</v>
      </c>
      <c r="BG411" s="13" t="str">
        <v>Contrato marco para el mantenimiento válvulas de control de la central Termozipa.</v>
      </c>
      <c r="BH411" s="13" t="str">
        <v>MMIM17</v>
      </c>
      <c r="BI411" s="13" t="str">
        <v>Por lanzar</v>
      </c>
      <c r="BJ411" s="13" t="str">
        <v>febrero</v>
      </c>
      <c r="BK411" s="13" t="str">
        <v xml:space="preserve">Revisión de válvulas. </v>
      </c>
      <c r="BL411" s="13" t="str">
        <v>GPG</v>
      </c>
      <c r="BM411" s="13">
        <v>0.105</v>
      </c>
      <c r="BN411" s="13" t="str">
        <v>Luis Aparicio</v>
      </c>
      <c r="BO411" s="13" t="str">
        <v>luis.aparicio@enel.com</v>
      </c>
      <c r="BP411" s="13" t="str">
        <v>Anny Leal</v>
      </c>
      <c r="BQ411" s="13" t="str">
        <v>anny.leal@enel.com</v>
      </c>
      <c r="BR411" s="13">
        <v>2026</v>
      </c>
      <c r="BS411" s="13">
        <v>2</v>
      </c>
      <c r="BT411" s="13">
        <v>46054</v>
      </c>
      <c r="BV411" s="13" t="str">
        <v>Contrato marco para el mantenimiento válvulas de control de la central Termozipa.</v>
      </c>
      <c r="BW411" s="13" t="str">
        <v>MMIM17</v>
      </c>
      <c r="BX411" s="13" t="str">
        <v>Por lanzar</v>
      </c>
      <c r="BY411" s="13" t="str">
        <v>febrero</v>
      </c>
      <c r="BZ411" s="13" t="str">
        <v xml:space="preserve">Revisión de válvulas. </v>
      </c>
      <c r="CA411" s="13" t="str">
        <v>GPG</v>
      </c>
      <c r="CB411" s="13">
        <v>0.105</v>
      </c>
      <c r="CC411" s="13" t="str">
        <v>Luis Aparicio</v>
      </c>
      <c r="CD411" s="13" t="str">
        <v>luis.aparicio@enel.com</v>
      </c>
      <c r="CE411" s="13" t="str">
        <v>Anny Leal</v>
      </c>
      <c r="CF411" s="13" t="str">
        <v>anny.leal@enel.com</v>
      </c>
      <c r="CG411" s="13">
        <v>2026</v>
      </c>
      <c r="CH411" s="13">
        <v>2</v>
      </c>
      <c r="CI411" s="13">
        <v>46054</v>
      </c>
      <c r="CK411" s="13" t="str">
        <v>Contrato marco para el mantenimiento válvulas de control de la central Termozipa.</v>
      </c>
      <c r="CL411" s="13" t="str">
        <v>MMIM17</v>
      </c>
      <c r="CM411" s="13" t="str">
        <v>Por lanzar</v>
      </c>
      <c r="CN411" s="13" t="str">
        <v>febrero</v>
      </c>
      <c r="CO411" s="13" t="str">
        <v xml:space="preserve">Revisión de válvulas. </v>
      </c>
      <c r="CP411" s="13" t="str">
        <v>GPG</v>
      </c>
      <c r="CQ411" s="13">
        <v>0.105</v>
      </c>
      <c r="CR411" s="13" t="str">
        <v>Luis Aparicio</v>
      </c>
      <c r="CS411" s="13" t="str">
        <v>luis.aparicio@enel.com</v>
      </c>
      <c r="CT411" s="13" t="str">
        <v>Anny Leal</v>
      </c>
      <c r="CU411" s="13" t="str">
        <v>anny.leal@enel.com</v>
      </c>
      <c r="CV411" s="13">
        <v>2026</v>
      </c>
      <c r="CW411" s="13">
        <v>2</v>
      </c>
      <c r="CX411" s="13">
        <v>46054</v>
      </c>
      <c r="DC411" s="13" t="str">
        <v>Contrato marco para el mantenimiento válvulas de control de la central Termozipa.</v>
      </c>
      <c r="DD411" s="13" t="str">
        <v>MMIM17</v>
      </c>
      <c r="DE411" s="13" t="str">
        <v>Por lanzar</v>
      </c>
      <c r="DF411" s="13" t="str">
        <v>febrero</v>
      </c>
      <c r="DG411" s="13" t="str">
        <v xml:space="preserve">Revisión de válvulas. </v>
      </c>
      <c r="DH411" s="13" t="str">
        <v>GPG</v>
      </c>
      <c r="DI411" s="13">
        <v>0.105</v>
      </c>
      <c r="DJ411" s="13" t="str">
        <v>Luis Aparicio</v>
      </c>
      <c r="DK411" s="13" t="str">
        <v>luis.aparicio@enel.com</v>
      </c>
      <c r="DL411" s="13" t="str">
        <v>Anny Leal</v>
      </c>
      <c r="DM411" s="13" t="str">
        <v>anny.leal@enel.com</v>
      </c>
      <c r="DN411" s="13">
        <v>2026</v>
      </c>
      <c r="DO411" s="13">
        <v>2</v>
      </c>
      <c r="DP411" s="19">
        <v>46054</v>
      </c>
      <c r="DS411" s="13" t="str">
        <v>CONTRATO MARCO PARA EL MANTENIMIENTO VALVULAS DE CONTROL DE LA CENTRAL TERMOZIPA. MMIM17 REVISION DE VALVULAS.</v>
      </c>
    </row>
    <row r="412" spans="5:123" ht="28" customHeight="1" x14ac:dyDescent="0.4">
      <c r="E412" s="15" t="str">
        <v>MANTENIMIENTO AIRE ACONDICIONADO INDUSTRIAL HYDRO COL</v>
      </c>
      <c r="F412" s="16" t="str">
        <v>FMIT08</v>
      </c>
      <c r="G412" s="16" t="str">
        <v>Por lanzar</v>
      </c>
      <c r="H412" s="16" t="str">
        <v>marzo</v>
      </c>
      <c r="I412" s="16" t="str">
        <v xml:space="preserve">Sistemas de calefacción, ventilación y aire acondicionado (HVAC) para locales industriales </v>
      </c>
      <c r="J412" s="16" t="str">
        <v>GPG</v>
      </c>
      <c r="K412" s="16">
        <v>0.38</v>
      </c>
      <c r="L412" s="16" t="str">
        <v>Luis Aparicio</v>
      </c>
      <c r="M412" s="16" t="str">
        <v>luis.aparicio@enel.com</v>
      </c>
      <c r="N412" s="16" t="str">
        <v>Anny Leal</v>
      </c>
      <c r="O412" s="16" t="str">
        <v>anny.leal@enel.com</v>
      </c>
      <c r="P412" s="16">
        <v>2026</v>
      </c>
      <c r="Q412" s="16">
        <v>3</v>
      </c>
      <c r="R412" s="28" t="b">
        <v>0</v>
      </c>
      <c r="AC412" s="18" t="str">
        <v>Preparación, limpieza y pintura del piso en el área de casa de máquinas de la central Termozipa, asegurando el uso de materiales industriales de alta resistencia y el cumplimiento de los estándares técnicos y de seguridad establecidos para este tipo de instalaciones.</v>
      </c>
      <c r="AD412" s="13" t="str">
        <v>SLPI05</v>
      </c>
      <c r="AE412" s="13" t="str">
        <v>Por lanzar</v>
      </c>
      <c r="AF412" s="13" t="str">
        <v>abril</v>
      </c>
      <c r="AG412" s="13" t="str">
        <v xml:space="preserve">Limpieza civil en entornos industriales </v>
      </c>
      <c r="AH412" s="13" t="str">
        <v>GPG</v>
      </c>
      <c r="AI412" s="13">
        <v>0.1</v>
      </c>
      <c r="AJ412" s="13" t="str">
        <v>Luis Aparicio</v>
      </c>
      <c r="AK412" s="13" t="str">
        <v>luis.aparicio@enel.com</v>
      </c>
      <c r="AL412" s="13" t="str">
        <v>Anny Leal</v>
      </c>
      <c r="AM412" s="13" t="str">
        <v>anny.leal@enel.com</v>
      </c>
      <c r="AN412" s="13">
        <v>2026</v>
      </c>
      <c r="AO412" s="13">
        <v>4</v>
      </c>
      <c r="AP412" s="13">
        <v>46113</v>
      </c>
      <c r="AR412" s="18" t="str">
        <v>Preparación, limpieza y pintura del piso en el área de casa de máquinas de la central Termozipa, asegurando el uso de materiales industriales de alta resistencia y el cumplimiento de los estándares técnicos y de seguridad establecidos para este tipo de instalaciones.</v>
      </c>
      <c r="AS412" s="13" t="str">
        <v>SLPI05</v>
      </c>
      <c r="AT412" s="13" t="str">
        <v>Por lanzar</v>
      </c>
      <c r="AU412" s="13" t="str">
        <v>abril</v>
      </c>
      <c r="AV412" s="13" t="str">
        <v xml:space="preserve">Limpieza civil en entornos industriales </v>
      </c>
      <c r="AW412" s="13" t="str">
        <v>GPG</v>
      </c>
      <c r="AX412" s="13">
        <v>0.1</v>
      </c>
      <c r="AY412" s="13" t="str">
        <v>Luis Aparicio</v>
      </c>
      <c r="AZ412" s="13" t="str">
        <v>luis.aparicio@enel.com</v>
      </c>
      <c r="BA412" s="13" t="str">
        <v>Anny Leal</v>
      </c>
      <c r="BB412" s="13" t="str">
        <v>anny.leal@enel.com</v>
      </c>
      <c r="BC412" s="13">
        <v>2026</v>
      </c>
      <c r="BD412" s="13">
        <v>4</v>
      </c>
      <c r="BE412" s="13">
        <v>46113</v>
      </c>
      <c r="BG412" s="13" t="str">
        <v>Preparación, limpieza y pintura del piso en el área de casa de máquinas de la central Termozipa, asegurando el uso de materiales industriales de alta resistencia y el cumplimiento de los estándares técnicos y de seguridad establecidos para este tipo de instalaciones.</v>
      </c>
      <c r="BH412" s="13" t="str">
        <v>SLPI05</v>
      </c>
      <c r="BI412" s="13" t="str">
        <v>Por lanzar</v>
      </c>
      <c r="BJ412" s="13" t="str">
        <v>abril</v>
      </c>
      <c r="BK412" s="13" t="str">
        <v xml:space="preserve">Limpieza civil en entornos industriales </v>
      </c>
      <c r="BL412" s="13" t="str">
        <v>GPG</v>
      </c>
      <c r="BM412" s="13">
        <v>0.1</v>
      </c>
      <c r="BN412" s="13" t="str">
        <v>Luis Aparicio</v>
      </c>
      <c r="BO412" s="13" t="str">
        <v>luis.aparicio@enel.com</v>
      </c>
      <c r="BP412" s="13" t="str">
        <v>Anny Leal</v>
      </c>
      <c r="BQ412" s="13" t="str">
        <v>anny.leal@enel.com</v>
      </c>
      <c r="BR412" s="13">
        <v>2026</v>
      </c>
      <c r="BS412" s="13">
        <v>4</v>
      </c>
      <c r="BT412" s="13">
        <v>46113</v>
      </c>
      <c r="BV412" s="13" t="str">
        <v>Preparación, limpieza y pintura del piso en el área de casa de máquinas de la central Termozipa, asegurando el uso de materiales industriales de alta resistencia y el cumplimiento de los estándares técnicos y de seguridad establecidos para este tipo de instalaciones.</v>
      </c>
      <c r="BW412" s="13" t="str">
        <v>SLPI05</v>
      </c>
      <c r="BX412" s="13" t="str">
        <v>Por lanzar</v>
      </c>
      <c r="BY412" s="13" t="str">
        <v>abril</v>
      </c>
      <c r="BZ412" s="13" t="str">
        <v xml:space="preserve">Limpieza civil en entornos industriales </v>
      </c>
      <c r="CA412" s="13" t="str">
        <v>GPG</v>
      </c>
      <c r="CB412" s="13">
        <v>0.1</v>
      </c>
      <c r="CC412" s="13" t="str">
        <v>Luis Aparicio</v>
      </c>
      <c r="CD412" s="13" t="str">
        <v>luis.aparicio@enel.com</v>
      </c>
      <c r="CE412" s="13" t="str">
        <v>Anny Leal</v>
      </c>
      <c r="CF412" s="13" t="str">
        <v>anny.leal@enel.com</v>
      </c>
      <c r="CG412" s="13">
        <v>2026</v>
      </c>
      <c r="CH412" s="13">
        <v>4</v>
      </c>
      <c r="CI412" s="13">
        <v>46113</v>
      </c>
      <c r="CK412" s="13" t="str">
        <v>Preparación, limpieza y pintura del piso en el área de casa de máquinas de la central Termozipa, asegurando el uso de materiales industriales de alta resistencia y el cumplimiento de los estándares técnicos y de seguridad establecidos para este tipo de instalaciones.</v>
      </c>
      <c r="CL412" s="13" t="str">
        <v>SLPI05</v>
      </c>
      <c r="CM412" s="13" t="str">
        <v>Por lanzar</v>
      </c>
      <c r="CN412" s="13" t="str">
        <v>abril</v>
      </c>
      <c r="CO412" s="13" t="str">
        <v xml:space="preserve">Limpieza civil en entornos industriales </v>
      </c>
      <c r="CP412" s="13" t="str">
        <v>GPG</v>
      </c>
      <c r="CQ412" s="13">
        <v>0.1</v>
      </c>
      <c r="CR412" s="13" t="str">
        <v>Luis Aparicio</v>
      </c>
      <c r="CS412" s="13" t="str">
        <v>luis.aparicio@enel.com</v>
      </c>
      <c r="CT412" s="13" t="str">
        <v>Anny Leal</v>
      </c>
      <c r="CU412" s="13" t="str">
        <v>anny.leal@enel.com</v>
      </c>
      <c r="CV412" s="13">
        <v>2026</v>
      </c>
      <c r="CW412" s="13">
        <v>4</v>
      </c>
      <c r="CX412" s="13">
        <v>46113</v>
      </c>
      <c r="DC412" s="13" t="str">
        <v>Preparación, limpieza y pintura del piso en el área de casa de máquinas de la central Termozipa, asegurando el uso de materiales industriales de alta resistencia y el cumplimiento de los estándares técnicos y de seguridad establecidos para este tipo de instalaciones.</v>
      </c>
      <c r="DD412" s="13" t="str">
        <v>SLPI05</v>
      </c>
      <c r="DE412" s="13" t="str">
        <v>Por lanzar</v>
      </c>
      <c r="DF412" s="13" t="str">
        <v>abril</v>
      </c>
      <c r="DG412" s="13" t="str">
        <v xml:space="preserve">Limpieza civil en entornos industriales </v>
      </c>
      <c r="DH412" s="13" t="str">
        <v>GPG</v>
      </c>
      <c r="DI412" s="13">
        <v>0.1</v>
      </c>
      <c r="DJ412" s="13" t="str">
        <v>Luis Aparicio</v>
      </c>
      <c r="DK412" s="13" t="str">
        <v>luis.aparicio@enel.com</v>
      </c>
      <c r="DL412" s="13" t="str">
        <v>Anny Leal</v>
      </c>
      <c r="DM412" s="13" t="str">
        <v>anny.leal@enel.com</v>
      </c>
      <c r="DN412" s="13">
        <v>2026</v>
      </c>
      <c r="DO412" s="13">
        <v>4</v>
      </c>
      <c r="DP412" s="19">
        <v>46113</v>
      </c>
      <c r="DS412" s="13" t="str">
        <v>PREPARACION, LIMPIEZA Y PINTURA DEL PISO EN EL AREA DE CASA DE MAQUINAS DE LA CENTRAL TERMOZIPA, ASEGURANDO EL USO DE MATERIALES INDUSTRIALES DE ALTA RESISTENCIA Y EL CUMPLIMIENTO DE LOS ESTANDARES TECNICOS Y DE SEGURIDAD ESTABLECIDOS PARA ESTE TIPO DE INSTALACIONES. SLPI05 LIMPIEZA CIVIL EN ENTORNOS INDUSTRIALES</v>
      </c>
    </row>
    <row r="413" spans="5:123" ht="28" customHeight="1" x14ac:dyDescent="0.4">
      <c r="E413" s="15" t="str">
        <v>ANALISIS DE CONTRAPARTES</v>
      </c>
      <c r="F413" s="16" t="str">
        <v>SPPT40</v>
      </c>
      <c r="G413" s="16" t="str">
        <v>Por lanzar</v>
      </c>
      <c r="H413" s="16" t="str">
        <v>marzo</v>
      </c>
      <c r="I413" s="16" t="str">
        <v xml:space="preserve">Servicios y los servicios especializados de seguridad. </v>
      </c>
      <c r="J413" s="16" t="str">
        <v>Staff &amp; Services</v>
      </c>
      <c r="K413" s="16">
        <v>0.199963</v>
      </c>
      <c r="L413" s="16" t="str">
        <v>Monica Mesa</v>
      </c>
      <c r="M413" s="16" t="str">
        <v>monica.mesa@enel.com</v>
      </c>
      <c r="N413" s="16" t="str">
        <v>Jorge Jamaica</v>
      </c>
      <c r="O413" s="16" t="str">
        <v>jorge.jamaica@enel.com</v>
      </c>
      <c r="P413" s="16">
        <v>2026</v>
      </c>
      <c r="Q413" s="16">
        <v>3</v>
      </c>
      <c r="R413" s="28" t="b">
        <v>0</v>
      </c>
      <c r="AC413" s="18" t="str">
        <v>SUMINISTRO, MANTEMIMIENTO Y CALIBRACION DE EQUIPOS PORTATILES Y FIJOS DE MEDICION PARA LA CENTRAL TERMOZIPA</v>
      </c>
      <c r="AD413" s="13" t="str">
        <v>MCIT05</v>
      </c>
      <c r="AE413" s="13" t="str">
        <v>Por lanzar</v>
      </c>
      <c r="AF413" s="13" t="str">
        <v>febrero</v>
      </c>
      <c r="AG413" s="13" t="str">
        <v xml:space="preserve">Mantenimiento del equipo y de los sistemas tecnológicos </v>
      </c>
      <c r="AH413" s="13" t="str">
        <v>GPG</v>
      </c>
      <c r="AI413" s="13">
        <v>0.1</v>
      </c>
      <c r="AJ413" s="13" t="str">
        <v>Luis Aparicio</v>
      </c>
      <c r="AK413" s="13" t="str">
        <v>luis.aparicio@enel.com</v>
      </c>
      <c r="AL413" s="13" t="str">
        <v>Anny Leal</v>
      </c>
      <c r="AM413" s="13" t="str">
        <v>anny.leal@enel.com</v>
      </c>
      <c r="AN413" s="13">
        <v>2026</v>
      </c>
      <c r="AO413" s="13">
        <v>2</v>
      </c>
      <c r="AP413" s="13">
        <v>46054</v>
      </c>
      <c r="AR413" s="18" t="str">
        <v>SUMINISTRO, MANTEMIMIENTO Y CALIBRACION DE EQUIPOS PORTATILES Y FIJOS DE MEDICION PARA LA CENTRAL TERMOZIPA</v>
      </c>
      <c r="AS413" s="13" t="str">
        <v>MCIT05</v>
      </c>
      <c r="AT413" s="13" t="str">
        <v>Por lanzar</v>
      </c>
      <c r="AU413" s="13" t="str">
        <v>febrero</v>
      </c>
      <c r="AV413" s="13" t="str">
        <v xml:space="preserve">Mantenimiento del equipo y de los sistemas tecnológicos </v>
      </c>
      <c r="AW413" s="13" t="str">
        <v>GPG</v>
      </c>
      <c r="AX413" s="13">
        <v>0.1</v>
      </c>
      <c r="AY413" s="13" t="str">
        <v>Luis Aparicio</v>
      </c>
      <c r="AZ413" s="13" t="str">
        <v>luis.aparicio@enel.com</v>
      </c>
      <c r="BA413" s="13" t="str">
        <v>Anny Leal</v>
      </c>
      <c r="BB413" s="13" t="str">
        <v>anny.leal@enel.com</v>
      </c>
      <c r="BC413" s="13">
        <v>2026</v>
      </c>
      <c r="BD413" s="13">
        <v>2</v>
      </c>
      <c r="BE413" s="13">
        <v>46054</v>
      </c>
      <c r="BG413" s="13" t="str">
        <v>SUMINISTRO, MANTEMIMIENTO Y CALIBRACION DE EQUIPOS PORTATILES Y FIJOS DE MEDICION PARA LA CENTRAL TERMOZIPA</v>
      </c>
      <c r="BH413" s="13" t="str">
        <v>MCIT05</v>
      </c>
      <c r="BI413" s="13" t="str">
        <v>Por lanzar</v>
      </c>
      <c r="BJ413" s="13" t="str">
        <v>febrero</v>
      </c>
      <c r="BK413" s="13" t="str">
        <v xml:space="preserve">Mantenimiento del equipo y de los sistemas tecnológicos </v>
      </c>
      <c r="BL413" s="13" t="str">
        <v>GPG</v>
      </c>
      <c r="BM413" s="13">
        <v>0.1</v>
      </c>
      <c r="BN413" s="13" t="str">
        <v>Luis Aparicio</v>
      </c>
      <c r="BO413" s="13" t="str">
        <v>luis.aparicio@enel.com</v>
      </c>
      <c r="BP413" s="13" t="str">
        <v>Anny Leal</v>
      </c>
      <c r="BQ413" s="13" t="str">
        <v>anny.leal@enel.com</v>
      </c>
      <c r="BR413" s="13">
        <v>2026</v>
      </c>
      <c r="BS413" s="13">
        <v>2</v>
      </c>
      <c r="BT413" s="13">
        <v>46054</v>
      </c>
      <c r="BV413" s="13" t="str">
        <v>SUMINISTRO, MANTEMIMIENTO Y CALIBRACION DE EQUIPOS PORTATILES Y FIJOS DE MEDICION PARA LA CENTRAL TERMOZIPA</v>
      </c>
      <c r="BW413" s="13" t="str">
        <v>MCIT05</v>
      </c>
      <c r="BX413" s="13" t="str">
        <v>Por lanzar</v>
      </c>
      <c r="BY413" s="13" t="str">
        <v>febrero</v>
      </c>
      <c r="BZ413" s="13" t="str">
        <v xml:space="preserve">Mantenimiento del equipo y de los sistemas tecnológicos </v>
      </c>
      <c r="CA413" s="13" t="str">
        <v>GPG</v>
      </c>
      <c r="CB413" s="13">
        <v>0.1</v>
      </c>
      <c r="CC413" s="13" t="str">
        <v>Luis Aparicio</v>
      </c>
      <c r="CD413" s="13" t="str">
        <v>luis.aparicio@enel.com</v>
      </c>
      <c r="CE413" s="13" t="str">
        <v>Anny Leal</v>
      </c>
      <c r="CF413" s="13" t="str">
        <v>anny.leal@enel.com</v>
      </c>
      <c r="CG413" s="13">
        <v>2026</v>
      </c>
      <c r="CH413" s="13">
        <v>2</v>
      </c>
      <c r="CI413" s="13">
        <v>46054</v>
      </c>
      <c r="CK413" s="13" t="str">
        <v>SUMINISTRO, MANTEMIMIENTO Y CALIBRACION DE EQUIPOS PORTATILES Y FIJOS DE MEDICION PARA LA CENTRAL TERMOZIPA</v>
      </c>
      <c r="CL413" s="13" t="str">
        <v>MCIT05</v>
      </c>
      <c r="CM413" s="13" t="str">
        <v>Por lanzar</v>
      </c>
      <c r="CN413" s="13" t="str">
        <v>febrero</v>
      </c>
      <c r="CO413" s="13" t="str">
        <v xml:space="preserve">Mantenimiento del equipo y de los sistemas tecnológicos </v>
      </c>
      <c r="CP413" s="13" t="str">
        <v>GPG</v>
      </c>
      <c r="CQ413" s="13">
        <v>0.1</v>
      </c>
      <c r="CR413" s="13" t="str">
        <v>Luis Aparicio</v>
      </c>
      <c r="CS413" s="13" t="str">
        <v>luis.aparicio@enel.com</v>
      </c>
      <c r="CT413" s="13" t="str">
        <v>Anny Leal</v>
      </c>
      <c r="CU413" s="13" t="str">
        <v>anny.leal@enel.com</v>
      </c>
      <c r="CV413" s="13">
        <v>2026</v>
      </c>
      <c r="CW413" s="13">
        <v>2</v>
      </c>
      <c r="CX413" s="13">
        <v>46054</v>
      </c>
      <c r="DC413" s="13" t="str">
        <v>SUMINISTRO, MANTEMIMIENTO Y CALIBRACION DE EQUIPOS PORTATILES Y FIJOS DE MEDICION PARA LA CENTRAL TERMOZIPA</v>
      </c>
      <c r="DD413" s="13" t="str">
        <v>MCIT05</v>
      </c>
      <c r="DE413" s="13" t="str">
        <v>Por lanzar</v>
      </c>
      <c r="DF413" s="13" t="str">
        <v>febrero</v>
      </c>
      <c r="DG413" s="13" t="str">
        <v xml:space="preserve">Mantenimiento del equipo y de los sistemas tecnológicos </v>
      </c>
      <c r="DH413" s="13" t="str">
        <v>GPG</v>
      </c>
      <c r="DI413" s="13">
        <v>0.1</v>
      </c>
      <c r="DJ413" s="13" t="str">
        <v>Luis Aparicio</v>
      </c>
      <c r="DK413" s="13" t="str">
        <v>luis.aparicio@enel.com</v>
      </c>
      <c r="DL413" s="13" t="str">
        <v>Anny Leal</v>
      </c>
      <c r="DM413" s="13" t="str">
        <v>anny.leal@enel.com</v>
      </c>
      <c r="DN413" s="13">
        <v>2026</v>
      </c>
      <c r="DO413" s="13">
        <v>2</v>
      </c>
      <c r="DP413" s="19">
        <v>46054</v>
      </c>
      <c r="DS413" s="13" t="str">
        <v>SUMINISTRO, MANTEMIMIENTO Y CALIBRACION DE EQUIPOS PORTATILES Y FIJOS DE MEDICION PARA LA CENTRAL TERMOZIPA MCIT05 MANTENIMIENTO DEL EQUIPO Y DE LOS SISTEMAS TECNOLOGICOS</v>
      </c>
    </row>
    <row r="414" spans="5:123" ht="28" customHeight="1" x14ac:dyDescent="0.4">
      <c r="E414" s="15" t="str">
        <v>Se requiere realizar compra de los respuestas críticos del sistema BESS</v>
      </c>
      <c r="F414" s="16" t="str">
        <v>FEME01</v>
      </c>
      <c r="G414" s="16" t="str">
        <v>Por lanzar</v>
      </c>
      <c r="H414" s="16" t="str">
        <v>noviembre</v>
      </c>
      <c r="I414" s="16" t="str">
        <v xml:space="preserve">Repuestos y  Accesorios de máquinas eléctricas </v>
      </c>
      <c r="J414" s="16" t="str">
        <v>GPG</v>
      </c>
      <c r="K414" s="16">
        <v>0.2</v>
      </c>
      <c r="L414" s="16" t="str">
        <v>Luis Aparicio</v>
      </c>
      <c r="M414" s="16" t="str">
        <v>luis.aparicio@enel.com</v>
      </c>
      <c r="N414" s="16" t="str">
        <v>Anny Leal</v>
      </c>
      <c r="O414" s="16" t="str">
        <v>anny.leal@enel.com</v>
      </c>
      <c r="P414" s="16">
        <v>2026</v>
      </c>
      <c r="Q414" s="16">
        <v>11</v>
      </c>
      <c r="R414" s="28" t="b">
        <v>0</v>
      </c>
      <c r="AC414" s="18" t="str">
        <v>TRANSPORTE Y DISPOSICIÓN FINAL DE CENIZA COMO RESIDUO PELIGROSO Y NO PELIGROSO</v>
      </c>
      <c r="AD414" s="13" t="str">
        <v>SRTS22</v>
      </c>
      <c r="AE414" s="13" t="str">
        <v>Por lanzar</v>
      </c>
      <c r="AF414" s="13" t="str">
        <v>julio</v>
      </c>
      <c r="AG414" s="13" t="str">
        <v xml:space="preserve">Transporte y Gestion de residuos peligrosos </v>
      </c>
      <c r="AH414" s="13" t="str">
        <v>GPG</v>
      </c>
      <c r="AI414" s="13">
        <v>1.9</v>
      </c>
      <c r="AJ414" s="13" t="str">
        <v>Luis Aparicio</v>
      </c>
      <c r="AK414" s="13" t="str">
        <v>luis.aparicio@enel.com</v>
      </c>
      <c r="AL414" s="13" t="str">
        <v>Anny Leal</v>
      </c>
      <c r="AM414" s="13" t="str">
        <v>anny.leal@enel.com</v>
      </c>
      <c r="AN414" s="13">
        <v>2026</v>
      </c>
      <c r="AO414" s="13">
        <v>7</v>
      </c>
      <c r="AP414" s="13">
        <v>46204</v>
      </c>
      <c r="AR414" s="18" t="str">
        <v>TRANSPORTE Y DISPOSICIÓN FINAL DE CENIZA COMO RESIDUO PELIGROSO Y NO PELIGROSO</v>
      </c>
      <c r="AS414" s="13" t="str">
        <v>SRTS22</v>
      </c>
      <c r="AT414" s="13" t="str">
        <v>Por lanzar</v>
      </c>
      <c r="AU414" s="13" t="str">
        <v>julio</v>
      </c>
      <c r="AV414" s="13" t="str">
        <v xml:space="preserve">Transporte y Gestion de residuos peligrosos </v>
      </c>
      <c r="AW414" s="13" t="str">
        <v>GPG</v>
      </c>
      <c r="AX414" s="13">
        <v>1.9</v>
      </c>
      <c r="AY414" s="13" t="str">
        <v>Luis Aparicio</v>
      </c>
      <c r="AZ414" s="13" t="str">
        <v>luis.aparicio@enel.com</v>
      </c>
      <c r="BA414" s="13" t="str">
        <v>Anny Leal</v>
      </c>
      <c r="BB414" s="13" t="str">
        <v>anny.leal@enel.com</v>
      </c>
      <c r="BC414" s="13">
        <v>2026</v>
      </c>
      <c r="BD414" s="13">
        <v>7</v>
      </c>
      <c r="BE414" s="13">
        <v>46204</v>
      </c>
      <c r="BG414" s="13" t="str">
        <v>TRANSPORTE Y DISPOSICIÓN FINAL DE CENIZA COMO RESIDUO PELIGROSO Y NO PELIGROSO</v>
      </c>
      <c r="BH414" s="13" t="str">
        <v>SRTS22</v>
      </c>
      <c r="BI414" s="13" t="str">
        <v>Por lanzar</v>
      </c>
      <c r="BJ414" s="13" t="str">
        <v>julio</v>
      </c>
      <c r="BK414" s="13" t="str">
        <v xml:space="preserve">Transporte y Gestion de residuos peligrosos </v>
      </c>
      <c r="BL414" s="13" t="str">
        <v>GPG</v>
      </c>
      <c r="BM414" s="13">
        <v>1.9</v>
      </c>
      <c r="BN414" s="13" t="str">
        <v>Luis Aparicio</v>
      </c>
      <c r="BO414" s="13" t="str">
        <v>luis.aparicio@enel.com</v>
      </c>
      <c r="BP414" s="13" t="str">
        <v>Anny Leal</v>
      </c>
      <c r="BQ414" s="13" t="str">
        <v>anny.leal@enel.com</v>
      </c>
      <c r="BR414" s="13">
        <v>2026</v>
      </c>
      <c r="BS414" s="13">
        <v>7</v>
      </c>
      <c r="BT414" s="13">
        <v>46204</v>
      </c>
      <c r="BV414" s="13" t="str">
        <v>TRANSPORTE Y DISPOSICIÓN FINAL DE CENIZA COMO RESIDUO PELIGROSO Y NO PELIGROSO</v>
      </c>
      <c r="BW414" s="13" t="str">
        <v>SRTS22</v>
      </c>
      <c r="BX414" s="13" t="str">
        <v>Por lanzar</v>
      </c>
      <c r="BY414" s="13" t="str">
        <v>julio</v>
      </c>
      <c r="BZ414" s="13" t="str">
        <v xml:space="preserve">Transporte y Gestion de residuos peligrosos </v>
      </c>
      <c r="CA414" s="13" t="str">
        <v>GPG</v>
      </c>
      <c r="CB414" s="13">
        <v>1.9</v>
      </c>
      <c r="CC414" s="13" t="str">
        <v>Luis Aparicio</v>
      </c>
      <c r="CD414" s="13" t="str">
        <v>luis.aparicio@enel.com</v>
      </c>
      <c r="CE414" s="13" t="str">
        <v>Anny Leal</v>
      </c>
      <c r="CF414" s="13" t="str">
        <v>anny.leal@enel.com</v>
      </c>
      <c r="CG414" s="13">
        <v>2026</v>
      </c>
      <c r="CH414" s="13">
        <v>7</v>
      </c>
      <c r="CI414" s="13">
        <v>46204</v>
      </c>
      <c r="CK414" s="13" t="str">
        <v>TRANSPORTE Y DISPOSICIÓN FINAL DE CENIZA COMO RESIDUO PELIGROSO Y NO PELIGROSO</v>
      </c>
      <c r="CL414" s="13" t="str">
        <v>SRTS22</v>
      </c>
      <c r="CM414" s="13" t="str">
        <v>Por lanzar</v>
      </c>
      <c r="CN414" s="13" t="str">
        <v>julio</v>
      </c>
      <c r="CO414" s="13" t="str">
        <v xml:space="preserve">Transporte y Gestion de residuos peligrosos </v>
      </c>
      <c r="CP414" s="13" t="str">
        <v>GPG</v>
      </c>
      <c r="CQ414" s="13">
        <v>1.9</v>
      </c>
      <c r="CR414" s="13" t="str">
        <v>Luis Aparicio</v>
      </c>
      <c r="CS414" s="13" t="str">
        <v>luis.aparicio@enel.com</v>
      </c>
      <c r="CT414" s="13" t="str">
        <v>Anny Leal</v>
      </c>
      <c r="CU414" s="13" t="str">
        <v>anny.leal@enel.com</v>
      </c>
      <c r="CV414" s="13">
        <v>2026</v>
      </c>
      <c r="CW414" s="13">
        <v>7</v>
      </c>
      <c r="CX414" s="13">
        <v>46204</v>
      </c>
      <c r="DC414" s="13" t="str">
        <v>TRANSPORTE Y DISPOSICIÓN FINAL DE CENIZA COMO RESIDUO PELIGROSO Y NO PELIGROSO</v>
      </c>
      <c r="DD414" s="13" t="str">
        <v>SRTS22</v>
      </c>
      <c r="DE414" s="13" t="str">
        <v>Por lanzar</v>
      </c>
      <c r="DF414" s="13" t="str">
        <v>julio</v>
      </c>
      <c r="DG414" s="13" t="str">
        <v xml:space="preserve">Transporte y Gestion de residuos peligrosos </v>
      </c>
      <c r="DH414" s="13" t="str">
        <v>GPG</v>
      </c>
      <c r="DI414" s="13">
        <v>1.9</v>
      </c>
      <c r="DJ414" s="13" t="str">
        <v>Luis Aparicio</v>
      </c>
      <c r="DK414" s="13" t="str">
        <v>luis.aparicio@enel.com</v>
      </c>
      <c r="DL414" s="13" t="str">
        <v>Anny Leal</v>
      </c>
      <c r="DM414" s="13" t="str">
        <v>anny.leal@enel.com</v>
      </c>
      <c r="DN414" s="13">
        <v>2026</v>
      </c>
      <c r="DO414" s="13">
        <v>7</v>
      </c>
      <c r="DP414" s="19">
        <v>46204</v>
      </c>
      <c r="DS414" s="13" t="str">
        <v>TRANSPORTE Y DISPOSICION FINAL DE CENIZA COMO RESIDUO PELIGROSO Y NO PELIGROSO SRTS22 TRANSPORTE Y GESTION DE RESIDUOS PELIGROSOS</v>
      </c>
    </row>
    <row r="415" spans="5:123" ht="28" customHeight="1" x14ac:dyDescent="0.4">
      <c r="E415" s="15" t="str">
        <v>Suministro, instalación y recuperación de válvulas de descarga de agua de circulación de la central termozipa.</v>
      </c>
      <c r="F415" s="16" t="str">
        <v>FMVA11</v>
      </c>
      <c r="G415" s="16" t="str">
        <v>Por lanzar</v>
      </c>
      <c r="H415" s="16" t="str">
        <v>marzo</v>
      </c>
      <c r="I415" s="16" t="str">
        <v xml:space="preserve">Válvulas neumáticas de todo/nada y de regulación para plantas termoeléctricas </v>
      </c>
      <c r="J415" s="16" t="str">
        <v>GPG</v>
      </c>
      <c r="K415" s="16">
        <v>0.41</v>
      </c>
      <c r="L415" s="16" t="str">
        <v>Luis Aparicio</v>
      </c>
      <c r="M415" s="16" t="str">
        <v>luis.aparicio@enel.com</v>
      </c>
      <c r="N415" s="16" t="str">
        <v>Anny Leal</v>
      </c>
      <c r="O415" s="16" t="str">
        <v>anny.leal@enel.com</v>
      </c>
      <c r="P415" s="16">
        <v>2026</v>
      </c>
      <c r="Q415" s="16">
        <v>3</v>
      </c>
      <c r="R415" s="28" t="b">
        <v>0</v>
      </c>
      <c r="AC415" s="18" t="str">
        <v>SUMINISTRO DE ACEITE LUBRICANTES CENTRALES HIDROELÉCTRICAS</v>
      </c>
      <c r="AD415" s="13" t="str">
        <v>FCLU01</v>
      </c>
      <c r="AE415" s="13" t="str">
        <v>Por lanzar</v>
      </c>
      <c r="AF415" s="13" t="str">
        <v>enero</v>
      </c>
      <c r="AG415" s="13" t="str">
        <v xml:space="preserve">Aceites aislantes - Aceites y grasas lubricantes </v>
      </c>
      <c r="AH415" s="13" t="str">
        <v>GPG</v>
      </c>
      <c r="AI415" s="13">
        <v>0.85</v>
      </c>
      <c r="AJ415" s="13" t="str">
        <v>Luis Aparicio</v>
      </c>
      <c r="AK415" s="13" t="str">
        <v>luis.aparicio@enel.com</v>
      </c>
      <c r="AL415" s="13" t="str">
        <v>Anny Leal</v>
      </c>
      <c r="AM415" s="13" t="str">
        <v>anny.leal@enel.com</v>
      </c>
      <c r="AN415" s="13">
        <v>2026</v>
      </c>
      <c r="AO415" s="13">
        <v>1</v>
      </c>
      <c r="AP415" s="13">
        <v>46023</v>
      </c>
      <c r="AR415" s="18" t="str">
        <v>SUMINISTRO DE ACEITE LUBRICANTES CENTRALES HIDROELÉCTRICAS</v>
      </c>
      <c r="AS415" s="13" t="str">
        <v>FCLU01</v>
      </c>
      <c r="AT415" s="13" t="str">
        <v>Por lanzar</v>
      </c>
      <c r="AU415" s="13" t="str">
        <v>enero</v>
      </c>
      <c r="AV415" s="13" t="str">
        <v xml:space="preserve">Aceites aislantes - Aceites y grasas lubricantes </v>
      </c>
      <c r="AW415" s="13" t="str">
        <v>GPG</v>
      </c>
      <c r="AX415" s="13">
        <v>0.85</v>
      </c>
      <c r="AY415" s="13" t="str">
        <v>Luis Aparicio</v>
      </c>
      <c r="AZ415" s="13" t="str">
        <v>luis.aparicio@enel.com</v>
      </c>
      <c r="BA415" s="13" t="str">
        <v>Anny Leal</v>
      </c>
      <c r="BB415" s="13" t="str">
        <v>anny.leal@enel.com</v>
      </c>
      <c r="BC415" s="13">
        <v>2026</v>
      </c>
      <c r="BD415" s="13">
        <v>1</v>
      </c>
      <c r="BE415" s="13">
        <v>46023</v>
      </c>
      <c r="BG415" s="13" t="str">
        <v>SUMINISTRO DE ACEITE LUBRICANTES CENTRALES HIDROELÉCTRICAS</v>
      </c>
      <c r="BH415" s="13" t="str">
        <v>FCLU01</v>
      </c>
      <c r="BI415" s="13" t="str">
        <v>Por lanzar</v>
      </c>
      <c r="BJ415" s="13" t="str">
        <v>enero</v>
      </c>
      <c r="BK415" s="13" t="str">
        <v xml:space="preserve">Aceites aislantes - Aceites y grasas lubricantes </v>
      </c>
      <c r="BL415" s="13" t="str">
        <v>GPG</v>
      </c>
      <c r="BM415" s="13">
        <v>0.85</v>
      </c>
      <c r="BN415" s="13" t="str">
        <v>Luis Aparicio</v>
      </c>
      <c r="BO415" s="13" t="str">
        <v>luis.aparicio@enel.com</v>
      </c>
      <c r="BP415" s="13" t="str">
        <v>Anny Leal</v>
      </c>
      <c r="BQ415" s="13" t="str">
        <v>anny.leal@enel.com</v>
      </c>
      <c r="BR415" s="13">
        <v>2026</v>
      </c>
      <c r="BS415" s="13">
        <v>1</v>
      </c>
      <c r="BT415" s="13">
        <v>46023</v>
      </c>
      <c r="BV415" s="13" t="str">
        <v>SUMINISTRO DE ACEITE LUBRICANTES CENTRALES HIDROELÉCTRICAS</v>
      </c>
      <c r="BW415" s="13" t="str">
        <v>FCLU01</v>
      </c>
      <c r="BX415" s="13" t="str">
        <v>Por lanzar</v>
      </c>
      <c r="BY415" s="13" t="str">
        <v>enero</v>
      </c>
      <c r="BZ415" s="13" t="str">
        <v xml:space="preserve">Aceites aislantes - Aceites y grasas lubricantes </v>
      </c>
      <c r="CA415" s="13" t="str">
        <v>GPG</v>
      </c>
      <c r="CB415" s="13">
        <v>0.85</v>
      </c>
      <c r="CC415" s="13" t="str">
        <v>Luis Aparicio</v>
      </c>
      <c r="CD415" s="13" t="str">
        <v>luis.aparicio@enel.com</v>
      </c>
      <c r="CE415" s="13" t="str">
        <v>Anny Leal</v>
      </c>
      <c r="CF415" s="13" t="str">
        <v>anny.leal@enel.com</v>
      </c>
      <c r="CG415" s="13">
        <v>2026</v>
      </c>
      <c r="CH415" s="13">
        <v>1</v>
      </c>
      <c r="CI415" s="13">
        <v>46023</v>
      </c>
      <c r="CK415" s="13" t="str">
        <v>SUMINISTRO DE ACEITE LUBRICANTES CENTRALES HIDROELÉCTRICAS</v>
      </c>
      <c r="CL415" s="13" t="str">
        <v>FCLU01</v>
      </c>
      <c r="CM415" s="13" t="str">
        <v>Por lanzar</v>
      </c>
      <c r="CN415" s="13" t="str">
        <v>enero</v>
      </c>
      <c r="CO415" s="13" t="str">
        <v xml:space="preserve">Aceites aislantes - Aceites y grasas lubricantes </v>
      </c>
      <c r="CP415" s="13" t="str">
        <v>GPG</v>
      </c>
      <c r="CQ415" s="13">
        <v>0.85</v>
      </c>
      <c r="CR415" s="13" t="str">
        <v>Luis Aparicio</v>
      </c>
      <c r="CS415" s="13" t="str">
        <v>luis.aparicio@enel.com</v>
      </c>
      <c r="CT415" s="13" t="str">
        <v>Anny Leal</v>
      </c>
      <c r="CU415" s="13" t="str">
        <v>anny.leal@enel.com</v>
      </c>
      <c r="CV415" s="13">
        <v>2026</v>
      </c>
      <c r="CW415" s="13">
        <v>1</v>
      </c>
      <c r="CX415" s="13">
        <v>46023</v>
      </c>
      <c r="DC415" s="13" t="str">
        <v>SUMINISTRO DE ACEITE LUBRICANTES CENTRALES HIDROELÉCTRICAS</v>
      </c>
      <c r="DD415" s="13" t="str">
        <v>FCLU01</v>
      </c>
      <c r="DE415" s="13" t="str">
        <v>Por lanzar</v>
      </c>
      <c r="DF415" s="13" t="str">
        <v>enero</v>
      </c>
      <c r="DG415" s="13" t="str">
        <v xml:space="preserve">Aceites aislantes - Aceites y grasas lubricantes </v>
      </c>
      <c r="DH415" s="13" t="str">
        <v>GPG</v>
      </c>
      <c r="DI415" s="13">
        <v>0.85</v>
      </c>
      <c r="DJ415" s="13" t="str">
        <v>Luis Aparicio</v>
      </c>
      <c r="DK415" s="13" t="str">
        <v>luis.aparicio@enel.com</v>
      </c>
      <c r="DL415" s="13" t="str">
        <v>Anny Leal</v>
      </c>
      <c r="DM415" s="13" t="str">
        <v>anny.leal@enel.com</v>
      </c>
      <c r="DN415" s="13">
        <v>2026</v>
      </c>
      <c r="DO415" s="13">
        <v>1</v>
      </c>
      <c r="DP415" s="19">
        <v>46023</v>
      </c>
      <c r="DS415" s="13" t="str">
        <v>SUMINISTRO DE ACEITE LUBRICANTES CENTRALES HIDROELECTRICAS FCLU01 ACEITES AISLANTES - ACEITES Y GRASAS LUBRICANTES</v>
      </c>
    </row>
    <row r="416" spans="5:123" ht="28" customHeight="1" x14ac:dyDescent="0.4">
      <c r="E416" s="15" t="str">
        <v>Contrato marco Suministro de Repuestos sinduly para Termozipa.</v>
      </c>
      <c r="F416" s="16" t="str">
        <v>FSMC03</v>
      </c>
      <c r="G416" s="16" t="str">
        <v>Por lanzar</v>
      </c>
      <c r="H416" s="16" t="str">
        <v>enero</v>
      </c>
      <c r="I416" s="16" t="str">
        <v xml:space="preserve">Sistemas de muestreo </v>
      </c>
      <c r="J416" s="16" t="str">
        <v>GPG</v>
      </c>
      <c r="K416" s="16">
        <v>0.20599999999999999</v>
      </c>
      <c r="L416" s="16" t="str">
        <v>Luis Aparicio</v>
      </c>
      <c r="M416" s="16" t="str">
        <v>luis.aparicio@enel.com</v>
      </c>
      <c r="N416" s="16" t="str">
        <v>Anny Leal</v>
      </c>
      <c r="O416" s="16" t="str">
        <v>anny.leal@enel.com</v>
      </c>
      <c r="P416" s="16">
        <v>2026</v>
      </c>
      <c r="Q416" s="16">
        <v>1</v>
      </c>
      <c r="R416" s="28" t="b">
        <v>0</v>
      </c>
      <c r="AC416" s="18" t="str">
        <v>MANTENIMIENTO VEHICULOS Y MAQUINARIA PESADA GUAVIO</v>
      </c>
      <c r="AD416" s="13" t="str">
        <v>SLMT15</v>
      </c>
      <c r="AE416" s="13" t="str">
        <v>Por lanzar</v>
      </c>
      <c r="AF416" s="13" t="str">
        <v>febrero</v>
      </c>
      <c r="AG416" s="13" t="str">
        <v xml:space="preserve">Servicios de reparación y mantenimiento de coches </v>
      </c>
      <c r="AH416" s="13" t="str">
        <v>GPG</v>
      </c>
      <c r="AI416" s="13">
        <v>0.16500000000000001</v>
      </c>
      <c r="AJ416" s="13" t="str">
        <v>Luis Aparicio</v>
      </c>
      <c r="AK416" s="13" t="str">
        <v>luis.aparicio@enel.com</v>
      </c>
      <c r="AL416" s="13" t="str">
        <v>Anny Leal</v>
      </c>
      <c r="AM416" s="13" t="str">
        <v>anny.leal@enel.com</v>
      </c>
      <c r="AN416" s="13">
        <v>2026</v>
      </c>
      <c r="AO416" s="13">
        <v>2</v>
      </c>
      <c r="AP416" s="13">
        <v>46054</v>
      </c>
      <c r="AR416" s="18" t="str">
        <v>MANTENIMIENTO VEHICULOS Y MAQUINARIA PESADA GUAVIO</v>
      </c>
      <c r="AS416" s="13" t="str">
        <v>SLMT15</v>
      </c>
      <c r="AT416" s="13" t="str">
        <v>Por lanzar</v>
      </c>
      <c r="AU416" s="13" t="str">
        <v>febrero</v>
      </c>
      <c r="AV416" s="13" t="str">
        <v xml:space="preserve">Servicios de reparación y mantenimiento de coches </v>
      </c>
      <c r="AW416" s="13" t="str">
        <v>GPG</v>
      </c>
      <c r="AX416" s="13">
        <v>0.16500000000000001</v>
      </c>
      <c r="AY416" s="13" t="str">
        <v>Luis Aparicio</v>
      </c>
      <c r="AZ416" s="13" t="str">
        <v>luis.aparicio@enel.com</v>
      </c>
      <c r="BA416" s="13" t="str">
        <v>Anny Leal</v>
      </c>
      <c r="BB416" s="13" t="str">
        <v>anny.leal@enel.com</v>
      </c>
      <c r="BC416" s="13">
        <v>2026</v>
      </c>
      <c r="BD416" s="13">
        <v>2</v>
      </c>
      <c r="BE416" s="13">
        <v>46054</v>
      </c>
      <c r="BG416" s="13" t="str">
        <v>MANTENIMIENTO VEHICULOS Y MAQUINARIA PESADA GUAVIO</v>
      </c>
      <c r="BH416" s="13" t="str">
        <v>SLMT15</v>
      </c>
      <c r="BI416" s="13" t="str">
        <v>Por lanzar</v>
      </c>
      <c r="BJ416" s="13" t="str">
        <v>febrero</v>
      </c>
      <c r="BK416" s="13" t="str">
        <v xml:space="preserve">Servicios de reparación y mantenimiento de coches </v>
      </c>
      <c r="BL416" s="13" t="str">
        <v>GPG</v>
      </c>
      <c r="BM416" s="13">
        <v>0.16500000000000001</v>
      </c>
      <c r="BN416" s="13" t="str">
        <v>Luis Aparicio</v>
      </c>
      <c r="BO416" s="13" t="str">
        <v>luis.aparicio@enel.com</v>
      </c>
      <c r="BP416" s="13" t="str">
        <v>Anny Leal</v>
      </c>
      <c r="BQ416" s="13" t="str">
        <v>anny.leal@enel.com</v>
      </c>
      <c r="BR416" s="13">
        <v>2026</v>
      </c>
      <c r="BS416" s="13">
        <v>2</v>
      </c>
      <c r="BT416" s="13">
        <v>46054</v>
      </c>
      <c r="BV416" s="13" t="str">
        <v>MANTENIMIENTO VEHICULOS Y MAQUINARIA PESADA GUAVIO</v>
      </c>
      <c r="BW416" s="13" t="str">
        <v>SLMT15</v>
      </c>
      <c r="BX416" s="13" t="str">
        <v>Por lanzar</v>
      </c>
      <c r="BY416" s="13" t="str">
        <v>febrero</v>
      </c>
      <c r="BZ416" s="13" t="str">
        <v xml:space="preserve">Servicios de reparación y mantenimiento de coches </v>
      </c>
      <c r="CA416" s="13" t="str">
        <v>GPG</v>
      </c>
      <c r="CB416" s="13">
        <v>0.16500000000000001</v>
      </c>
      <c r="CC416" s="13" t="str">
        <v>Luis Aparicio</v>
      </c>
      <c r="CD416" s="13" t="str">
        <v>luis.aparicio@enel.com</v>
      </c>
      <c r="CE416" s="13" t="str">
        <v>Anny Leal</v>
      </c>
      <c r="CF416" s="13" t="str">
        <v>anny.leal@enel.com</v>
      </c>
      <c r="CG416" s="13">
        <v>2026</v>
      </c>
      <c r="CH416" s="13">
        <v>2</v>
      </c>
      <c r="CI416" s="13">
        <v>46054</v>
      </c>
      <c r="CK416" s="13" t="str">
        <v>MANTENIMIENTO VEHICULOS Y MAQUINARIA PESADA GUAVIO</v>
      </c>
      <c r="CL416" s="13" t="str">
        <v>SLMT15</v>
      </c>
      <c r="CM416" s="13" t="str">
        <v>Por lanzar</v>
      </c>
      <c r="CN416" s="13" t="str">
        <v>febrero</v>
      </c>
      <c r="CO416" s="13" t="str">
        <v xml:space="preserve">Servicios de reparación y mantenimiento de coches </v>
      </c>
      <c r="CP416" s="13" t="str">
        <v>GPG</v>
      </c>
      <c r="CQ416" s="13">
        <v>0.16500000000000001</v>
      </c>
      <c r="CR416" s="13" t="str">
        <v>Luis Aparicio</v>
      </c>
      <c r="CS416" s="13" t="str">
        <v>luis.aparicio@enel.com</v>
      </c>
      <c r="CT416" s="13" t="str">
        <v>Anny Leal</v>
      </c>
      <c r="CU416" s="13" t="str">
        <v>anny.leal@enel.com</v>
      </c>
      <c r="CV416" s="13">
        <v>2026</v>
      </c>
      <c r="CW416" s="13">
        <v>2</v>
      </c>
      <c r="CX416" s="13">
        <v>46054</v>
      </c>
      <c r="DC416" s="13" t="str">
        <v>MANTENIMIENTO VEHICULOS Y MAQUINARIA PESADA GUAVIO</v>
      </c>
      <c r="DD416" s="13" t="str">
        <v>SLMT15</v>
      </c>
      <c r="DE416" s="13" t="str">
        <v>Por lanzar</v>
      </c>
      <c r="DF416" s="13" t="str">
        <v>febrero</v>
      </c>
      <c r="DG416" s="13" t="str">
        <v xml:space="preserve">Servicios de reparación y mantenimiento de coches </v>
      </c>
      <c r="DH416" s="13" t="str">
        <v>GPG</v>
      </c>
      <c r="DI416" s="13">
        <v>0.16500000000000001</v>
      </c>
      <c r="DJ416" s="13" t="str">
        <v>Luis Aparicio</v>
      </c>
      <c r="DK416" s="13" t="str">
        <v>luis.aparicio@enel.com</v>
      </c>
      <c r="DL416" s="13" t="str">
        <v>Anny Leal</v>
      </c>
      <c r="DM416" s="13" t="str">
        <v>anny.leal@enel.com</v>
      </c>
      <c r="DN416" s="13">
        <v>2026</v>
      </c>
      <c r="DO416" s="13">
        <v>2</v>
      </c>
      <c r="DP416" s="19">
        <v>46054</v>
      </c>
      <c r="DS416" s="13" t="str">
        <v>MANTENIMIENTO VEHICULOS Y MAQUINARIA PESADA GUAVIO SLMT15 SERVICIOS DE REPARACION Y MANTENIMIENTO DE COCHES</v>
      </c>
    </row>
    <row r="417" spans="5:123" ht="28" customHeight="1" x14ac:dyDescent="0.4">
      <c r="E417" s="15" t="str">
        <v>Contrato marco para el mantenimiento válvulas de control de la central Termozipa.</v>
      </c>
      <c r="F417" s="16" t="str">
        <v>MMIM17</v>
      </c>
      <c r="G417" s="16" t="str">
        <v>Por lanzar</v>
      </c>
      <c r="H417" s="16" t="str">
        <v>febrero</v>
      </c>
      <c r="I417" s="16" t="str">
        <v xml:space="preserve">Revisión de válvulas. </v>
      </c>
      <c r="J417" s="16" t="str">
        <v>GPG</v>
      </c>
      <c r="K417" s="16">
        <v>0.105</v>
      </c>
      <c r="L417" s="16" t="str">
        <v>Luis Aparicio</v>
      </c>
      <c r="M417" s="16" t="str">
        <v>luis.aparicio@enel.com</v>
      </c>
      <c r="N417" s="16" t="str">
        <v>Anny Leal</v>
      </c>
      <c r="O417" s="16" t="str">
        <v>anny.leal@enel.com</v>
      </c>
      <c r="P417" s="16">
        <v>2026</v>
      </c>
      <c r="Q417" s="16">
        <v>2</v>
      </c>
      <c r="R417" s="28" t="b">
        <v>0</v>
      </c>
      <c r="AC417" s="18" t="str">
        <v>SUMINISTRO Y CONFIGURACION DE EQUIPOS DEL PROYECTO E-LABELING CENTRALES ENEL</v>
      </c>
      <c r="AD417" s="13" t="str">
        <v>FTAA06</v>
      </c>
      <c r="AE417" s="13" t="str">
        <v>Por lanzar</v>
      </c>
      <c r="AF417" s="13" t="str">
        <v>mayo</v>
      </c>
      <c r="AG417" s="13" t="str">
        <v xml:space="preserve">Equipos de conexión de radio </v>
      </c>
      <c r="AH417" s="13" t="str">
        <v>GPG</v>
      </c>
      <c r="AI417" s="13">
        <v>0.1</v>
      </c>
      <c r="AJ417" s="13" t="str">
        <v>Luis Aparicio</v>
      </c>
      <c r="AK417" s="13" t="str">
        <v>luis.aparicio@enel.com</v>
      </c>
      <c r="AL417" s="13" t="str">
        <v>Anny Leal</v>
      </c>
      <c r="AM417" s="13" t="str">
        <v>anny.leal@enel.com</v>
      </c>
      <c r="AN417" s="13">
        <v>2026</v>
      </c>
      <c r="AO417" s="13">
        <v>5</v>
      </c>
      <c r="AP417" s="13">
        <v>46143</v>
      </c>
      <c r="AR417" s="18" t="str">
        <v>SUMINISTRO Y CONFIGURACION DE EQUIPOS DEL PROYECTO E-LABELING CENTRALES ENEL</v>
      </c>
      <c r="AS417" s="13" t="str">
        <v>FTAA06</v>
      </c>
      <c r="AT417" s="13" t="str">
        <v>Por lanzar</v>
      </c>
      <c r="AU417" s="13" t="str">
        <v>mayo</v>
      </c>
      <c r="AV417" s="13" t="str">
        <v xml:space="preserve">Equipos de conexión de radio </v>
      </c>
      <c r="AW417" s="13" t="str">
        <v>GPG</v>
      </c>
      <c r="AX417" s="13">
        <v>0.1</v>
      </c>
      <c r="AY417" s="13" t="str">
        <v>Luis Aparicio</v>
      </c>
      <c r="AZ417" s="13" t="str">
        <v>luis.aparicio@enel.com</v>
      </c>
      <c r="BA417" s="13" t="str">
        <v>Anny Leal</v>
      </c>
      <c r="BB417" s="13" t="str">
        <v>anny.leal@enel.com</v>
      </c>
      <c r="BC417" s="13">
        <v>2026</v>
      </c>
      <c r="BD417" s="13">
        <v>5</v>
      </c>
      <c r="BE417" s="13">
        <v>46143</v>
      </c>
      <c r="BG417" s="13" t="str">
        <v>SUMINISTRO Y CONFIGURACION DE EQUIPOS DEL PROYECTO E-LABELING CENTRALES ENEL</v>
      </c>
      <c r="BH417" s="13" t="str">
        <v>FTAA06</v>
      </c>
      <c r="BI417" s="13" t="str">
        <v>Por lanzar</v>
      </c>
      <c r="BJ417" s="13" t="str">
        <v>mayo</v>
      </c>
      <c r="BK417" s="13" t="str">
        <v xml:space="preserve">Equipos de conexión de radio </v>
      </c>
      <c r="BL417" s="13" t="str">
        <v>GPG</v>
      </c>
      <c r="BM417" s="13">
        <v>0.1</v>
      </c>
      <c r="BN417" s="13" t="str">
        <v>Luis Aparicio</v>
      </c>
      <c r="BO417" s="13" t="str">
        <v>luis.aparicio@enel.com</v>
      </c>
      <c r="BP417" s="13" t="str">
        <v>Anny Leal</v>
      </c>
      <c r="BQ417" s="13" t="str">
        <v>anny.leal@enel.com</v>
      </c>
      <c r="BR417" s="13">
        <v>2026</v>
      </c>
      <c r="BS417" s="13">
        <v>5</v>
      </c>
      <c r="BT417" s="13">
        <v>46143</v>
      </c>
      <c r="BV417" s="13" t="str">
        <v>SUMINISTRO Y CONFIGURACION DE EQUIPOS DEL PROYECTO E-LABELING CENTRALES ENEL</v>
      </c>
      <c r="BW417" s="13" t="str">
        <v>FTAA06</v>
      </c>
      <c r="BX417" s="13" t="str">
        <v>Por lanzar</v>
      </c>
      <c r="BY417" s="13" t="str">
        <v>mayo</v>
      </c>
      <c r="BZ417" s="13" t="str">
        <v xml:space="preserve">Equipos de conexión de radio </v>
      </c>
      <c r="CA417" s="13" t="str">
        <v>GPG</v>
      </c>
      <c r="CB417" s="13">
        <v>0.1</v>
      </c>
      <c r="CC417" s="13" t="str">
        <v>Luis Aparicio</v>
      </c>
      <c r="CD417" s="13" t="str">
        <v>luis.aparicio@enel.com</v>
      </c>
      <c r="CE417" s="13" t="str">
        <v>Anny Leal</v>
      </c>
      <c r="CF417" s="13" t="str">
        <v>anny.leal@enel.com</v>
      </c>
      <c r="CG417" s="13">
        <v>2026</v>
      </c>
      <c r="CH417" s="13">
        <v>5</v>
      </c>
      <c r="CI417" s="13">
        <v>46143</v>
      </c>
      <c r="CK417" s="13" t="str">
        <v>SUMINISTRO Y CONFIGURACION DE EQUIPOS DEL PROYECTO E-LABELING CENTRALES ENEL</v>
      </c>
      <c r="CL417" s="13" t="str">
        <v>FTAA06</v>
      </c>
      <c r="CM417" s="13" t="str">
        <v>Por lanzar</v>
      </c>
      <c r="CN417" s="13" t="str">
        <v>mayo</v>
      </c>
      <c r="CO417" s="13" t="str">
        <v xml:space="preserve">Equipos de conexión de radio </v>
      </c>
      <c r="CP417" s="13" t="str">
        <v>GPG</v>
      </c>
      <c r="CQ417" s="13">
        <v>0.1</v>
      </c>
      <c r="CR417" s="13" t="str">
        <v>Luis Aparicio</v>
      </c>
      <c r="CS417" s="13" t="str">
        <v>luis.aparicio@enel.com</v>
      </c>
      <c r="CT417" s="13" t="str">
        <v>Anny Leal</v>
      </c>
      <c r="CU417" s="13" t="str">
        <v>anny.leal@enel.com</v>
      </c>
      <c r="CV417" s="13">
        <v>2026</v>
      </c>
      <c r="CW417" s="13">
        <v>5</v>
      </c>
      <c r="CX417" s="13">
        <v>46143</v>
      </c>
      <c r="DC417" s="13" t="str">
        <v>SUMINISTRO Y CONFIGURACION DE EQUIPOS DEL PROYECTO E-LABELING CENTRALES ENEL</v>
      </c>
      <c r="DD417" s="13" t="str">
        <v>FTAA06</v>
      </c>
      <c r="DE417" s="13" t="str">
        <v>Por lanzar</v>
      </c>
      <c r="DF417" s="13" t="str">
        <v>mayo</v>
      </c>
      <c r="DG417" s="13" t="str">
        <v xml:space="preserve">Equipos de conexión de radio </v>
      </c>
      <c r="DH417" s="13" t="str">
        <v>GPG</v>
      </c>
      <c r="DI417" s="13">
        <v>0.1</v>
      </c>
      <c r="DJ417" s="13" t="str">
        <v>Luis Aparicio</v>
      </c>
      <c r="DK417" s="13" t="str">
        <v>luis.aparicio@enel.com</v>
      </c>
      <c r="DL417" s="13" t="str">
        <v>Anny Leal</v>
      </c>
      <c r="DM417" s="13" t="str">
        <v>anny.leal@enel.com</v>
      </c>
      <c r="DN417" s="13">
        <v>2026</v>
      </c>
      <c r="DO417" s="13">
        <v>5</v>
      </c>
      <c r="DP417" s="19">
        <v>46143</v>
      </c>
      <c r="DS417" s="13" t="str">
        <v>SUMINISTRO Y CONFIGURACION DE EQUIPOS DEL PROYECTO E-LABELING CENTRALES ENEL FTAA06 EQUIPOS DE CONEXION DE RADIO</v>
      </c>
    </row>
    <row r="418" spans="5:123" ht="28" customHeight="1" x14ac:dyDescent="0.4">
      <c r="E418" s="15" t="str">
        <v>Preparación, limpieza y pintura del piso en el área de casa de máquinas de la central Termozipa, asegurando el uso de materiales industriales de alta resistencia y el cumplimiento de los estándares técnicos y de seguridad establecidos para este tipo de instalaciones.</v>
      </c>
      <c r="F418" s="16" t="str">
        <v>SLPI05</v>
      </c>
      <c r="G418" s="16" t="str">
        <v>Por lanzar</v>
      </c>
      <c r="H418" s="16" t="str">
        <v>abril</v>
      </c>
      <c r="I418" s="16" t="str">
        <v xml:space="preserve">Limpieza civil en entornos industriales </v>
      </c>
      <c r="J418" s="16" t="str">
        <v>GPG</v>
      </c>
      <c r="K418" s="16">
        <v>0.1</v>
      </c>
      <c r="L418" s="16" t="str">
        <v>Luis Aparicio</v>
      </c>
      <c r="M418" s="16" t="str">
        <v>luis.aparicio@enel.com</v>
      </c>
      <c r="N418" s="16" t="str">
        <v>Anny Leal</v>
      </c>
      <c r="O418" s="16" t="str">
        <v>anny.leal@enel.com</v>
      </c>
      <c r="P418" s="16">
        <v>2026</v>
      </c>
      <c r="Q418" s="16">
        <v>4</v>
      </c>
      <c r="R418" s="28" t="b">
        <v>0</v>
      </c>
      <c r="AC418" s="18" t="str">
        <v>Operaciones de terreno en fronteras del mercado no regulado de Enel - Contratos Operativos</v>
      </c>
      <c r="AD418" s="13" t="str">
        <v>SPLC01</v>
      </c>
      <c r="AE418" s="13" t="str">
        <v>Por lanzar</v>
      </c>
      <c r="AF418" s="13" t="str">
        <v>junio</v>
      </c>
      <c r="AG418" s="13" t="str">
        <v xml:space="preserve">Servicios de lectura remota de gestión de la energía </v>
      </c>
      <c r="AH418" s="13" t="str">
        <v>Staff &amp; Services</v>
      </c>
      <c r="AI418" s="13">
        <v>1.789328</v>
      </c>
      <c r="AJ418" s="13" t="str">
        <v>Monica Mesa</v>
      </c>
      <c r="AK418" s="13" t="str">
        <v>monica.mesa@enel.com</v>
      </c>
      <c r="AL418" s="13" t="str">
        <v>Jorge Jamaica</v>
      </c>
      <c r="AM418" s="13" t="str">
        <v>jorge.jamaica@enel.com</v>
      </c>
      <c r="AN418" s="13">
        <v>2026</v>
      </c>
      <c r="AO418" s="13">
        <v>6</v>
      </c>
      <c r="AP418" s="13">
        <v>46174</v>
      </c>
      <c r="AR418" s="18" t="str">
        <v>Operaciones de terreno en fronteras del mercado no regulado de Enel - Contratos Operativos</v>
      </c>
      <c r="AS418" s="13" t="str">
        <v>SPLC01</v>
      </c>
      <c r="AT418" s="13" t="str">
        <v>Por lanzar</v>
      </c>
      <c r="AU418" s="13" t="str">
        <v>junio</v>
      </c>
      <c r="AV418" s="13" t="str">
        <v xml:space="preserve">Servicios de lectura remota de gestión de la energía </v>
      </c>
      <c r="AW418" s="13" t="str">
        <v>Staff &amp; Services</v>
      </c>
      <c r="AX418" s="13">
        <v>1.789328</v>
      </c>
      <c r="AY418" s="13" t="str">
        <v>Monica Mesa</v>
      </c>
      <c r="AZ418" s="13" t="str">
        <v>monica.mesa@enel.com</v>
      </c>
      <c r="BA418" s="13" t="str">
        <v>Jorge Jamaica</v>
      </c>
      <c r="BB418" s="13" t="str">
        <v>jorge.jamaica@enel.com</v>
      </c>
      <c r="BC418" s="13">
        <v>2026</v>
      </c>
      <c r="BD418" s="13">
        <v>6</v>
      </c>
      <c r="BE418" s="13">
        <v>46174</v>
      </c>
      <c r="BG418" s="13" t="str">
        <v>Operaciones de terreno en fronteras del mercado no regulado de Enel - Contratos Operativos</v>
      </c>
      <c r="BH418" s="13" t="str">
        <v>SPLC01</v>
      </c>
      <c r="BI418" s="13" t="str">
        <v>Por lanzar</v>
      </c>
      <c r="BJ418" s="13" t="str">
        <v>junio</v>
      </c>
      <c r="BK418" s="13" t="str">
        <v xml:space="preserve">Servicios de lectura remota de gestión de la energía </v>
      </c>
      <c r="BL418" s="13" t="str">
        <v>Staff &amp; Services</v>
      </c>
      <c r="BM418" s="13">
        <v>1.789328</v>
      </c>
      <c r="BN418" s="13" t="str">
        <v>Monica Mesa</v>
      </c>
      <c r="BO418" s="13" t="str">
        <v>monica.mesa@enel.com</v>
      </c>
      <c r="BP418" s="13" t="str">
        <v>Jorge Jamaica</v>
      </c>
      <c r="BQ418" s="13" t="str">
        <v>jorge.jamaica@enel.com</v>
      </c>
      <c r="BR418" s="13">
        <v>2026</v>
      </c>
      <c r="BS418" s="13">
        <v>6</v>
      </c>
      <c r="BT418" s="13">
        <v>46174</v>
      </c>
      <c r="BV418" s="13" t="str">
        <v>Operaciones de terreno en fronteras del mercado no regulado de Enel - Contratos Operativos</v>
      </c>
      <c r="BW418" s="13" t="str">
        <v>SPLC01</v>
      </c>
      <c r="BX418" s="13" t="str">
        <v>Por lanzar</v>
      </c>
      <c r="BY418" s="13" t="str">
        <v>junio</v>
      </c>
      <c r="BZ418" s="13" t="str">
        <v xml:space="preserve">Servicios de lectura remota de gestión de la energía </v>
      </c>
      <c r="CA418" s="13" t="str">
        <v>Staff &amp; Services</v>
      </c>
      <c r="CB418" s="13">
        <v>1.789328</v>
      </c>
      <c r="CC418" s="13" t="str">
        <v>Monica Mesa</v>
      </c>
      <c r="CD418" s="13" t="str">
        <v>monica.mesa@enel.com</v>
      </c>
      <c r="CE418" s="13" t="str">
        <v>Jorge Jamaica</v>
      </c>
      <c r="CF418" s="13" t="str">
        <v>jorge.jamaica@enel.com</v>
      </c>
      <c r="CG418" s="13">
        <v>2026</v>
      </c>
      <c r="CH418" s="13">
        <v>6</v>
      </c>
      <c r="CI418" s="13">
        <v>46174</v>
      </c>
      <c r="CK418" s="13" t="str">
        <v>Operaciones de terreno en fronteras del mercado no regulado de Enel - Contratos Operativos</v>
      </c>
      <c r="CL418" s="13" t="str">
        <v>SPLC01</v>
      </c>
      <c r="CM418" s="13" t="str">
        <v>Por lanzar</v>
      </c>
      <c r="CN418" s="13" t="str">
        <v>junio</v>
      </c>
      <c r="CO418" s="13" t="str">
        <v xml:space="preserve">Servicios de lectura remota de gestión de la energía </v>
      </c>
      <c r="CP418" s="13" t="str">
        <v>Staff &amp; Services</v>
      </c>
      <c r="CQ418" s="13">
        <v>1.789328</v>
      </c>
      <c r="CR418" s="13" t="str">
        <v>Monica Mesa</v>
      </c>
      <c r="CS418" s="13" t="str">
        <v>monica.mesa@enel.com</v>
      </c>
      <c r="CT418" s="13" t="str">
        <v>Jorge Jamaica</v>
      </c>
      <c r="CU418" s="13" t="str">
        <v>jorge.jamaica@enel.com</v>
      </c>
      <c r="CV418" s="13">
        <v>2026</v>
      </c>
      <c r="CW418" s="13">
        <v>6</v>
      </c>
      <c r="CX418" s="13">
        <v>46174</v>
      </c>
      <c r="DC418" s="13" t="str">
        <v>Operaciones de terreno en fronteras del mercado no regulado de Enel - Contratos Operativos</v>
      </c>
      <c r="DD418" s="13" t="str">
        <v>SPLC01</v>
      </c>
      <c r="DE418" s="13" t="str">
        <v>Por lanzar</v>
      </c>
      <c r="DF418" s="13" t="str">
        <v>junio</v>
      </c>
      <c r="DG418" s="13" t="str">
        <v xml:space="preserve">Servicios de lectura remota de gestión de la energía </v>
      </c>
      <c r="DH418" s="13" t="str">
        <v>Staff &amp; Services</v>
      </c>
      <c r="DI418" s="13">
        <v>1.789328</v>
      </c>
      <c r="DJ418" s="13" t="str">
        <v>Monica Mesa</v>
      </c>
      <c r="DK418" s="13" t="str">
        <v>monica.mesa@enel.com</v>
      </c>
      <c r="DL418" s="13" t="str">
        <v>Jorge Jamaica</v>
      </c>
      <c r="DM418" s="13" t="str">
        <v>jorge.jamaica@enel.com</v>
      </c>
      <c r="DN418" s="13">
        <v>2026</v>
      </c>
      <c r="DO418" s="13">
        <v>6</v>
      </c>
      <c r="DP418" s="19">
        <v>46174</v>
      </c>
      <c r="DS418" s="13" t="str">
        <v>OPERACIONES DE TERRENO EN FRONTERAS DEL MERCADO NO REGULADO DE ENEL - CONTRATOS OPERATIVOS SPLC01 SERVICIOS DE LECTURA REMOTA DE GESTION DE LA ENERGIA</v>
      </c>
    </row>
    <row r="419" spans="5:123" ht="28" customHeight="1" x14ac:dyDescent="0.4">
      <c r="E419" s="15" t="str">
        <v>SUMINISTRO, MANTEMIMIENTO Y CALIBRACION DE EQUIPOS PORTATILES Y FIJOS DE MEDICION PARA LA CENTRAL TERMOZIPA</v>
      </c>
      <c r="F419" s="16" t="str">
        <v>MCIT05</v>
      </c>
      <c r="G419" s="16" t="str">
        <v>Por lanzar</v>
      </c>
      <c r="H419" s="16" t="str">
        <v>febrero</v>
      </c>
      <c r="I419" s="16" t="str">
        <v xml:space="preserve">Mantenimiento del equipo y de los sistemas tecnológicos </v>
      </c>
      <c r="J419" s="16" t="str">
        <v>GPG</v>
      </c>
      <c r="K419" s="16">
        <v>0.1</v>
      </c>
      <c r="L419" s="16" t="str">
        <v>Luis Aparicio</v>
      </c>
      <c r="M419" s="16" t="str">
        <v>luis.aparicio@enel.com</v>
      </c>
      <c r="N419" s="16" t="str">
        <v>Anny Leal</v>
      </c>
      <c r="O419" s="16" t="str">
        <v>anny.leal@enel.com</v>
      </c>
      <c r="P419" s="16">
        <v>2026</v>
      </c>
      <c r="Q419" s="16">
        <v>2</v>
      </c>
      <c r="R419" s="28" t="b">
        <v>0</v>
      </c>
      <c r="AC419" s="18" t="str">
        <v>Operaciones comerciales en fronteras del mercado no regulado de Enel - Contrato Comercial</v>
      </c>
      <c r="AD419" s="13" t="str">
        <v>SPPT35</v>
      </c>
      <c r="AE419" s="13" t="str">
        <v>Por lanzar</v>
      </c>
      <c r="AF419" s="13" t="str">
        <v>junio</v>
      </c>
      <c r="AG419" s="13" t="str">
        <v xml:space="preserve">Otros servicios profesionales </v>
      </c>
      <c r="AH419" s="13" t="str">
        <v>Staff &amp; Services</v>
      </c>
      <c r="AI419" s="13">
        <v>1.341996</v>
      </c>
      <c r="AJ419" s="13" t="str">
        <v>Monica Mesa</v>
      </c>
      <c r="AK419" s="13" t="str">
        <v>monica.mesa@enel.com</v>
      </c>
      <c r="AL419" s="13" t="str">
        <v>Jorge Jamaica</v>
      </c>
      <c r="AM419" s="13" t="str">
        <v>jorge.jamaica@enel.com</v>
      </c>
      <c r="AN419" s="13">
        <v>2026</v>
      </c>
      <c r="AO419" s="13">
        <v>6</v>
      </c>
      <c r="AP419" s="13">
        <v>46174</v>
      </c>
      <c r="AR419" s="18" t="str">
        <v>Operaciones comerciales en fronteras del mercado no regulado de Enel - Contrato Comercial</v>
      </c>
      <c r="AS419" s="13" t="str">
        <v>SPPT35</v>
      </c>
      <c r="AT419" s="13" t="str">
        <v>Por lanzar</v>
      </c>
      <c r="AU419" s="13" t="str">
        <v>junio</v>
      </c>
      <c r="AV419" s="13" t="str">
        <v xml:space="preserve">Otros servicios profesionales </v>
      </c>
      <c r="AW419" s="13" t="str">
        <v>Staff &amp; Services</v>
      </c>
      <c r="AX419" s="13">
        <v>1.341996</v>
      </c>
      <c r="AY419" s="13" t="str">
        <v>Monica Mesa</v>
      </c>
      <c r="AZ419" s="13" t="str">
        <v>monica.mesa@enel.com</v>
      </c>
      <c r="BA419" s="13" t="str">
        <v>Jorge Jamaica</v>
      </c>
      <c r="BB419" s="13" t="str">
        <v>jorge.jamaica@enel.com</v>
      </c>
      <c r="BC419" s="13">
        <v>2026</v>
      </c>
      <c r="BD419" s="13">
        <v>6</v>
      </c>
      <c r="BE419" s="13">
        <v>46174</v>
      </c>
      <c r="BG419" s="13" t="str">
        <v>Operaciones comerciales en fronteras del mercado no regulado de Enel - Contrato Comercial</v>
      </c>
      <c r="BH419" s="13" t="str">
        <v>SPPT35</v>
      </c>
      <c r="BI419" s="13" t="str">
        <v>Por lanzar</v>
      </c>
      <c r="BJ419" s="13" t="str">
        <v>junio</v>
      </c>
      <c r="BK419" s="13" t="str">
        <v xml:space="preserve">Otros servicios profesionales </v>
      </c>
      <c r="BL419" s="13" t="str">
        <v>Staff &amp; Services</v>
      </c>
      <c r="BM419" s="13">
        <v>1.341996</v>
      </c>
      <c r="BN419" s="13" t="str">
        <v>Monica Mesa</v>
      </c>
      <c r="BO419" s="13" t="str">
        <v>monica.mesa@enel.com</v>
      </c>
      <c r="BP419" s="13" t="str">
        <v>Jorge Jamaica</v>
      </c>
      <c r="BQ419" s="13" t="str">
        <v>jorge.jamaica@enel.com</v>
      </c>
      <c r="BR419" s="13">
        <v>2026</v>
      </c>
      <c r="BS419" s="13">
        <v>6</v>
      </c>
      <c r="BT419" s="13">
        <v>46174</v>
      </c>
      <c r="BV419" s="13" t="str">
        <v>Operaciones comerciales en fronteras del mercado no regulado de Enel - Contrato Comercial</v>
      </c>
      <c r="BW419" s="13" t="str">
        <v>SPPT35</v>
      </c>
      <c r="BX419" s="13" t="str">
        <v>Por lanzar</v>
      </c>
      <c r="BY419" s="13" t="str">
        <v>junio</v>
      </c>
      <c r="BZ419" s="13" t="str">
        <v xml:space="preserve">Otros servicios profesionales </v>
      </c>
      <c r="CA419" s="13" t="str">
        <v>Staff &amp; Services</v>
      </c>
      <c r="CB419" s="13">
        <v>1.341996</v>
      </c>
      <c r="CC419" s="13" t="str">
        <v>Monica Mesa</v>
      </c>
      <c r="CD419" s="13" t="str">
        <v>monica.mesa@enel.com</v>
      </c>
      <c r="CE419" s="13" t="str">
        <v>Jorge Jamaica</v>
      </c>
      <c r="CF419" s="13" t="str">
        <v>jorge.jamaica@enel.com</v>
      </c>
      <c r="CG419" s="13">
        <v>2026</v>
      </c>
      <c r="CH419" s="13">
        <v>6</v>
      </c>
      <c r="CI419" s="13">
        <v>46174</v>
      </c>
      <c r="CK419" s="13" t="str">
        <v>Operaciones comerciales en fronteras del mercado no regulado de Enel - Contrato Comercial</v>
      </c>
      <c r="CL419" s="13" t="str">
        <v>SPPT35</v>
      </c>
      <c r="CM419" s="13" t="str">
        <v>Por lanzar</v>
      </c>
      <c r="CN419" s="13" t="str">
        <v>junio</v>
      </c>
      <c r="CO419" s="13" t="str">
        <v xml:space="preserve">Otros servicios profesionales </v>
      </c>
      <c r="CP419" s="13" t="str">
        <v>Staff &amp; Services</v>
      </c>
      <c r="CQ419" s="13">
        <v>1.341996</v>
      </c>
      <c r="CR419" s="13" t="str">
        <v>Monica Mesa</v>
      </c>
      <c r="CS419" s="13" t="str">
        <v>monica.mesa@enel.com</v>
      </c>
      <c r="CT419" s="13" t="str">
        <v>Jorge Jamaica</v>
      </c>
      <c r="CU419" s="13" t="str">
        <v>jorge.jamaica@enel.com</v>
      </c>
      <c r="CV419" s="13">
        <v>2026</v>
      </c>
      <c r="CW419" s="13">
        <v>6</v>
      </c>
      <c r="CX419" s="13">
        <v>46174</v>
      </c>
      <c r="DC419" s="13" t="str">
        <v>Operaciones comerciales en fronteras del mercado no regulado de Enel - Contrato Comercial</v>
      </c>
      <c r="DD419" s="13" t="str">
        <v>SPPT35</v>
      </c>
      <c r="DE419" s="13" t="str">
        <v>Por lanzar</v>
      </c>
      <c r="DF419" s="13" t="str">
        <v>junio</v>
      </c>
      <c r="DG419" s="13" t="str">
        <v xml:space="preserve">Otros servicios profesionales </v>
      </c>
      <c r="DH419" s="13" t="str">
        <v>Staff &amp; Services</v>
      </c>
      <c r="DI419" s="13">
        <v>1.341996</v>
      </c>
      <c r="DJ419" s="13" t="str">
        <v>Monica Mesa</v>
      </c>
      <c r="DK419" s="13" t="str">
        <v>monica.mesa@enel.com</v>
      </c>
      <c r="DL419" s="13" t="str">
        <v>Jorge Jamaica</v>
      </c>
      <c r="DM419" s="13" t="str">
        <v>jorge.jamaica@enel.com</v>
      </c>
      <c r="DN419" s="13">
        <v>2026</v>
      </c>
      <c r="DO419" s="13">
        <v>6</v>
      </c>
      <c r="DP419" s="19">
        <v>46174</v>
      </c>
      <c r="DS419" s="13" t="str">
        <v>OPERACIONES COMERCIALES EN FRONTERAS DEL MERCADO NO REGULADO DE ENEL - CONTRATO COMERCIAL SPPT35 OTROS SERVICIOS PROFESIONALES</v>
      </c>
    </row>
    <row r="420" spans="5:123" ht="28" customHeight="1" x14ac:dyDescent="0.4">
      <c r="E420" s="15" t="str">
        <v>TRANSPORTE Y DISPOSICIÓN FINAL DE CENIZA COMO RESIDUO PELIGROSO Y NO PELIGROSO</v>
      </c>
      <c r="F420" s="16" t="str">
        <v>SRTS22</v>
      </c>
      <c r="G420" s="16" t="str">
        <v>Por lanzar</v>
      </c>
      <c r="H420" s="16" t="str">
        <v>julio</v>
      </c>
      <c r="I420" s="16" t="str">
        <v xml:space="preserve">Transporte y Gestion de residuos peligrosos </v>
      </c>
      <c r="J420" s="16" t="str">
        <v>GPG</v>
      </c>
      <c r="K420" s="16">
        <v>1.9</v>
      </c>
      <c r="L420" s="16" t="str">
        <v>Luis Aparicio</v>
      </c>
      <c r="M420" s="16" t="str">
        <v>luis.aparicio@enel.com</v>
      </c>
      <c r="N420" s="16" t="str">
        <v>Anny Leal</v>
      </c>
      <c r="O420" s="16" t="str">
        <v>anny.leal@enel.com</v>
      </c>
      <c r="P420" s="16">
        <v>2026</v>
      </c>
      <c r="Q420" s="16">
        <v>7</v>
      </c>
      <c r="R420" s="28" t="b">
        <v>0</v>
      </c>
      <c r="AC420" s="18" t="str">
        <v>Estrategias de gestión de conflictos sociales e inteligencia territorial</v>
      </c>
      <c r="AD420" s="13" t="str">
        <v>SPPT35</v>
      </c>
      <c r="AE420" s="13" t="str">
        <v>Por lanzar</v>
      </c>
      <c r="AF420" s="13" t="str">
        <v>marzo</v>
      </c>
      <c r="AG420" s="13" t="str">
        <v xml:space="preserve">Otros servicios profesionales </v>
      </c>
      <c r="AH420" s="13" t="str">
        <v>Staff &amp; Services</v>
      </c>
      <c r="AI420" s="13">
        <v>0.689195</v>
      </c>
      <c r="AJ420" s="13" t="str">
        <v>Monica Mesa</v>
      </c>
      <c r="AK420" s="13" t="str">
        <v>monica.mesa@enel.com</v>
      </c>
      <c r="AL420" s="13" t="str">
        <v>Jorge Jamaica</v>
      </c>
      <c r="AM420" s="13" t="str">
        <v>jorge.jamaica@enel.com</v>
      </c>
      <c r="AN420" s="13">
        <v>2026</v>
      </c>
      <c r="AO420" s="13">
        <v>3</v>
      </c>
      <c r="AP420" s="13">
        <v>46082</v>
      </c>
      <c r="AR420" s="18" t="str">
        <v>Estrategias de gestión de conflictos sociales e inteligencia territorial</v>
      </c>
      <c r="AS420" s="13" t="str">
        <v>SPPT35</v>
      </c>
      <c r="AT420" s="13" t="str">
        <v>Por lanzar</v>
      </c>
      <c r="AU420" s="13" t="str">
        <v>marzo</v>
      </c>
      <c r="AV420" s="13" t="str">
        <v xml:space="preserve">Otros servicios profesionales </v>
      </c>
      <c r="AW420" s="13" t="str">
        <v>Staff &amp; Services</v>
      </c>
      <c r="AX420" s="13">
        <v>0.689195</v>
      </c>
      <c r="AY420" s="13" t="str">
        <v>Monica Mesa</v>
      </c>
      <c r="AZ420" s="13" t="str">
        <v>monica.mesa@enel.com</v>
      </c>
      <c r="BA420" s="13" t="str">
        <v>Jorge Jamaica</v>
      </c>
      <c r="BB420" s="13" t="str">
        <v>jorge.jamaica@enel.com</v>
      </c>
      <c r="BC420" s="13">
        <v>2026</v>
      </c>
      <c r="BD420" s="13">
        <v>3</v>
      </c>
      <c r="BE420" s="13">
        <v>46082</v>
      </c>
      <c r="BG420" s="13" t="str">
        <v>Estrategias de gestión de conflictos sociales e inteligencia territorial</v>
      </c>
      <c r="BH420" s="13" t="str">
        <v>SPPT35</v>
      </c>
      <c r="BI420" s="13" t="str">
        <v>Por lanzar</v>
      </c>
      <c r="BJ420" s="13" t="str">
        <v>marzo</v>
      </c>
      <c r="BK420" s="13" t="str">
        <v xml:space="preserve">Otros servicios profesionales </v>
      </c>
      <c r="BL420" s="13" t="str">
        <v>Staff &amp; Services</v>
      </c>
      <c r="BM420" s="13">
        <v>0.689195</v>
      </c>
      <c r="BN420" s="13" t="str">
        <v>Monica Mesa</v>
      </c>
      <c r="BO420" s="13" t="str">
        <v>monica.mesa@enel.com</v>
      </c>
      <c r="BP420" s="13" t="str">
        <v>Jorge Jamaica</v>
      </c>
      <c r="BQ420" s="13" t="str">
        <v>jorge.jamaica@enel.com</v>
      </c>
      <c r="BR420" s="13">
        <v>2026</v>
      </c>
      <c r="BS420" s="13">
        <v>3</v>
      </c>
      <c r="BT420" s="13">
        <v>46082</v>
      </c>
      <c r="BV420" s="13" t="str">
        <v>Estrategias de gestión de conflictos sociales e inteligencia territorial</v>
      </c>
      <c r="BW420" s="13" t="str">
        <v>SPPT35</v>
      </c>
      <c r="BX420" s="13" t="str">
        <v>Por lanzar</v>
      </c>
      <c r="BY420" s="13" t="str">
        <v>marzo</v>
      </c>
      <c r="BZ420" s="13" t="str">
        <v xml:space="preserve">Otros servicios profesionales </v>
      </c>
      <c r="CA420" s="13" t="str">
        <v>Staff &amp; Services</v>
      </c>
      <c r="CB420" s="13">
        <v>0.689195</v>
      </c>
      <c r="CC420" s="13" t="str">
        <v>Monica Mesa</v>
      </c>
      <c r="CD420" s="13" t="str">
        <v>monica.mesa@enel.com</v>
      </c>
      <c r="CE420" s="13" t="str">
        <v>Jorge Jamaica</v>
      </c>
      <c r="CF420" s="13" t="str">
        <v>jorge.jamaica@enel.com</v>
      </c>
      <c r="CG420" s="13">
        <v>2026</v>
      </c>
      <c r="CH420" s="13">
        <v>3</v>
      </c>
      <c r="CI420" s="13">
        <v>46082</v>
      </c>
      <c r="CK420" s="13" t="str">
        <v>Estrategias de gestión de conflictos sociales e inteligencia territorial</v>
      </c>
      <c r="CL420" s="13" t="str">
        <v>SPPT35</v>
      </c>
      <c r="CM420" s="13" t="str">
        <v>Por lanzar</v>
      </c>
      <c r="CN420" s="13" t="str">
        <v>marzo</v>
      </c>
      <c r="CO420" s="13" t="str">
        <v xml:space="preserve">Otros servicios profesionales </v>
      </c>
      <c r="CP420" s="13" t="str">
        <v>Staff &amp; Services</v>
      </c>
      <c r="CQ420" s="13">
        <v>0.689195</v>
      </c>
      <c r="CR420" s="13" t="str">
        <v>Monica Mesa</v>
      </c>
      <c r="CS420" s="13" t="str">
        <v>monica.mesa@enel.com</v>
      </c>
      <c r="CT420" s="13" t="str">
        <v>Jorge Jamaica</v>
      </c>
      <c r="CU420" s="13" t="str">
        <v>jorge.jamaica@enel.com</v>
      </c>
      <c r="CV420" s="13">
        <v>2026</v>
      </c>
      <c r="CW420" s="13">
        <v>3</v>
      </c>
      <c r="CX420" s="13">
        <v>46082</v>
      </c>
      <c r="DC420" s="13" t="str">
        <v>Estrategias de gestión de conflictos sociales e inteligencia territorial</v>
      </c>
      <c r="DD420" s="13" t="str">
        <v>SPPT35</v>
      </c>
      <c r="DE420" s="13" t="str">
        <v>Por lanzar</v>
      </c>
      <c r="DF420" s="13" t="str">
        <v>marzo</v>
      </c>
      <c r="DG420" s="13" t="str">
        <v xml:space="preserve">Otros servicios profesionales </v>
      </c>
      <c r="DH420" s="13" t="str">
        <v>Staff &amp; Services</v>
      </c>
      <c r="DI420" s="13">
        <v>0.689195</v>
      </c>
      <c r="DJ420" s="13" t="str">
        <v>Monica Mesa</v>
      </c>
      <c r="DK420" s="13" t="str">
        <v>monica.mesa@enel.com</v>
      </c>
      <c r="DL420" s="13" t="str">
        <v>Jorge Jamaica</v>
      </c>
      <c r="DM420" s="13" t="str">
        <v>jorge.jamaica@enel.com</v>
      </c>
      <c r="DN420" s="13">
        <v>2026</v>
      </c>
      <c r="DO420" s="13">
        <v>3</v>
      </c>
      <c r="DP420" s="19">
        <v>46082</v>
      </c>
      <c r="DS420" s="13" t="str">
        <v>ESTRATEGIAS DE GESTION DE CONFLICTOS SOCIALES E INTELIGENCIA TERRITORIAL SPPT35 OTROS SERVICIOS PROFESIONALES</v>
      </c>
    </row>
    <row r="421" spans="5:123" ht="28" customHeight="1" x14ac:dyDescent="0.4">
      <c r="E421" s="15" t="str">
        <v>SUMINISTRO DE ACEITE LUBRICANTES CENTRALES HIDROELÉCTRICAS</v>
      </c>
      <c r="F421" s="16" t="str">
        <v>FCLU01</v>
      </c>
      <c r="G421" s="16" t="str">
        <v>Por lanzar</v>
      </c>
      <c r="H421" s="16" t="str">
        <v>enero</v>
      </c>
      <c r="I421" s="16" t="str">
        <v xml:space="preserve">Aceites aislantes - Aceites y grasas lubricantes </v>
      </c>
      <c r="J421" s="16" t="str">
        <v>GPG</v>
      </c>
      <c r="K421" s="16">
        <v>0.85</v>
      </c>
      <c r="L421" s="16" t="str">
        <v>Luis Aparicio</v>
      </c>
      <c r="M421" s="16" t="str">
        <v>luis.aparicio@enel.com</v>
      </c>
      <c r="N421" s="16" t="str">
        <v>Anny Leal</v>
      </c>
      <c r="O421" s="16" t="str">
        <v>anny.leal@enel.com</v>
      </c>
      <c r="P421" s="16">
        <v>2026</v>
      </c>
      <c r="Q421" s="16">
        <v>1</v>
      </c>
      <c r="R421" s="28" t="b">
        <v>0</v>
      </c>
      <c r="AC421" s="18" t="str">
        <v>Equipo Proyectos Telegestión (Implementacion de 10.000 unidades de Telegestion para la Ciudad de Bogota)</v>
      </c>
      <c r="AD421" s="13" t="str">
        <v>FEII05</v>
      </c>
      <c r="AE421" s="13" t="str">
        <v>Por lanzar</v>
      </c>
      <c r="AF421" s="13" t="str">
        <v>mayo</v>
      </c>
      <c r="AG421" s="13" t="str">
        <v xml:space="preserve">Materiales de iluminación y accesorios </v>
      </c>
      <c r="AH421" s="13" t="str">
        <v>Enel Commercial</v>
      </c>
      <c r="AI421" s="13">
        <v>2.1739999999999999</v>
      </c>
      <c r="AJ421" s="13" t="str">
        <v>Andrea Sarmiento</v>
      </c>
      <c r="AK421" s="13" t="str">
        <v>andrea.sarmiento@enel.com</v>
      </c>
      <c r="AL421" s="13" t="str">
        <v>Jennifer Rubio</v>
      </c>
      <c r="AM421" s="13" t="str">
        <v>jennifer.rubio@enel.com</v>
      </c>
      <c r="AN421" s="13">
        <v>2026</v>
      </c>
      <c r="AO421" s="13">
        <v>5</v>
      </c>
      <c r="AP421" s="13">
        <v>46143</v>
      </c>
      <c r="AR421" s="18" t="str">
        <v>Equipo Proyectos Telegestión (Implementacion de 10.000 unidades de Telegestion para la Ciudad de Bogota)</v>
      </c>
      <c r="AS421" s="13" t="str">
        <v>FEII05</v>
      </c>
      <c r="AT421" s="13" t="str">
        <v>Por lanzar</v>
      </c>
      <c r="AU421" s="13" t="str">
        <v>mayo</v>
      </c>
      <c r="AV421" s="13" t="str">
        <v xml:space="preserve">Materiales de iluminación y accesorios </v>
      </c>
      <c r="AW421" s="13" t="str">
        <v>Enel Commercial</v>
      </c>
      <c r="AX421" s="13">
        <v>2.1739999999999999</v>
      </c>
      <c r="AY421" s="13" t="str">
        <v>Andrea Sarmiento</v>
      </c>
      <c r="AZ421" s="13" t="str">
        <v>andrea.sarmiento@enel.com</v>
      </c>
      <c r="BA421" s="13" t="str">
        <v>Jennifer Rubio</v>
      </c>
      <c r="BB421" s="13" t="str">
        <v>jennifer.rubio@enel.com</v>
      </c>
      <c r="BC421" s="13">
        <v>2026</v>
      </c>
      <c r="BD421" s="13">
        <v>5</v>
      </c>
      <c r="BE421" s="13">
        <v>46143</v>
      </c>
      <c r="BG421" s="13" t="str">
        <v>Equipo Proyectos Telegestión (Implementacion de 10.000 unidades de Telegestion para la Ciudad de Bogota)</v>
      </c>
      <c r="BH421" s="13" t="str">
        <v>FEII05</v>
      </c>
      <c r="BI421" s="13" t="str">
        <v>Por lanzar</v>
      </c>
      <c r="BJ421" s="13" t="str">
        <v>mayo</v>
      </c>
      <c r="BK421" s="13" t="str">
        <v xml:space="preserve">Materiales de iluminación y accesorios </v>
      </c>
      <c r="BL421" s="13" t="str">
        <v>Enel Commercial</v>
      </c>
      <c r="BM421" s="13">
        <v>2.1739999999999999</v>
      </c>
      <c r="BN421" s="13" t="str">
        <v>Andrea Sarmiento</v>
      </c>
      <c r="BO421" s="13" t="str">
        <v>andrea.sarmiento@enel.com</v>
      </c>
      <c r="BP421" s="13" t="str">
        <v>Jennifer Rubio</v>
      </c>
      <c r="BQ421" s="13" t="str">
        <v>jennifer.rubio@enel.com</v>
      </c>
      <c r="BR421" s="13">
        <v>2026</v>
      </c>
      <c r="BS421" s="13">
        <v>5</v>
      </c>
      <c r="BT421" s="13">
        <v>46143</v>
      </c>
      <c r="BV421" s="13" t="str">
        <v>Equipo Proyectos Telegestión (Implementacion de 10.000 unidades de Telegestion para la Ciudad de Bogota)</v>
      </c>
      <c r="BW421" s="13" t="str">
        <v>FEII05</v>
      </c>
      <c r="BX421" s="13" t="str">
        <v>Por lanzar</v>
      </c>
      <c r="BY421" s="13" t="str">
        <v>mayo</v>
      </c>
      <c r="BZ421" s="13" t="str">
        <v xml:space="preserve">Materiales de iluminación y accesorios </v>
      </c>
      <c r="CA421" s="13" t="str">
        <v>Enel Commercial</v>
      </c>
      <c r="CB421" s="13">
        <v>2.1739999999999999</v>
      </c>
      <c r="CC421" s="13" t="str">
        <v>Andrea Sarmiento</v>
      </c>
      <c r="CD421" s="13" t="str">
        <v>andrea.sarmiento@enel.com</v>
      </c>
      <c r="CE421" s="13" t="str">
        <v>Jennifer Rubio</v>
      </c>
      <c r="CF421" s="13" t="str">
        <v>jennifer.rubio@enel.com</v>
      </c>
      <c r="CG421" s="13">
        <v>2026</v>
      </c>
      <c r="CH421" s="13">
        <v>5</v>
      </c>
      <c r="CI421" s="13">
        <v>46143</v>
      </c>
      <c r="CK421" s="13" t="str">
        <v>Equipo Proyectos Telegestión (Implementacion de 10.000 unidades de Telegestion para la Ciudad de Bogota)</v>
      </c>
      <c r="CL421" s="13" t="str">
        <v>FEII05</v>
      </c>
      <c r="CM421" s="13" t="str">
        <v>Por lanzar</v>
      </c>
      <c r="CN421" s="13" t="str">
        <v>mayo</v>
      </c>
      <c r="CO421" s="13" t="str">
        <v xml:space="preserve">Materiales de iluminación y accesorios </v>
      </c>
      <c r="CP421" s="13" t="str">
        <v>Enel Commercial</v>
      </c>
      <c r="CQ421" s="13">
        <v>2.1739999999999999</v>
      </c>
      <c r="CR421" s="13" t="str">
        <v>Andrea Sarmiento</v>
      </c>
      <c r="CS421" s="13" t="str">
        <v>andrea.sarmiento@enel.com</v>
      </c>
      <c r="CT421" s="13" t="str">
        <v>Jennifer Rubio</v>
      </c>
      <c r="CU421" s="13" t="str">
        <v>jennifer.rubio@enel.com</v>
      </c>
      <c r="CV421" s="13">
        <v>2026</v>
      </c>
      <c r="CW421" s="13">
        <v>5</v>
      </c>
      <c r="CX421" s="13">
        <v>46143</v>
      </c>
      <c r="DC421" s="13" t="str">
        <v>Equipo Proyectos Telegestión (Implementacion de 10.000 unidades de Telegestion para la Ciudad de Bogota)</v>
      </c>
      <c r="DD421" s="13" t="str">
        <v>FEII05</v>
      </c>
      <c r="DE421" s="13" t="str">
        <v>Por lanzar</v>
      </c>
      <c r="DF421" s="13" t="str">
        <v>mayo</v>
      </c>
      <c r="DG421" s="13" t="str">
        <v xml:space="preserve">Materiales de iluminación y accesorios </v>
      </c>
      <c r="DH421" s="13" t="str">
        <v>Enel Commercial</v>
      </c>
      <c r="DI421" s="13">
        <v>2.1739999999999999</v>
      </c>
      <c r="DJ421" s="13" t="str">
        <v>Andrea Sarmiento</v>
      </c>
      <c r="DK421" s="13" t="str">
        <v>andrea.sarmiento@enel.com</v>
      </c>
      <c r="DL421" s="13" t="str">
        <v>Jennifer Rubio</v>
      </c>
      <c r="DM421" s="13" t="str">
        <v>jennifer.rubio@enel.com</v>
      </c>
      <c r="DN421" s="13">
        <v>2026</v>
      </c>
      <c r="DO421" s="13">
        <v>5</v>
      </c>
      <c r="DP421" s="19">
        <v>46143</v>
      </c>
      <c r="DS421" s="13" t="str">
        <v>EQUIPO PROYECTOS TELEGESTION (IMPLEMENTACION DE 10.000 UNIDADES DE TELEGESTION PARA LA CIUDAD DE BOGOTA) FEII05 MATERIALES DE ILUMINACION Y ACCESORIOS</v>
      </c>
    </row>
    <row r="422" spans="5:123" ht="28" customHeight="1" x14ac:dyDescent="0.4">
      <c r="E422" s="15" t="str">
        <v>MANTENIMIENTO VEHICULOS Y MAQUINARIA PESADA GUAVIO</v>
      </c>
      <c r="F422" s="16" t="str">
        <v>SLMT15</v>
      </c>
      <c r="G422" s="16" t="str">
        <v>Por lanzar</v>
      </c>
      <c r="H422" s="16" t="str">
        <v>febrero</v>
      </c>
      <c r="I422" s="16" t="str">
        <v xml:space="preserve">Servicios de reparación y mantenimiento de coches </v>
      </c>
      <c r="J422" s="16" t="str">
        <v>GPG</v>
      </c>
      <c r="K422" s="16">
        <v>0.16500000000000001</v>
      </c>
      <c r="L422" s="16" t="str">
        <v>Luis Aparicio</v>
      </c>
      <c r="M422" s="16" t="str">
        <v>luis.aparicio@enel.com</v>
      </c>
      <c r="N422" s="16" t="str">
        <v>Anny Leal</v>
      </c>
      <c r="O422" s="16" t="str">
        <v>anny.leal@enel.com</v>
      </c>
      <c r="P422" s="16">
        <v>2026</v>
      </c>
      <c r="Q422" s="16">
        <v>2</v>
      </c>
      <c r="R422" s="28" t="b">
        <v>0</v>
      </c>
      <c r="AC422" s="18" t="str">
        <v>Luminarias Solares incluido baterias</v>
      </c>
      <c r="AD422" s="13" t="str">
        <v>FEII09</v>
      </c>
      <c r="AE422" s="13" t="str">
        <v>Por lanzar</v>
      </c>
      <c r="AF422" s="13" t="str">
        <v>abril</v>
      </c>
      <c r="AG422" s="13" t="str">
        <v xml:space="preserve">Equipo para alumbrado de calles </v>
      </c>
      <c r="AH422" s="13" t="str">
        <v>Enel Commercial</v>
      </c>
      <c r="AI422" s="13">
        <v>0.32608696000000004</v>
      </c>
      <c r="AJ422" s="13" t="str">
        <v>Andrea Sarmiento</v>
      </c>
      <c r="AK422" s="13" t="str">
        <v>andrea.sarmiento@enel.com</v>
      </c>
      <c r="AL422" s="13" t="str">
        <v>Jennifer Rubio</v>
      </c>
      <c r="AM422" s="13" t="str">
        <v>jennifer.rubio@enel.com</v>
      </c>
      <c r="AN422" s="13">
        <v>2026</v>
      </c>
      <c r="AO422" s="13">
        <v>4</v>
      </c>
      <c r="AP422" s="13">
        <v>46113</v>
      </c>
      <c r="AR422" s="18" t="str">
        <v>Luminarias Solares incluido baterias</v>
      </c>
      <c r="AS422" s="13" t="str">
        <v>FEII09</v>
      </c>
      <c r="AT422" s="13" t="str">
        <v>Por lanzar</v>
      </c>
      <c r="AU422" s="13" t="str">
        <v>abril</v>
      </c>
      <c r="AV422" s="13" t="str">
        <v xml:space="preserve">Equipo para alumbrado de calles </v>
      </c>
      <c r="AW422" s="13" t="str">
        <v>Enel Commercial</v>
      </c>
      <c r="AX422" s="13">
        <v>0.32608696000000004</v>
      </c>
      <c r="AY422" s="13" t="str">
        <v>Andrea Sarmiento</v>
      </c>
      <c r="AZ422" s="13" t="str">
        <v>andrea.sarmiento@enel.com</v>
      </c>
      <c r="BA422" s="13" t="str">
        <v>Jennifer Rubio</v>
      </c>
      <c r="BB422" s="13" t="str">
        <v>jennifer.rubio@enel.com</v>
      </c>
      <c r="BC422" s="13">
        <v>2026</v>
      </c>
      <c r="BD422" s="13">
        <v>4</v>
      </c>
      <c r="BE422" s="13">
        <v>46113</v>
      </c>
      <c r="BG422" s="13" t="str">
        <v>Luminarias Solares incluido baterias</v>
      </c>
      <c r="BH422" s="13" t="str">
        <v>FEII09</v>
      </c>
      <c r="BI422" s="13" t="str">
        <v>Por lanzar</v>
      </c>
      <c r="BJ422" s="13" t="str">
        <v>abril</v>
      </c>
      <c r="BK422" s="13" t="str">
        <v xml:space="preserve">Equipo para alumbrado de calles </v>
      </c>
      <c r="BL422" s="13" t="str">
        <v>Enel Commercial</v>
      </c>
      <c r="BM422" s="13">
        <v>0.32608696000000004</v>
      </c>
      <c r="BN422" s="13" t="str">
        <v>Andrea Sarmiento</v>
      </c>
      <c r="BO422" s="13" t="str">
        <v>andrea.sarmiento@enel.com</v>
      </c>
      <c r="BP422" s="13" t="str">
        <v>Jennifer Rubio</v>
      </c>
      <c r="BQ422" s="13" t="str">
        <v>jennifer.rubio@enel.com</v>
      </c>
      <c r="BR422" s="13">
        <v>2026</v>
      </c>
      <c r="BS422" s="13">
        <v>4</v>
      </c>
      <c r="BT422" s="13">
        <v>46113</v>
      </c>
      <c r="BV422" s="13" t="str">
        <v>Luminarias Solares incluido baterias</v>
      </c>
      <c r="BW422" s="13" t="str">
        <v>FEII09</v>
      </c>
      <c r="BX422" s="13" t="str">
        <v>Por lanzar</v>
      </c>
      <c r="BY422" s="13" t="str">
        <v>abril</v>
      </c>
      <c r="BZ422" s="13" t="str">
        <v xml:space="preserve">Equipo para alumbrado de calles </v>
      </c>
      <c r="CA422" s="13" t="str">
        <v>Enel Commercial</v>
      </c>
      <c r="CB422" s="13">
        <v>0.32608696000000004</v>
      </c>
      <c r="CC422" s="13" t="str">
        <v>Andrea Sarmiento</v>
      </c>
      <c r="CD422" s="13" t="str">
        <v>andrea.sarmiento@enel.com</v>
      </c>
      <c r="CE422" s="13" t="str">
        <v>Jennifer Rubio</v>
      </c>
      <c r="CF422" s="13" t="str">
        <v>jennifer.rubio@enel.com</v>
      </c>
      <c r="CG422" s="13">
        <v>2026</v>
      </c>
      <c r="CH422" s="13">
        <v>4</v>
      </c>
      <c r="CI422" s="13">
        <v>46113</v>
      </c>
      <c r="CK422" s="13" t="str">
        <v>Luminarias Solares incluido baterias</v>
      </c>
      <c r="CL422" s="13" t="str">
        <v>FEII09</v>
      </c>
      <c r="CM422" s="13" t="str">
        <v>Por lanzar</v>
      </c>
      <c r="CN422" s="13" t="str">
        <v>abril</v>
      </c>
      <c r="CO422" s="13" t="str">
        <v xml:space="preserve">Equipo para alumbrado de calles </v>
      </c>
      <c r="CP422" s="13" t="str">
        <v>Enel Commercial</v>
      </c>
      <c r="CQ422" s="13">
        <v>0.32608696000000004</v>
      </c>
      <c r="CR422" s="13" t="str">
        <v>Andrea Sarmiento</v>
      </c>
      <c r="CS422" s="13" t="str">
        <v>andrea.sarmiento@enel.com</v>
      </c>
      <c r="CT422" s="13" t="str">
        <v>Jennifer Rubio</v>
      </c>
      <c r="CU422" s="13" t="str">
        <v>jennifer.rubio@enel.com</v>
      </c>
      <c r="CV422" s="13">
        <v>2026</v>
      </c>
      <c r="CW422" s="13">
        <v>4</v>
      </c>
      <c r="CX422" s="13">
        <v>46113</v>
      </c>
      <c r="DC422" s="13" t="str">
        <v>Luminarias Solares incluido baterias</v>
      </c>
      <c r="DD422" s="13" t="str">
        <v>FEII09</v>
      </c>
      <c r="DE422" s="13" t="str">
        <v>Por lanzar</v>
      </c>
      <c r="DF422" s="13" t="str">
        <v>abril</v>
      </c>
      <c r="DG422" s="13" t="str">
        <v xml:space="preserve">Equipo para alumbrado de calles </v>
      </c>
      <c r="DH422" s="13" t="str">
        <v>Enel Commercial</v>
      </c>
      <c r="DI422" s="13">
        <v>0.32608696000000004</v>
      </c>
      <c r="DJ422" s="13" t="str">
        <v>Andrea Sarmiento</v>
      </c>
      <c r="DK422" s="13" t="str">
        <v>andrea.sarmiento@enel.com</v>
      </c>
      <c r="DL422" s="13" t="str">
        <v>Jennifer Rubio</v>
      </c>
      <c r="DM422" s="13" t="str">
        <v>jennifer.rubio@enel.com</v>
      </c>
      <c r="DN422" s="13">
        <v>2026</v>
      </c>
      <c r="DO422" s="13">
        <v>4</v>
      </c>
      <c r="DP422" s="19">
        <v>46113</v>
      </c>
      <c r="DS422" s="13" t="str">
        <v>LUMINARIAS SOLARES INCLUIDO BATERIAS FEII09 EQUIPO PARA ALUMBRADO DE CALLES</v>
      </c>
    </row>
    <row r="423" spans="5:123" ht="28" customHeight="1" x14ac:dyDescent="0.4">
      <c r="E423" s="15" t="str">
        <v>SUMINISTRO Y CONFIGURACION DE EQUIPOS DEL PROYECTO E-LABELING CENTRALES ENEL</v>
      </c>
      <c r="F423" s="16" t="str">
        <v>FTAA06</v>
      </c>
      <c r="G423" s="16" t="str">
        <v>Por lanzar</v>
      </c>
      <c r="H423" s="16" t="str">
        <v>mayo</v>
      </c>
      <c r="I423" s="16" t="str">
        <v xml:space="preserve">Equipos de conexión de radio </v>
      </c>
      <c r="J423" s="16" t="str">
        <v>GPG</v>
      </c>
      <c r="K423" s="16">
        <v>0.1</v>
      </c>
      <c r="L423" s="16" t="str">
        <v>Luis Aparicio</v>
      </c>
      <c r="M423" s="16" t="str">
        <v>luis.aparicio@enel.com</v>
      </c>
      <c r="N423" s="16" t="str">
        <v>Anny Leal</v>
      </c>
      <c r="O423" s="16" t="str">
        <v>anny.leal@enel.com</v>
      </c>
      <c r="P423" s="16">
        <v>2026</v>
      </c>
      <c r="Q423" s="16">
        <v>5</v>
      </c>
      <c r="R423" s="28" t="b">
        <v>0</v>
      </c>
      <c r="AC423" s="18" t="str">
        <v>Collarin y Alambre Medidas Antivandálicas</v>
      </c>
      <c r="AD423" s="13" t="str">
        <v>FEEM09</v>
      </c>
      <c r="AE423" s="13" t="str">
        <v>Por lanzar</v>
      </c>
      <c r="AF423" s="13" t="str">
        <v>marzo</v>
      </c>
      <c r="AG423" s="13" t="str">
        <v xml:space="preserve">Herrajes de acero para líneas de BT </v>
      </c>
      <c r="AH423" s="13" t="str">
        <v>Enel Commercial</v>
      </c>
      <c r="AI423" s="13">
        <v>0.2</v>
      </c>
      <c r="AJ423" s="13" t="str">
        <v>Andrea Sarmiento</v>
      </c>
      <c r="AK423" s="13" t="str">
        <v>andrea.sarmiento@enel.com</v>
      </c>
      <c r="AL423" s="13" t="str">
        <v>Jennifer Rubio</v>
      </c>
      <c r="AM423" s="13" t="str">
        <v>jennifer.rubio@enel.com</v>
      </c>
      <c r="AN423" s="13">
        <v>2026</v>
      </c>
      <c r="AO423" s="13">
        <v>3</v>
      </c>
      <c r="AP423" s="13">
        <v>46082</v>
      </c>
      <c r="AR423" s="18" t="str">
        <v>Collarin y Alambre Medidas Antivandálicas</v>
      </c>
      <c r="AS423" s="13" t="str">
        <v>FEEM09</v>
      </c>
      <c r="AT423" s="13" t="str">
        <v>Por lanzar</v>
      </c>
      <c r="AU423" s="13" t="str">
        <v>marzo</v>
      </c>
      <c r="AV423" s="13" t="str">
        <v xml:space="preserve">Herrajes de acero para líneas de BT </v>
      </c>
      <c r="AW423" s="13" t="str">
        <v>Enel Commercial</v>
      </c>
      <c r="AX423" s="13">
        <v>0.2</v>
      </c>
      <c r="AY423" s="13" t="str">
        <v>Andrea Sarmiento</v>
      </c>
      <c r="AZ423" s="13" t="str">
        <v>andrea.sarmiento@enel.com</v>
      </c>
      <c r="BA423" s="13" t="str">
        <v>Jennifer Rubio</v>
      </c>
      <c r="BB423" s="13" t="str">
        <v>jennifer.rubio@enel.com</v>
      </c>
      <c r="BC423" s="13">
        <v>2026</v>
      </c>
      <c r="BD423" s="13">
        <v>3</v>
      </c>
      <c r="BE423" s="13">
        <v>46082</v>
      </c>
      <c r="BG423" s="13" t="str">
        <v>Collarin y Alambre Medidas Antivandálicas</v>
      </c>
      <c r="BH423" s="13" t="str">
        <v>FEEM09</v>
      </c>
      <c r="BI423" s="13" t="str">
        <v>Por lanzar</v>
      </c>
      <c r="BJ423" s="13" t="str">
        <v>marzo</v>
      </c>
      <c r="BK423" s="13" t="str">
        <v xml:space="preserve">Herrajes de acero para líneas de BT </v>
      </c>
      <c r="BL423" s="13" t="str">
        <v>Enel Commercial</v>
      </c>
      <c r="BM423" s="13">
        <v>0.2</v>
      </c>
      <c r="BN423" s="13" t="str">
        <v>Andrea Sarmiento</v>
      </c>
      <c r="BO423" s="13" t="str">
        <v>andrea.sarmiento@enel.com</v>
      </c>
      <c r="BP423" s="13" t="str">
        <v>Jennifer Rubio</v>
      </c>
      <c r="BQ423" s="13" t="str">
        <v>jennifer.rubio@enel.com</v>
      </c>
      <c r="BR423" s="13">
        <v>2026</v>
      </c>
      <c r="BS423" s="13">
        <v>3</v>
      </c>
      <c r="BT423" s="13">
        <v>46082</v>
      </c>
      <c r="BV423" s="13" t="str">
        <v>Collarin y Alambre Medidas Antivandálicas</v>
      </c>
      <c r="BW423" s="13" t="str">
        <v>FEEM09</v>
      </c>
      <c r="BX423" s="13" t="str">
        <v>Por lanzar</v>
      </c>
      <c r="BY423" s="13" t="str">
        <v>marzo</v>
      </c>
      <c r="BZ423" s="13" t="str">
        <v xml:space="preserve">Herrajes de acero para líneas de BT </v>
      </c>
      <c r="CA423" s="13" t="str">
        <v>Enel Commercial</v>
      </c>
      <c r="CB423" s="13">
        <v>0.2</v>
      </c>
      <c r="CC423" s="13" t="str">
        <v>Andrea Sarmiento</v>
      </c>
      <c r="CD423" s="13" t="str">
        <v>andrea.sarmiento@enel.com</v>
      </c>
      <c r="CE423" s="13" t="str">
        <v>Jennifer Rubio</v>
      </c>
      <c r="CF423" s="13" t="str">
        <v>jennifer.rubio@enel.com</v>
      </c>
      <c r="CG423" s="13">
        <v>2026</v>
      </c>
      <c r="CH423" s="13">
        <v>3</v>
      </c>
      <c r="CI423" s="13">
        <v>46082</v>
      </c>
      <c r="CK423" s="13" t="str">
        <v>Collarin y Alambre Medidas Antivandálicas</v>
      </c>
      <c r="CL423" s="13" t="str">
        <v>FEEM09</v>
      </c>
      <c r="CM423" s="13" t="str">
        <v>Por lanzar</v>
      </c>
      <c r="CN423" s="13" t="str">
        <v>marzo</v>
      </c>
      <c r="CO423" s="13" t="str">
        <v xml:space="preserve">Herrajes de acero para líneas de BT </v>
      </c>
      <c r="CP423" s="13" t="str">
        <v>Enel Commercial</v>
      </c>
      <c r="CQ423" s="13">
        <v>0.2</v>
      </c>
      <c r="CR423" s="13" t="str">
        <v>Andrea Sarmiento</v>
      </c>
      <c r="CS423" s="13" t="str">
        <v>andrea.sarmiento@enel.com</v>
      </c>
      <c r="CT423" s="13" t="str">
        <v>Jennifer Rubio</v>
      </c>
      <c r="CU423" s="13" t="str">
        <v>jennifer.rubio@enel.com</v>
      </c>
      <c r="CV423" s="13">
        <v>2026</v>
      </c>
      <c r="CW423" s="13">
        <v>3</v>
      </c>
      <c r="CX423" s="13">
        <v>46082</v>
      </c>
      <c r="DC423" s="13" t="str">
        <v>Collarin y Alambre Medidas Antivandálicas</v>
      </c>
      <c r="DD423" s="13" t="str">
        <v>FEEM09</v>
      </c>
      <c r="DE423" s="13" t="str">
        <v>Por lanzar</v>
      </c>
      <c r="DF423" s="13" t="str">
        <v>marzo</v>
      </c>
      <c r="DG423" s="13" t="str">
        <v xml:space="preserve">Herrajes de acero para líneas de BT </v>
      </c>
      <c r="DH423" s="13" t="str">
        <v>Enel Commercial</v>
      </c>
      <c r="DI423" s="13">
        <v>0.2</v>
      </c>
      <c r="DJ423" s="13" t="str">
        <v>Andrea Sarmiento</v>
      </c>
      <c r="DK423" s="13" t="str">
        <v>andrea.sarmiento@enel.com</v>
      </c>
      <c r="DL423" s="13" t="str">
        <v>Jennifer Rubio</v>
      </c>
      <c r="DM423" s="13" t="str">
        <v>jennifer.rubio@enel.com</v>
      </c>
      <c r="DN423" s="13">
        <v>2026</v>
      </c>
      <c r="DO423" s="13">
        <v>3</v>
      </c>
      <c r="DP423" s="19">
        <v>46082</v>
      </c>
      <c r="DS423" s="13" t="str">
        <v>COLLARIN Y ALAMBRE MEDIDAS ANTIVANDALICAS FEEM09 HERRAJES DE ACERO PARA LINEAS DE BT</v>
      </c>
    </row>
    <row r="424" spans="5:123" ht="28" customHeight="1" x14ac:dyDescent="0.4">
      <c r="E424" s="15" t="str">
        <v>Operaciones de terreno en fronteras del mercado no regulado de Enel - Contratos Operativos</v>
      </c>
      <c r="F424" s="16" t="str">
        <v>SPLC01</v>
      </c>
      <c r="G424" s="16" t="str">
        <v>Por lanzar</v>
      </c>
      <c r="H424" s="16" t="str">
        <v>junio</v>
      </c>
      <c r="I424" s="16" t="str">
        <v xml:space="preserve">Servicios de lectura remota de gestión de la energía </v>
      </c>
      <c r="J424" s="16" t="str">
        <v>Staff &amp; Services</v>
      </c>
      <c r="K424" s="16">
        <v>1.789328</v>
      </c>
      <c r="L424" s="16" t="str">
        <v>Monica Mesa</v>
      </c>
      <c r="M424" s="16" t="str">
        <v>monica.mesa@enel.com</v>
      </c>
      <c r="N424" s="16" t="str">
        <v>Jorge Jamaica</v>
      </c>
      <c r="O424" s="16" t="str">
        <v>jorge.jamaica@enel.com</v>
      </c>
      <c r="P424" s="16">
        <v>2026</v>
      </c>
      <c r="Q424" s="16">
        <v>6</v>
      </c>
      <c r="R424" s="28" t="b">
        <v>0</v>
      </c>
      <c r="AC424" s="18" t="str">
        <v>Servicios Implementación Telegestión (10.000 unds para Bogotá)</v>
      </c>
      <c r="AD424" s="13" t="str">
        <v>LEII02</v>
      </c>
      <c r="AE424" s="13" t="str">
        <v>Por lanzar</v>
      </c>
      <c r="AF424" s="13" t="str">
        <v>mayo</v>
      </c>
      <c r="AG424" s="13" t="str">
        <v xml:space="preserve">Sistemas eléctricos industriales - creación y mantenimiento </v>
      </c>
      <c r="AH424" s="13" t="str">
        <v>Enel Commercial</v>
      </c>
      <c r="AI424" s="13">
        <v>0.45700000000000002</v>
      </c>
      <c r="AJ424" s="13" t="str">
        <v>Andrea Sarmiento</v>
      </c>
      <c r="AK424" s="13" t="str">
        <v>andrea.sarmiento@enel.com</v>
      </c>
      <c r="AL424" s="13" t="str">
        <v>Jennifer Rubio</v>
      </c>
      <c r="AM424" s="13" t="str">
        <v>jennifer.rubio@enel.com</v>
      </c>
      <c r="AN424" s="13">
        <v>2026</v>
      </c>
      <c r="AO424" s="13">
        <v>5</v>
      </c>
      <c r="AP424" s="13">
        <v>46143</v>
      </c>
      <c r="AR424" s="18" t="str">
        <v>Servicios Implementación Telegestión (10.000 unds para Bogotá)</v>
      </c>
      <c r="AS424" s="13" t="str">
        <v>LEII02</v>
      </c>
      <c r="AT424" s="13" t="str">
        <v>Por lanzar</v>
      </c>
      <c r="AU424" s="13" t="str">
        <v>mayo</v>
      </c>
      <c r="AV424" s="13" t="str">
        <v xml:space="preserve">Sistemas eléctricos industriales - creación y mantenimiento </v>
      </c>
      <c r="AW424" s="13" t="str">
        <v>Enel Commercial</v>
      </c>
      <c r="AX424" s="13">
        <v>0.45700000000000002</v>
      </c>
      <c r="AY424" s="13" t="str">
        <v>Andrea Sarmiento</v>
      </c>
      <c r="AZ424" s="13" t="str">
        <v>andrea.sarmiento@enel.com</v>
      </c>
      <c r="BA424" s="13" t="str">
        <v>Jennifer Rubio</v>
      </c>
      <c r="BB424" s="13" t="str">
        <v>jennifer.rubio@enel.com</v>
      </c>
      <c r="BC424" s="13">
        <v>2026</v>
      </c>
      <c r="BD424" s="13">
        <v>5</v>
      </c>
      <c r="BE424" s="13">
        <v>46143</v>
      </c>
      <c r="BG424" s="13" t="str">
        <v>Servicios Implementación Telegestión (10.000 unds para Bogotá)</v>
      </c>
      <c r="BH424" s="13" t="str">
        <v>LEII02</v>
      </c>
      <c r="BI424" s="13" t="str">
        <v>Por lanzar</v>
      </c>
      <c r="BJ424" s="13" t="str">
        <v>mayo</v>
      </c>
      <c r="BK424" s="13" t="str">
        <v xml:space="preserve">Sistemas eléctricos industriales - creación y mantenimiento </v>
      </c>
      <c r="BL424" s="13" t="str">
        <v>Enel Commercial</v>
      </c>
      <c r="BM424" s="13">
        <v>0.45700000000000002</v>
      </c>
      <c r="BN424" s="13" t="str">
        <v>Andrea Sarmiento</v>
      </c>
      <c r="BO424" s="13" t="str">
        <v>andrea.sarmiento@enel.com</v>
      </c>
      <c r="BP424" s="13" t="str">
        <v>Jennifer Rubio</v>
      </c>
      <c r="BQ424" s="13" t="str">
        <v>jennifer.rubio@enel.com</v>
      </c>
      <c r="BR424" s="13">
        <v>2026</v>
      </c>
      <c r="BS424" s="13">
        <v>5</v>
      </c>
      <c r="BT424" s="13">
        <v>46143</v>
      </c>
      <c r="BV424" s="13" t="str">
        <v>Servicios Implementación Telegestión (10.000 unds para Bogotá)</v>
      </c>
      <c r="BW424" s="13" t="str">
        <v>LEII02</v>
      </c>
      <c r="BX424" s="13" t="str">
        <v>Por lanzar</v>
      </c>
      <c r="BY424" s="13" t="str">
        <v>mayo</v>
      </c>
      <c r="BZ424" s="13" t="str">
        <v xml:space="preserve">Sistemas eléctricos industriales - creación y mantenimiento </v>
      </c>
      <c r="CA424" s="13" t="str">
        <v>Enel Commercial</v>
      </c>
      <c r="CB424" s="13">
        <v>0.45700000000000002</v>
      </c>
      <c r="CC424" s="13" t="str">
        <v>Andrea Sarmiento</v>
      </c>
      <c r="CD424" s="13" t="str">
        <v>andrea.sarmiento@enel.com</v>
      </c>
      <c r="CE424" s="13" t="str">
        <v>Jennifer Rubio</v>
      </c>
      <c r="CF424" s="13" t="str">
        <v>jennifer.rubio@enel.com</v>
      </c>
      <c r="CG424" s="13">
        <v>2026</v>
      </c>
      <c r="CH424" s="13">
        <v>5</v>
      </c>
      <c r="CI424" s="13">
        <v>46143</v>
      </c>
      <c r="CK424" s="13" t="str">
        <v>Servicios Implementación Telegestión (10.000 unds para Bogotá)</v>
      </c>
      <c r="CL424" s="13" t="str">
        <v>LEII02</v>
      </c>
      <c r="CM424" s="13" t="str">
        <v>Por lanzar</v>
      </c>
      <c r="CN424" s="13" t="str">
        <v>mayo</v>
      </c>
      <c r="CO424" s="13" t="str">
        <v xml:space="preserve">Sistemas eléctricos industriales - creación y mantenimiento </v>
      </c>
      <c r="CP424" s="13" t="str">
        <v>Enel Commercial</v>
      </c>
      <c r="CQ424" s="13">
        <v>0.45700000000000002</v>
      </c>
      <c r="CR424" s="13" t="str">
        <v>Andrea Sarmiento</v>
      </c>
      <c r="CS424" s="13" t="str">
        <v>andrea.sarmiento@enel.com</v>
      </c>
      <c r="CT424" s="13" t="str">
        <v>Jennifer Rubio</v>
      </c>
      <c r="CU424" s="13" t="str">
        <v>jennifer.rubio@enel.com</v>
      </c>
      <c r="CV424" s="13">
        <v>2026</v>
      </c>
      <c r="CW424" s="13">
        <v>5</v>
      </c>
      <c r="CX424" s="13">
        <v>46143</v>
      </c>
      <c r="DC424" s="13" t="str">
        <v>Servicios Implementación Telegestión (10.000 unds para Bogotá)</v>
      </c>
      <c r="DD424" s="13" t="str">
        <v>LEII02</v>
      </c>
      <c r="DE424" s="13" t="str">
        <v>Por lanzar</v>
      </c>
      <c r="DF424" s="13" t="str">
        <v>mayo</v>
      </c>
      <c r="DG424" s="13" t="str">
        <v xml:space="preserve">Sistemas eléctricos industriales - creación y mantenimiento </v>
      </c>
      <c r="DH424" s="13" t="str">
        <v>Enel Commercial</v>
      </c>
      <c r="DI424" s="13">
        <v>0.45700000000000002</v>
      </c>
      <c r="DJ424" s="13" t="str">
        <v>Andrea Sarmiento</v>
      </c>
      <c r="DK424" s="13" t="str">
        <v>andrea.sarmiento@enel.com</v>
      </c>
      <c r="DL424" s="13" t="str">
        <v>Jennifer Rubio</v>
      </c>
      <c r="DM424" s="13" t="str">
        <v>jennifer.rubio@enel.com</v>
      </c>
      <c r="DN424" s="13">
        <v>2026</v>
      </c>
      <c r="DO424" s="13">
        <v>5</v>
      </c>
      <c r="DP424" s="19">
        <v>46143</v>
      </c>
      <c r="DS424" s="13" t="str">
        <v>SERVICIOS IMPLEMENTACION TELEGESTION (10.000 UNDS PARA BOGOTA) LEII02 SISTEMAS ELECTRICOS INDUSTRIALES - CREACION Y MANTENIMIENTO</v>
      </c>
    </row>
    <row r="425" spans="5:123" ht="28" customHeight="1" x14ac:dyDescent="0.4">
      <c r="E425" s="15" t="str">
        <v>Operaciones comerciales en fronteras del mercado no regulado de Enel - Contrato Comercial</v>
      </c>
      <c r="F425" s="16" t="str">
        <v>SPPT35</v>
      </c>
      <c r="G425" s="16" t="str">
        <v>Por lanzar</v>
      </c>
      <c r="H425" s="16" t="str">
        <v>junio</v>
      </c>
      <c r="I425" s="16" t="str">
        <v xml:space="preserve">Otros servicios profesionales </v>
      </c>
      <c r="J425" s="16" t="str">
        <v>Staff &amp; Services</v>
      </c>
      <c r="K425" s="16">
        <v>1.341996</v>
      </c>
      <c r="L425" s="16" t="str">
        <v>Monica Mesa</v>
      </c>
      <c r="M425" s="16" t="str">
        <v>monica.mesa@enel.com</v>
      </c>
      <c r="N425" s="16" t="str">
        <v>Jorge Jamaica</v>
      </c>
      <c r="O425" s="16" t="str">
        <v>jorge.jamaica@enel.com</v>
      </c>
      <c r="P425" s="16">
        <v>2026</v>
      </c>
      <c r="Q425" s="16">
        <v>6</v>
      </c>
      <c r="R425" s="28" t="b">
        <v>0</v>
      </c>
      <c r="AC425" s="18" t="str">
        <v>Centro Control Telegestión</v>
      </c>
      <c r="AD425" s="13" t="str">
        <v>SPPT13</v>
      </c>
      <c r="AE425" s="13" t="str">
        <v>Por lanzar</v>
      </c>
      <c r="AF425" s="13" t="str">
        <v>junio</v>
      </c>
      <c r="AG425" s="13" t="str">
        <v>Servicios de diseño y desarrollo de productos innovadores y nuevos negocios</v>
      </c>
      <c r="AH425" s="13" t="str">
        <v>Enel Commercial</v>
      </c>
      <c r="AI425" s="13">
        <v>0.25</v>
      </c>
      <c r="AJ425" s="13" t="str">
        <v>Andrea Sarmiento</v>
      </c>
      <c r="AK425" s="13" t="str">
        <v>andrea.sarmiento@enel.com</v>
      </c>
      <c r="AL425" s="13" t="str">
        <v>Jennifer Rubio</v>
      </c>
      <c r="AM425" s="13" t="str">
        <v>jennifer.rubio@enel.com</v>
      </c>
      <c r="AN425" s="13">
        <v>2026</v>
      </c>
      <c r="AO425" s="13">
        <v>6</v>
      </c>
      <c r="AP425" s="13">
        <v>46174</v>
      </c>
      <c r="AR425" s="18" t="str">
        <v>Centro Control Telegestión</v>
      </c>
      <c r="AS425" s="13" t="str">
        <v>SPPT13</v>
      </c>
      <c r="AT425" s="13" t="str">
        <v>Por lanzar</v>
      </c>
      <c r="AU425" s="13" t="str">
        <v>junio</v>
      </c>
      <c r="AV425" s="13" t="str">
        <v>Servicios de diseño y desarrollo de productos innovadores y nuevos negocios</v>
      </c>
      <c r="AW425" s="13" t="str">
        <v>Enel Commercial</v>
      </c>
      <c r="AX425" s="13">
        <v>0.25</v>
      </c>
      <c r="AY425" s="13" t="str">
        <v>Andrea Sarmiento</v>
      </c>
      <c r="AZ425" s="13" t="str">
        <v>andrea.sarmiento@enel.com</v>
      </c>
      <c r="BA425" s="13" t="str">
        <v>Jennifer Rubio</v>
      </c>
      <c r="BB425" s="13" t="str">
        <v>jennifer.rubio@enel.com</v>
      </c>
      <c r="BC425" s="13">
        <v>2026</v>
      </c>
      <c r="BD425" s="13">
        <v>6</v>
      </c>
      <c r="BE425" s="13">
        <v>46174</v>
      </c>
      <c r="BG425" s="13" t="str">
        <v>Centro Control Telegestión</v>
      </c>
      <c r="BH425" s="13" t="str">
        <v>SPPT13</v>
      </c>
      <c r="BI425" s="13" t="str">
        <v>Por lanzar</v>
      </c>
      <c r="BJ425" s="13" t="str">
        <v>junio</v>
      </c>
      <c r="BK425" s="13" t="str">
        <v>Servicios de diseño y desarrollo de productos innovadores y nuevos negocios</v>
      </c>
      <c r="BL425" s="13" t="str">
        <v>Enel Commercial</v>
      </c>
      <c r="BM425" s="13">
        <v>0.25</v>
      </c>
      <c r="BN425" s="13" t="str">
        <v>Andrea Sarmiento</v>
      </c>
      <c r="BO425" s="13" t="str">
        <v>andrea.sarmiento@enel.com</v>
      </c>
      <c r="BP425" s="13" t="str">
        <v>Jennifer Rubio</v>
      </c>
      <c r="BQ425" s="13" t="str">
        <v>jennifer.rubio@enel.com</v>
      </c>
      <c r="BR425" s="13">
        <v>2026</v>
      </c>
      <c r="BS425" s="13">
        <v>6</v>
      </c>
      <c r="BT425" s="13">
        <v>46174</v>
      </c>
      <c r="BV425" s="13" t="str">
        <v>Centro Control Telegestión</v>
      </c>
      <c r="BW425" s="13" t="str">
        <v>SPPT13</v>
      </c>
      <c r="BX425" s="13" t="str">
        <v>Por lanzar</v>
      </c>
      <c r="BY425" s="13" t="str">
        <v>junio</v>
      </c>
      <c r="BZ425" s="13" t="str">
        <v>Servicios de diseño y desarrollo de productos innovadores y nuevos negocios</v>
      </c>
      <c r="CA425" s="13" t="str">
        <v>Enel Commercial</v>
      </c>
      <c r="CB425" s="13">
        <v>0.25</v>
      </c>
      <c r="CC425" s="13" t="str">
        <v>Andrea Sarmiento</v>
      </c>
      <c r="CD425" s="13" t="str">
        <v>andrea.sarmiento@enel.com</v>
      </c>
      <c r="CE425" s="13" t="str">
        <v>Jennifer Rubio</v>
      </c>
      <c r="CF425" s="13" t="str">
        <v>jennifer.rubio@enel.com</v>
      </c>
      <c r="CG425" s="13">
        <v>2026</v>
      </c>
      <c r="CH425" s="13">
        <v>6</v>
      </c>
      <c r="CI425" s="13">
        <v>46174</v>
      </c>
      <c r="CK425" s="13" t="str">
        <v>Centro Control Telegestión</v>
      </c>
      <c r="CL425" s="13" t="str">
        <v>SPPT13</v>
      </c>
      <c r="CM425" s="13" t="str">
        <v>Por lanzar</v>
      </c>
      <c r="CN425" s="13" t="str">
        <v>junio</v>
      </c>
      <c r="CO425" s="13" t="str">
        <v>Servicios de diseño y desarrollo de productos innovadores y nuevos negocios</v>
      </c>
      <c r="CP425" s="13" t="str">
        <v>Enel Commercial</v>
      </c>
      <c r="CQ425" s="13">
        <v>0.25</v>
      </c>
      <c r="CR425" s="13" t="str">
        <v>Andrea Sarmiento</v>
      </c>
      <c r="CS425" s="13" t="str">
        <v>andrea.sarmiento@enel.com</v>
      </c>
      <c r="CT425" s="13" t="str">
        <v>Jennifer Rubio</v>
      </c>
      <c r="CU425" s="13" t="str">
        <v>jennifer.rubio@enel.com</v>
      </c>
      <c r="CV425" s="13">
        <v>2026</v>
      </c>
      <c r="CW425" s="13">
        <v>6</v>
      </c>
      <c r="CX425" s="13">
        <v>46174</v>
      </c>
      <c r="DC425" s="13" t="str">
        <v>Centro Control Telegestión</v>
      </c>
      <c r="DD425" s="13" t="str">
        <v>SPPT13</v>
      </c>
      <c r="DE425" s="13" t="str">
        <v>Por lanzar</v>
      </c>
      <c r="DF425" s="13" t="str">
        <v>junio</v>
      </c>
      <c r="DG425" s="13" t="str">
        <v>Servicios de diseño y desarrollo de productos innovadores y nuevos negocios</v>
      </c>
      <c r="DH425" s="13" t="str">
        <v>Enel Commercial</v>
      </c>
      <c r="DI425" s="13">
        <v>0.25</v>
      </c>
      <c r="DJ425" s="13" t="str">
        <v>Andrea Sarmiento</v>
      </c>
      <c r="DK425" s="13" t="str">
        <v>andrea.sarmiento@enel.com</v>
      </c>
      <c r="DL425" s="13" t="str">
        <v>Jennifer Rubio</v>
      </c>
      <c r="DM425" s="13" t="str">
        <v>jennifer.rubio@enel.com</v>
      </c>
      <c r="DN425" s="13">
        <v>2026</v>
      </c>
      <c r="DO425" s="13">
        <v>6</v>
      </c>
      <c r="DP425" s="19">
        <v>46174</v>
      </c>
      <c r="DS425" s="13" t="str">
        <v>CENTRO CONTROL TELEGESTION SPPT13 SERVICIOS DE DISENO Y DESARROLLO DE PRODUCTOS INNOVADORES Y NUEVOS NEGOCIOS</v>
      </c>
    </row>
    <row r="426" spans="5:123" ht="28" customHeight="1" x14ac:dyDescent="0.4">
      <c r="E426" s="15" t="str">
        <v>Estrategias de gestión de conflictos sociales e inteligencia territorial</v>
      </c>
      <c r="F426" s="16" t="str">
        <v>SPPT35</v>
      </c>
      <c r="G426" s="16" t="str">
        <v>Por lanzar</v>
      </c>
      <c r="H426" s="16" t="str">
        <v>marzo</v>
      </c>
      <c r="I426" s="16" t="str">
        <v xml:space="preserve">Otros servicios profesionales </v>
      </c>
      <c r="J426" s="16" t="str">
        <v>Staff &amp; Services</v>
      </c>
      <c r="K426" s="16">
        <v>0.689195</v>
      </c>
      <c r="L426" s="16" t="str">
        <v>Monica Mesa</v>
      </c>
      <c r="M426" s="16" t="str">
        <v>monica.mesa@enel.com</v>
      </c>
      <c r="N426" s="16" t="str">
        <v>Jorge Jamaica</v>
      </c>
      <c r="O426" s="16" t="str">
        <v>jorge.jamaica@enel.com</v>
      </c>
      <c r="P426" s="16">
        <v>2026</v>
      </c>
      <c r="Q426" s="16">
        <v>3</v>
      </c>
      <c r="R426" s="28" t="b">
        <v>0</v>
      </c>
      <c r="AC426" s="18" t="str">
        <v>Servicios Telemedición de cabecera circuitos AP</v>
      </c>
      <c r="AD426" s="13" t="str">
        <v>LEII02</v>
      </c>
      <c r="AE426" s="13" t="str">
        <v>Por lanzar</v>
      </c>
      <c r="AF426" s="13" t="str">
        <v>mayo</v>
      </c>
      <c r="AG426" s="13" t="str">
        <v xml:space="preserve">Sistemas eléctricos industriales - creación y mantenimiento </v>
      </c>
      <c r="AH426" s="13" t="str">
        <v>Enel Commercial</v>
      </c>
      <c r="AI426" s="13">
        <v>0.9</v>
      </c>
      <c r="AJ426" s="13" t="str">
        <v>Andrea Sarmiento</v>
      </c>
      <c r="AK426" s="13" t="str">
        <v>andrea.sarmiento@enel.com</v>
      </c>
      <c r="AL426" s="13" t="str">
        <v>Jennifer Rubio</v>
      </c>
      <c r="AM426" s="13" t="str">
        <v>jennifer.rubio@enel.com</v>
      </c>
      <c r="AN426" s="13">
        <v>2026</v>
      </c>
      <c r="AO426" s="13">
        <v>5</v>
      </c>
      <c r="AP426" s="13">
        <v>46143</v>
      </c>
      <c r="AR426" s="18" t="str">
        <v>Servicios Telemedición de cabecera circuitos AP</v>
      </c>
      <c r="AS426" s="13" t="str">
        <v>LEII02</v>
      </c>
      <c r="AT426" s="13" t="str">
        <v>Por lanzar</v>
      </c>
      <c r="AU426" s="13" t="str">
        <v>mayo</v>
      </c>
      <c r="AV426" s="13" t="str">
        <v xml:space="preserve">Sistemas eléctricos industriales - creación y mantenimiento </v>
      </c>
      <c r="AW426" s="13" t="str">
        <v>Enel Commercial</v>
      </c>
      <c r="AX426" s="13">
        <v>0.9</v>
      </c>
      <c r="AY426" s="13" t="str">
        <v>Andrea Sarmiento</v>
      </c>
      <c r="AZ426" s="13" t="str">
        <v>andrea.sarmiento@enel.com</v>
      </c>
      <c r="BA426" s="13" t="str">
        <v>Jennifer Rubio</v>
      </c>
      <c r="BB426" s="13" t="str">
        <v>jennifer.rubio@enel.com</v>
      </c>
      <c r="BC426" s="13">
        <v>2026</v>
      </c>
      <c r="BD426" s="13">
        <v>5</v>
      </c>
      <c r="BE426" s="13">
        <v>46143</v>
      </c>
      <c r="BG426" s="13" t="str">
        <v>Servicios Telemedición de cabecera circuitos AP</v>
      </c>
      <c r="BH426" s="13" t="str">
        <v>LEII02</v>
      </c>
      <c r="BI426" s="13" t="str">
        <v>Por lanzar</v>
      </c>
      <c r="BJ426" s="13" t="str">
        <v>mayo</v>
      </c>
      <c r="BK426" s="13" t="str">
        <v xml:space="preserve">Sistemas eléctricos industriales - creación y mantenimiento </v>
      </c>
      <c r="BL426" s="13" t="str">
        <v>Enel Commercial</v>
      </c>
      <c r="BM426" s="13">
        <v>0.9</v>
      </c>
      <c r="BN426" s="13" t="str">
        <v>Andrea Sarmiento</v>
      </c>
      <c r="BO426" s="13" t="str">
        <v>andrea.sarmiento@enel.com</v>
      </c>
      <c r="BP426" s="13" t="str">
        <v>Jennifer Rubio</v>
      </c>
      <c r="BQ426" s="13" t="str">
        <v>jennifer.rubio@enel.com</v>
      </c>
      <c r="BR426" s="13">
        <v>2026</v>
      </c>
      <c r="BS426" s="13">
        <v>5</v>
      </c>
      <c r="BT426" s="13">
        <v>46143</v>
      </c>
      <c r="BV426" s="13" t="str">
        <v>Servicios Telemedición de cabecera circuitos AP</v>
      </c>
      <c r="BW426" s="13" t="str">
        <v>LEII02</v>
      </c>
      <c r="BX426" s="13" t="str">
        <v>Por lanzar</v>
      </c>
      <c r="BY426" s="13" t="str">
        <v>mayo</v>
      </c>
      <c r="BZ426" s="13" t="str">
        <v xml:space="preserve">Sistemas eléctricos industriales - creación y mantenimiento </v>
      </c>
      <c r="CA426" s="13" t="str">
        <v>Enel Commercial</v>
      </c>
      <c r="CB426" s="13">
        <v>0.9</v>
      </c>
      <c r="CC426" s="13" t="str">
        <v>Andrea Sarmiento</v>
      </c>
      <c r="CD426" s="13" t="str">
        <v>andrea.sarmiento@enel.com</v>
      </c>
      <c r="CE426" s="13" t="str">
        <v>Jennifer Rubio</v>
      </c>
      <c r="CF426" s="13" t="str">
        <v>jennifer.rubio@enel.com</v>
      </c>
      <c r="CG426" s="13">
        <v>2026</v>
      </c>
      <c r="CH426" s="13">
        <v>5</v>
      </c>
      <c r="CI426" s="13">
        <v>46143</v>
      </c>
      <c r="CK426" s="13" t="str">
        <v>Servicios Telemedición de cabecera circuitos AP</v>
      </c>
      <c r="CL426" s="13" t="str">
        <v>LEII02</v>
      </c>
      <c r="CM426" s="13" t="str">
        <v>Por lanzar</v>
      </c>
      <c r="CN426" s="13" t="str">
        <v>mayo</v>
      </c>
      <c r="CO426" s="13" t="str">
        <v xml:space="preserve">Sistemas eléctricos industriales - creación y mantenimiento </v>
      </c>
      <c r="CP426" s="13" t="str">
        <v>Enel Commercial</v>
      </c>
      <c r="CQ426" s="13">
        <v>0.9</v>
      </c>
      <c r="CR426" s="13" t="str">
        <v>Andrea Sarmiento</v>
      </c>
      <c r="CS426" s="13" t="str">
        <v>andrea.sarmiento@enel.com</v>
      </c>
      <c r="CT426" s="13" t="str">
        <v>Jennifer Rubio</v>
      </c>
      <c r="CU426" s="13" t="str">
        <v>jennifer.rubio@enel.com</v>
      </c>
      <c r="CV426" s="13">
        <v>2026</v>
      </c>
      <c r="CW426" s="13">
        <v>5</v>
      </c>
      <c r="CX426" s="13">
        <v>46143</v>
      </c>
      <c r="DC426" s="13" t="str">
        <v>Servicios Telemedición de cabecera circuitos AP</v>
      </c>
      <c r="DD426" s="13" t="str">
        <v>LEII02</v>
      </c>
      <c r="DE426" s="13" t="str">
        <v>Por lanzar</v>
      </c>
      <c r="DF426" s="13" t="str">
        <v>mayo</v>
      </c>
      <c r="DG426" s="13" t="str">
        <v xml:space="preserve">Sistemas eléctricos industriales - creación y mantenimiento </v>
      </c>
      <c r="DH426" s="13" t="str">
        <v>Enel Commercial</v>
      </c>
      <c r="DI426" s="13">
        <v>0.9</v>
      </c>
      <c r="DJ426" s="13" t="str">
        <v>Andrea Sarmiento</v>
      </c>
      <c r="DK426" s="13" t="str">
        <v>andrea.sarmiento@enel.com</v>
      </c>
      <c r="DL426" s="13" t="str">
        <v>Jennifer Rubio</v>
      </c>
      <c r="DM426" s="13" t="str">
        <v>jennifer.rubio@enel.com</v>
      </c>
      <c r="DN426" s="13">
        <v>2026</v>
      </c>
      <c r="DO426" s="13">
        <v>5</v>
      </c>
      <c r="DP426" s="19">
        <v>46143</v>
      </c>
      <c r="DS426" s="13" t="str">
        <v>SERVICIOS TELEMEDICION DE CABECERA CIRCUITOS AP LEII02 SISTEMAS ELECTRICOS INDUSTRIALES - CREACION Y MANTENIMIENTO</v>
      </c>
    </row>
    <row r="427" spans="5:123" ht="28" customHeight="1" x14ac:dyDescent="0.4">
      <c r="E427" s="15" t="str">
        <v>Equipo Proyectos Telegestión (Implementacion de 10.000 unidades de Telegestion para la Ciudad de Bogota)</v>
      </c>
      <c r="F427" s="16" t="str">
        <v>FEII05</v>
      </c>
      <c r="G427" s="16" t="str">
        <v>Por lanzar</v>
      </c>
      <c r="H427" s="16" t="str">
        <v>mayo</v>
      </c>
      <c r="I427" s="16" t="str">
        <v xml:space="preserve">Materiales de iluminación y accesorios </v>
      </c>
      <c r="J427" s="16" t="str">
        <v>Enel Commercial</v>
      </c>
      <c r="K427" s="16">
        <v>2.1739999999999999</v>
      </c>
      <c r="L427" s="16" t="str">
        <v>Andrea Sarmiento</v>
      </c>
      <c r="M427" s="16" t="str">
        <v>andrea.sarmiento@enel.com</v>
      </c>
      <c r="N427" s="16" t="str">
        <v>Jennifer Rubio</v>
      </c>
      <c r="O427" s="16" t="str">
        <v>jennifer.rubio@enel.com</v>
      </c>
      <c r="P427" s="16">
        <v>2026</v>
      </c>
      <c r="Q427" s="16">
        <v>5</v>
      </c>
      <c r="R427" s="28" t="b">
        <v>0</v>
      </c>
      <c r="AC427" s="18" t="str">
        <v>Equipos Telemedición de cabecera circuitos AP</v>
      </c>
      <c r="AD427" s="13" t="str">
        <v>FEII05</v>
      </c>
      <c r="AE427" s="13" t="str">
        <v>Por lanzar</v>
      </c>
      <c r="AF427" s="13" t="str">
        <v>mayo</v>
      </c>
      <c r="AG427" s="13" t="str">
        <v xml:space="preserve">Materiales de iluminación y accesorios </v>
      </c>
      <c r="AH427" s="13" t="str">
        <v>Enel Commercial</v>
      </c>
      <c r="AI427" s="13">
        <v>1.05</v>
      </c>
      <c r="AJ427" s="13" t="str">
        <v>Andrea Sarmiento</v>
      </c>
      <c r="AK427" s="13" t="str">
        <v>andrea.sarmiento@enel.com</v>
      </c>
      <c r="AL427" s="13" t="str">
        <v>Jennifer Rubio</v>
      </c>
      <c r="AM427" s="13" t="str">
        <v>jennifer.rubio@enel.com</v>
      </c>
      <c r="AN427" s="13">
        <v>2026</v>
      </c>
      <c r="AO427" s="13">
        <v>5</v>
      </c>
      <c r="AP427" s="13">
        <v>46143</v>
      </c>
      <c r="AR427" s="18" t="str">
        <v>Equipos Telemedición de cabecera circuitos AP</v>
      </c>
      <c r="AS427" s="13" t="str">
        <v>FEII05</v>
      </c>
      <c r="AT427" s="13" t="str">
        <v>Por lanzar</v>
      </c>
      <c r="AU427" s="13" t="str">
        <v>mayo</v>
      </c>
      <c r="AV427" s="13" t="str">
        <v xml:space="preserve">Materiales de iluminación y accesorios </v>
      </c>
      <c r="AW427" s="13" t="str">
        <v>Enel Commercial</v>
      </c>
      <c r="AX427" s="13">
        <v>1.05</v>
      </c>
      <c r="AY427" s="13" t="str">
        <v>Andrea Sarmiento</v>
      </c>
      <c r="AZ427" s="13" t="str">
        <v>andrea.sarmiento@enel.com</v>
      </c>
      <c r="BA427" s="13" t="str">
        <v>Jennifer Rubio</v>
      </c>
      <c r="BB427" s="13" t="str">
        <v>jennifer.rubio@enel.com</v>
      </c>
      <c r="BC427" s="13">
        <v>2026</v>
      </c>
      <c r="BD427" s="13">
        <v>5</v>
      </c>
      <c r="BE427" s="13">
        <v>46143</v>
      </c>
      <c r="BG427" s="13" t="str">
        <v>Equipos Telemedición de cabecera circuitos AP</v>
      </c>
      <c r="BH427" s="13" t="str">
        <v>FEII05</v>
      </c>
      <c r="BI427" s="13" t="str">
        <v>Por lanzar</v>
      </c>
      <c r="BJ427" s="13" t="str">
        <v>mayo</v>
      </c>
      <c r="BK427" s="13" t="str">
        <v xml:space="preserve">Materiales de iluminación y accesorios </v>
      </c>
      <c r="BL427" s="13" t="str">
        <v>Enel Commercial</v>
      </c>
      <c r="BM427" s="13">
        <v>1.05</v>
      </c>
      <c r="BN427" s="13" t="str">
        <v>Andrea Sarmiento</v>
      </c>
      <c r="BO427" s="13" t="str">
        <v>andrea.sarmiento@enel.com</v>
      </c>
      <c r="BP427" s="13" t="str">
        <v>Jennifer Rubio</v>
      </c>
      <c r="BQ427" s="13" t="str">
        <v>jennifer.rubio@enel.com</v>
      </c>
      <c r="BR427" s="13">
        <v>2026</v>
      </c>
      <c r="BS427" s="13">
        <v>5</v>
      </c>
      <c r="BT427" s="13">
        <v>46143</v>
      </c>
      <c r="BV427" s="13" t="str">
        <v>Equipos Telemedición de cabecera circuitos AP</v>
      </c>
      <c r="BW427" s="13" t="str">
        <v>FEII05</v>
      </c>
      <c r="BX427" s="13" t="str">
        <v>Por lanzar</v>
      </c>
      <c r="BY427" s="13" t="str">
        <v>mayo</v>
      </c>
      <c r="BZ427" s="13" t="str">
        <v xml:space="preserve">Materiales de iluminación y accesorios </v>
      </c>
      <c r="CA427" s="13" t="str">
        <v>Enel Commercial</v>
      </c>
      <c r="CB427" s="13">
        <v>1.05</v>
      </c>
      <c r="CC427" s="13" t="str">
        <v>Andrea Sarmiento</v>
      </c>
      <c r="CD427" s="13" t="str">
        <v>andrea.sarmiento@enel.com</v>
      </c>
      <c r="CE427" s="13" t="str">
        <v>Jennifer Rubio</v>
      </c>
      <c r="CF427" s="13" t="str">
        <v>jennifer.rubio@enel.com</v>
      </c>
      <c r="CG427" s="13">
        <v>2026</v>
      </c>
      <c r="CH427" s="13">
        <v>5</v>
      </c>
      <c r="CI427" s="13">
        <v>46143</v>
      </c>
      <c r="CK427" s="13" t="str">
        <v>Equipos Telemedición de cabecera circuitos AP</v>
      </c>
      <c r="CL427" s="13" t="str">
        <v>FEII05</v>
      </c>
      <c r="CM427" s="13" t="str">
        <v>Por lanzar</v>
      </c>
      <c r="CN427" s="13" t="str">
        <v>mayo</v>
      </c>
      <c r="CO427" s="13" t="str">
        <v xml:space="preserve">Materiales de iluminación y accesorios </v>
      </c>
      <c r="CP427" s="13" t="str">
        <v>Enel Commercial</v>
      </c>
      <c r="CQ427" s="13">
        <v>1.05</v>
      </c>
      <c r="CR427" s="13" t="str">
        <v>Andrea Sarmiento</v>
      </c>
      <c r="CS427" s="13" t="str">
        <v>andrea.sarmiento@enel.com</v>
      </c>
      <c r="CT427" s="13" t="str">
        <v>Jennifer Rubio</v>
      </c>
      <c r="CU427" s="13" t="str">
        <v>jennifer.rubio@enel.com</v>
      </c>
      <c r="CV427" s="13">
        <v>2026</v>
      </c>
      <c r="CW427" s="13">
        <v>5</v>
      </c>
      <c r="CX427" s="13">
        <v>46143</v>
      </c>
      <c r="DC427" s="13" t="str">
        <v>Equipos Telemedición de cabecera circuitos AP</v>
      </c>
      <c r="DD427" s="13" t="str">
        <v>FEII05</v>
      </c>
      <c r="DE427" s="13" t="str">
        <v>Por lanzar</v>
      </c>
      <c r="DF427" s="13" t="str">
        <v>mayo</v>
      </c>
      <c r="DG427" s="13" t="str">
        <v xml:space="preserve">Materiales de iluminación y accesorios </v>
      </c>
      <c r="DH427" s="13" t="str">
        <v>Enel Commercial</v>
      </c>
      <c r="DI427" s="13">
        <v>1.05</v>
      </c>
      <c r="DJ427" s="13" t="str">
        <v>Andrea Sarmiento</v>
      </c>
      <c r="DK427" s="13" t="str">
        <v>andrea.sarmiento@enel.com</v>
      </c>
      <c r="DL427" s="13" t="str">
        <v>Jennifer Rubio</v>
      </c>
      <c r="DM427" s="13" t="str">
        <v>jennifer.rubio@enel.com</v>
      </c>
      <c r="DN427" s="13">
        <v>2026</v>
      </c>
      <c r="DO427" s="13">
        <v>5</v>
      </c>
      <c r="DP427" s="19">
        <v>46143</v>
      </c>
      <c r="DS427" s="13" t="str">
        <v>EQUIPOS TELEMEDICION DE CABECERA CIRCUITOS AP FEII05 MATERIALES DE ILUMINACION Y ACCESORIOS</v>
      </c>
    </row>
    <row r="428" spans="5:123" ht="28" customHeight="1" x14ac:dyDescent="0.4">
      <c r="E428" s="15" t="str">
        <v>Luminarias Solares incluido baterias</v>
      </c>
      <c r="F428" s="16" t="str">
        <v>FEII09</v>
      </c>
      <c r="G428" s="16" t="str">
        <v>Por lanzar</v>
      </c>
      <c r="H428" s="16" t="str">
        <v>abril</v>
      </c>
      <c r="I428" s="16" t="str">
        <v xml:space="preserve">Equipo para alumbrado de calles </v>
      </c>
      <c r="J428" s="16" t="str">
        <v>Enel Commercial</v>
      </c>
      <c r="K428" s="16">
        <v>0.32608696000000004</v>
      </c>
      <c r="L428" s="16" t="str">
        <v>Andrea Sarmiento</v>
      </c>
      <c r="M428" s="16" t="str">
        <v>andrea.sarmiento@enel.com</v>
      </c>
      <c r="N428" s="16" t="str">
        <v>Jennifer Rubio</v>
      </c>
      <c r="O428" s="16" t="str">
        <v>jennifer.rubio@enel.com</v>
      </c>
      <c r="P428" s="16">
        <v>2026</v>
      </c>
      <c r="Q428" s="16">
        <v>4</v>
      </c>
      <c r="R428" s="28" t="b">
        <v>0</v>
      </c>
      <c r="AC428" s="18" t="str">
        <v>Cajas y tapas AP - Antivandálicas</v>
      </c>
      <c r="AD428" s="13" t="str">
        <v>FEII06</v>
      </c>
      <c r="AE428" s="13" t="str">
        <v>Por lanzar</v>
      </c>
      <c r="AF428" s="13" t="str">
        <v>febrero</v>
      </c>
      <c r="AG428" s="13" t="str">
        <v xml:space="preserve">Suministros de productos innovadores y nuevos negocios. </v>
      </c>
      <c r="AH428" s="13" t="str">
        <v>Enel Commercial</v>
      </c>
      <c r="AI428" s="13">
        <v>8.1000000000000003E-2</v>
      </c>
      <c r="AJ428" s="13" t="str">
        <v>Andrea Sarmiento</v>
      </c>
      <c r="AK428" s="13" t="str">
        <v>andrea.sarmiento@enel.com</v>
      </c>
      <c r="AL428" s="13" t="str">
        <v>Jennifer Rubio</v>
      </c>
      <c r="AM428" s="13" t="str">
        <v>jennifer.rubio@enel.com</v>
      </c>
      <c r="AN428" s="13">
        <v>2026</v>
      </c>
      <c r="AO428" s="13">
        <v>2</v>
      </c>
      <c r="AP428" s="13">
        <v>46054</v>
      </c>
      <c r="AR428" s="18" t="str">
        <v>Cajas y tapas AP - Antivandálicas</v>
      </c>
      <c r="AS428" s="13" t="str">
        <v>FEII06</v>
      </c>
      <c r="AT428" s="13" t="str">
        <v>Por lanzar</v>
      </c>
      <c r="AU428" s="13" t="str">
        <v>febrero</v>
      </c>
      <c r="AV428" s="13" t="str">
        <v xml:space="preserve">Suministros de productos innovadores y nuevos negocios. </v>
      </c>
      <c r="AW428" s="13" t="str">
        <v>Enel Commercial</v>
      </c>
      <c r="AX428" s="13">
        <v>8.1000000000000003E-2</v>
      </c>
      <c r="AY428" s="13" t="str">
        <v>Andrea Sarmiento</v>
      </c>
      <c r="AZ428" s="13" t="str">
        <v>andrea.sarmiento@enel.com</v>
      </c>
      <c r="BA428" s="13" t="str">
        <v>Jennifer Rubio</v>
      </c>
      <c r="BB428" s="13" t="str">
        <v>jennifer.rubio@enel.com</v>
      </c>
      <c r="BC428" s="13">
        <v>2026</v>
      </c>
      <c r="BD428" s="13">
        <v>2</v>
      </c>
      <c r="BE428" s="13">
        <v>46054</v>
      </c>
      <c r="BG428" s="13" t="str">
        <v>Cajas y tapas AP - Antivandálicas</v>
      </c>
      <c r="BH428" s="13" t="str">
        <v>FEII06</v>
      </c>
      <c r="BI428" s="13" t="str">
        <v>Por lanzar</v>
      </c>
      <c r="BJ428" s="13" t="str">
        <v>febrero</v>
      </c>
      <c r="BK428" s="13" t="str">
        <v xml:space="preserve">Suministros de productos innovadores y nuevos negocios. </v>
      </c>
      <c r="BL428" s="13" t="str">
        <v>Enel Commercial</v>
      </c>
      <c r="BM428" s="13">
        <v>8.1000000000000003E-2</v>
      </c>
      <c r="BN428" s="13" t="str">
        <v>Andrea Sarmiento</v>
      </c>
      <c r="BO428" s="13" t="str">
        <v>andrea.sarmiento@enel.com</v>
      </c>
      <c r="BP428" s="13" t="str">
        <v>Jennifer Rubio</v>
      </c>
      <c r="BQ428" s="13" t="str">
        <v>jennifer.rubio@enel.com</v>
      </c>
      <c r="BR428" s="13">
        <v>2026</v>
      </c>
      <c r="BS428" s="13">
        <v>2</v>
      </c>
      <c r="BT428" s="13">
        <v>46054</v>
      </c>
      <c r="BV428" s="13" t="str">
        <v>Cajas y tapas AP - Antivandálicas</v>
      </c>
      <c r="BW428" s="13" t="str">
        <v>FEII06</v>
      </c>
      <c r="BX428" s="13" t="str">
        <v>Por lanzar</v>
      </c>
      <c r="BY428" s="13" t="str">
        <v>febrero</v>
      </c>
      <c r="BZ428" s="13" t="str">
        <v xml:space="preserve">Suministros de productos innovadores y nuevos negocios. </v>
      </c>
      <c r="CA428" s="13" t="str">
        <v>Enel Commercial</v>
      </c>
      <c r="CB428" s="13">
        <v>8.1000000000000003E-2</v>
      </c>
      <c r="CC428" s="13" t="str">
        <v>Andrea Sarmiento</v>
      </c>
      <c r="CD428" s="13" t="str">
        <v>andrea.sarmiento@enel.com</v>
      </c>
      <c r="CE428" s="13" t="str">
        <v>Jennifer Rubio</v>
      </c>
      <c r="CF428" s="13" t="str">
        <v>jennifer.rubio@enel.com</v>
      </c>
      <c r="CG428" s="13">
        <v>2026</v>
      </c>
      <c r="CH428" s="13">
        <v>2</v>
      </c>
      <c r="CI428" s="13">
        <v>46054</v>
      </c>
      <c r="CK428" s="13" t="str">
        <v>Cajas y tapas AP - Antivandálicas</v>
      </c>
      <c r="CL428" s="13" t="str">
        <v>FEII06</v>
      </c>
      <c r="CM428" s="13" t="str">
        <v>Por lanzar</v>
      </c>
      <c r="CN428" s="13" t="str">
        <v>febrero</v>
      </c>
      <c r="CO428" s="13" t="str">
        <v xml:space="preserve">Suministros de productos innovadores y nuevos negocios. </v>
      </c>
      <c r="CP428" s="13" t="str">
        <v>Enel Commercial</v>
      </c>
      <c r="CQ428" s="13">
        <v>8.1000000000000003E-2</v>
      </c>
      <c r="CR428" s="13" t="str">
        <v>Andrea Sarmiento</v>
      </c>
      <c r="CS428" s="13" t="str">
        <v>andrea.sarmiento@enel.com</v>
      </c>
      <c r="CT428" s="13" t="str">
        <v>Jennifer Rubio</v>
      </c>
      <c r="CU428" s="13" t="str">
        <v>jennifer.rubio@enel.com</v>
      </c>
      <c r="CV428" s="13">
        <v>2026</v>
      </c>
      <c r="CW428" s="13">
        <v>2</v>
      </c>
      <c r="CX428" s="13">
        <v>46054</v>
      </c>
      <c r="DC428" s="13" t="str">
        <v>Cajas y tapas AP - Antivandálicas</v>
      </c>
      <c r="DD428" s="13" t="str">
        <v>FEII06</v>
      </c>
      <c r="DE428" s="13" t="str">
        <v>Por lanzar</v>
      </c>
      <c r="DF428" s="13" t="str">
        <v>febrero</v>
      </c>
      <c r="DG428" s="13" t="str">
        <v xml:space="preserve">Suministros de productos innovadores y nuevos negocios. </v>
      </c>
      <c r="DH428" s="13" t="str">
        <v>Enel Commercial</v>
      </c>
      <c r="DI428" s="13">
        <v>8.1000000000000003E-2</v>
      </c>
      <c r="DJ428" s="13" t="str">
        <v>Andrea Sarmiento</v>
      </c>
      <c r="DK428" s="13" t="str">
        <v>andrea.sarmiento@enel.com</v>
      </c>
      <c r="DL428" s="13" t="str">
        <v>Jennifer Rubio</v>
      </c>
      <c r="DM428" s="13" t="str">
        <v>jennifer.rubio@enel.com</v>
      </c>
      <c r="DN428" s="13">
        <v>2026</v>
      </c>
      <c r="DO428" s="13">
        <v>2</v>
      </c>
      <c r="DP428" s="19">
        <v>46054</v>
      </c>
      <c r="DS428" s="13" t="str">
        <v>CAJAS Y TAPAS AP - ANTIVANDALICAS FEII06 SUMINISTROS DE PRODUCTOS INNOVADORES Y NUEVOS NEGOCIOS.</v>
      </c>
    </row>
    <row r="429" spans="5:123" ht="28" customHeight="1" x14ac:dyDescent="0.4">
      <c r="E429" s="15" t="str">
        <v>Collarin y Alambre Medidas Antivandálicas</v>
      </c>
      <c r="F429" s="16" t="str">
        <v>FEEM09</v>
      </c>
      <c r="G429" s="16" t="str">
        <v>Por lanzar</v>
      </c>
      <c r="H429" s="16" t="str">
        <v>marzo</v>
      </c>
      <c r="I429" s="16" t="str">
        <v xml:space="preserve">Herrajes de acero para líneas de BT </v>
      </c>
      <c r="J429" s="16" t="str">
        <v>Enel Commercial</v>
      </c>
      <c r="K429" s="16">
        <v>0.2</v>
      </c>
      <c r="L429" s="16" t="str">
        <v>Andrea Sarmiento</v>
      </c>
      <c r="M429" s="16" t="str">
        <v>andrea.sarmiento@enel.com</v>
      </c>
      <c r="N429" s="16" t="str">
        <v>Jennifer Rubio</v>
      </c>
      <c r="O429" s="16" t="str">
        <v>jennifer.rubio@enel.com</v>
      </c>
      <c r="P429" s="16">
        <v>2026</v>
      </c>
      <c r="Q429" s="16">
        <v>3</v>
      </c>
      <c r="R429" s="28" t="b">
        <v>0</v>
      </c>
      <c r="AC429" s="18" t="str">
        <v>Faroles Led</v>
      </c>
      <c r="AD429" s="13" t="str">
        <v>FEII09</v>
      </c>
      <c r="AE429" s="13" t="str">
        <v>Por lanzar</v>
      </c>
      <c r="AF429" s="13" t="str">
        <v>febrero</v>
      </c>
      <c r="AG429" s="13" t="str">
        <v xml:space="preserve">Equipo para alumbrado de calles </v>
      </c>
      <c r="AH429" s="13" t="str">
        <v>Enel Commercial</v>
      </c>
      <c r="AI429" s="13">
        <v>0.87</v>
      </c>
      <c r="AJ429" s="13" t="str">
        <v>Andrea Sarmiento</v>
      </c>
      <c r="AK429" s="13" t="str">
        <v>andrea.sarmiento@enel.com</v>
      </c>
      <c r="AL429" s="13" t="str">
        <v>Jennifer Rubio</v>
      </c>
      <c r="AM429" s="13" t="str">
        <v>jennifer.rubio@enel.com</v>
      </c>
      <c r="AN429" s="13">
        <v>2026</v>
      </c>
      <c r="AO429" s="13">
        <v>2</v>
      </c>
      <c r="AP429" s="13">
        <v>46054</v>
      </c>
      <c r="AR429" s="18" t="str">
        <v>Faroles Led</v>
      </c>
      <c r="AS429" s="13" t="str">
        <v>FEII09</v>
      </c>
      <c r="AT429" s="13" t="str">
        <v>Por lanzar</v>
      </c>
      <c r="AU429" s="13" t="str">
        <v>febrero</v>
      </c>
      <c r="AV429" s="13" t="str">
        <v xml:space="preserve">Equipo para alumbrado de calles </v>
      </c>
      <c r="AW429" s="13" t="str">
        <v>Enel Commercial</v>
      </c>
      <c r="AX429" s="13">
        <v>0.87</v>
      </c>
      <c r="AY429" s="13" t="str">
        <v>Andrea Sarmiento</v>
      </c>
      <c r="AZ429" s="13" t="str">
        <v>andrea.sarmiento@enel.com</v>
      </c>
      <c r="BA429" s="13" t="str">
        <v>Jennifer Rubio</v>
      </c>
      <c r="BB429" s="13" t="str">
        <v>jennifer.rubio@enel.com</v>
      </c>
      <c r="BC429" s="13">
        <v>2026</v>
      </c>
      <c r="BD429" s="13">
        <v>2</v>
      </c>
      <c r="BE429" s="13">
        <v>46054</v>
      </c>
      <c r="BG429" s="13" t="str">
        <v>Faroles Led</v>
      </c>
      <c r="BH429" s="13" t="str">
        <v>FEII09</v>
      </c>
      <c r="BI429" s="13" t="str">
        <v>Por lanzar</v>
      </c>
      <c r="BJ429" s="13" t="str">
        <v>febrero</v>
      </c>
      <c r="BK429" s="13" t="str">
        <v xml:space="preserve">Equipo para alumbrado de calles </v>
      </c>
      <c r="BL429" s="13" t="str">
        <v>Enel Commercial</v>
      </c>
      <c r="BM429" s="13">
        <v>0.87</v>
      </c>
      <c r="BN429" s="13" t="str">
        <v>Andrea Sarmiento</v>
      </c>
      <c r="BO429" s="13" t="str">
        <v>andrea.sarmiento@enel.com</v>
      </c>
      <c r="BP429" s="13" t="str">
        <v>Jennifer Rubio</v>
      </c>
      <c r="BQ429" s="13" t="str">
        <v>jennifer.rubio@enel.com</v>
      </c>
      <c r="BR429" s="13">
        <v>2026</v>
      </c>
      <c r="BS429" s="13">
        <v>2</v>
      </c>
      <c r="BT429" s="13">
        <v>46054</v>
      </c>
      <c r="BV429" s="13" t="str">
        <v>Faroles Led</v>
      </c>
      <c r="BW429" s="13" t="str">
        <v>FEII09</v>
      </c>
      <c r="BX429" s="13" t="str">
        <v>Por lanzar</v>
      </c>
      <c r="BY429" s="13" t="str">
        <v>febrero</v>
      </c>
      <c r="BZ429" s="13" t="str">
        <v xml:space="preserve">Equipo para alumbrado de calles </v>
      </c>
      <c r="CA429" s="13" t="str">
        <v>Enel Commercial</v>
      </c>
      <c r="CB429" s="13">
        <v>0.87</v>
      </c>
      <c r="CC429" s="13" t="str">
        <v>Andrea Sarmiento</v>
      </c>
      <c r="CD429" s="13" t="str">
        <v>andrea.sarmiento@enel.com</v>
      </c>
      <c r="CE429" s="13" t="str">
        <v>Jennifer Rubio</v>
      </c>
      <c r="CF429" s="13" t="str">
        <v>jennifer.rubio@enel.com</v>
      </c>
      <c r="CG429" s="13">
        <v>2026</v>
      </c>
      <c r="CH429" s="13">
        <v>2</v>
      </c>
      <c r="CI429" s="13">
        <v>46054</v>
      </c>
      <c r="CK429" s="13" t="str">
        <v>Faroles Led</v>
      </c>
      <c r="CL429" s="13" t="str">
        <v>FEII09</v>
      </c>
      <c r="CM429" s="13" t="str">
        <v>Por lanzar</v>
      </c>
      <c r="CN429" s="13" t="str">
        <v>febrero</v>
      </c>
      <c r="CO429" s="13" t="str">
        <v xml:space="preserve">Equipo para alumbrado de calles </v>
      </c>
      <c r="CP429" s="13" t="str">
        <v>Enel Commercial</v>
      </c>
      <c r="CQ429" s="13">
        <v>0.87</v>
      </c>
      <c r="CR429" s="13" t="str">
        <v>Andrea Sarmiento</v>
      </c>
      <c r="CS429" s="13" t="str">
        <v>andrea.sarmiento@enel.com</v>
      </c>
      <c r="CT429" s="13" t="str">
        <v>Jennifer Rubio</v>
      </c>
      <c r="CU429" s="13" t="str">
        <v>jennifer.rubio@enel.com</v>
      </c>
      <c r="CV429" s="13">
        <v>2026</v>
      </c>
      <c r="CW429" s="13">
        <v>2</v>
      </c>
      <c r="CX429" s="13">
        <v>46054</v>
      </c>
      <c r="DC429" s="13" t="str">
        <v>Faroles Led</v>
      </c>
      <c r="DD429" s="13" t="str">
        <v>FEII09</v>
      </c>
      <c r="DE429" s="13" t="str">
        <v>Por lanzar</v>
      </c>
      <c r="DF429" s="13" t="str">
        <v>febrero</v>
      </c>
      <c r="DG429" s="13" t="str">
        <v xml:space="preserve">Equipo para alumbrado de calles </v>
      </c>
      <c r="DH429" s="13" t="str">
        <v>Enel Commercial</v>
      </c>
      <c r="DI429" s="13">
        <v>0.87</v>
      </c>
      <c r="DJ429" s="13" t="str">
        <v>Andrea Sarmiento</v>
      </c>
      <c r="DK429" s="13" t="str">
        <v>andrea.sarmiento@enel.com</v>
      </c>
      <c r="DL429" s="13" t="str">
        <v>Jennifer Rubio</v>
      </c>
      <c r="DM429" s="13" t="str">
        <v>jennifer.rubio@enel.com</v>
      </c>
      <c r="DN429" s="13">
        <v>2026</v>
      </c>
      <c r="DO429" s="13">
        <v>2</v>
      </c>
      <c r="DP429" s="19">
        <v>46054</v>
      </c>
      <c r="DS429" s="13" t="str">
        <v>FAROLES LED FEII09 EQUIPO PARA ALUMBRADO DE CALLES</v>
      </c>
    </row>
    <row r="430" spans="5:123" ht="28" customHeight="1" x14ac:dyDescent="0.4">
      <c r="E430" s="15" t="str">
        <v>Servicios Implementación Telegestión (10.000 unds para Bogotá)</v>
      </c>
      <c r="F430" s="16" t="str">
        <v>LEII02</v>
      </c>
      <c r="G430" s="16" t="str">
        <v>Por lanzar</v>
      </c>
      <c r="H430" s="16" t="str">
        <v>mayo</v>
      </c>
      <c r="I430" s="16" t="str">
        <v xml:space="preserve">Sistemas eléctricos industriales - creación y mantenimiento </v>
      </c>
      <c r="J430" s="16" t="str">
        <v>Enel Commercial</v>
      </c>
      <c r="K430" s="16">
        <v>0.45700000000000002</v>
      </c>
      <c r="L430" s="16" t="str">
        <v>Andrea Sarmiento</v>
      </c>
      <c r="M430" s="16" t="str">
        <v>andrea.sarmiento@enel.com</v>
      </c>
      <c r="N430" s="16" t="str">
        <v>Jennifer Rubio</v>
      </c>
      <c r="O430" s="16" t="str">
        <v>jennifer.rubio@enel.com</v>
      </c>
      <c r="P430" s="16">
        <v>2026</v>
      </c>
      <c r="Q430" s="16">
        <v>5</v>
      </c>
      <c r="R430" s="28" t="b">
        <v>0</v>
      </c>
      <c r="AC430" s="18" t="str">
        <v>Servicios Interventoria Técnica AP (Venta Servicios)</v>
      </c>
      <c r="AD430" s="13" t="str">
        <v>LEIL08</v>
      </c>
      <c r="AE430" s="13" t="str">
        <v>Por lanzar</v>
      </c>
      <c r="AF430" s="13" t="str">
        <v>mayo</v>
      </c>
      <c r="AG430" s="13" t="str">
        <v xml:space="preserve">Obras y mantenimiento de alumbrado Publico. </v>
      </c>
      <c r="AH430" s="13" t="str">
        <v>Enel Commercial</v>
      </c>
      <c r="AI430" s="13">
        <v>0.109</v>
      </c>
      <c r="AJ430" s="13" t="str">
        <v>Andrea Sarmiento</v>
      </c>
      <c r="AK430" s="13" t="str">
        <v>andrea.sarmiento@enel.com</v>
      </c>
      <c r="AL430" s="13" t="str">
        <v>Jennifer Rubio</v>
      </c>
      <c r="AM430" s="13" t="str">
        <v>jennifer.rubio@enel.com</v>
      </c>
      <c r="AN430" s="13">
        <v>2026</v>
      </c>
      <c r="AO430" s="13">
        <v>5</v>
      </c>
      <c r="AP430" s="13">
        <v>46143</v>
      </c>
      <c r="AR430" s="18" t="str">
        <v>Servicios Interventoria Técnica AP (Venta Servicios)</v>
      </c>
      <c r="AS430" s="13" t="str">
        <v>LEIL08</v>
      </c>
      <c r="AT430" s="13" t="str">
        <v>Por lanzar</v>
      </c>
      <c r="AU430" s="13" t="str">
        <v>mayo</v>
      </c>
      <c r="AV430" s="13" t="str">
        <v xml:space="preserve">Obras y mantenimiento de alumbrado Publico. </v>
      </c>
      <c r="AW430" s="13" t="str">
        <v>Enel Commercial</v>
      </c>
      <c r="AX430" s="13">
        <v>0.109</v>
      </c>
      <c r="AY430" s="13" t="str">
        <v>Andrea Sarmiento</v>
      </c>
      <c r="AZ430" s="13" t="str">
        <v>andrea.sarmiento@enel.com</v>
      </c>
      <c r="BA430" s="13" t="str">
        <v>Jennifer Rubio</v>
      </c>
      <c r="BB430" s="13" t="str">
        <v>jennifer.rubio@enel.com</v>
      </c>
      <c r="BC430" s="13">
        <v>2026</v>
      </c>
      <c r="BD430" s="13">
        <v>5</v>
      </c>
      <c r="BE430" s="13">
        <v>46143</v>
      </c>
      <c r="BG430" s="13" t="str">
        <v>Servicios Interventoria Técnica AP (Venta Servicios)</v>
      </c>
      <c r="BH430" s="13" t="str">
        <v>LEIL08</v>
      </c>
      <c r="BI430" s="13" t="str">
        <v>Por lanzar</v>
      </c>
      <c r="BJ430" s="13" t="str">
        <v>mayo</v>
      </c>
      <c r="BK430" s="13" t="str">
        <v xml:space="preserve">Obras y mantenimiento de alumbrado Publico. </v>
      </c>
      <c r="BL430" s="13" t="str">
        <v>Enel Commercial</v>
      </c>
      <c r="BM430" s="13">
        <v>0.109</v>
      </c>
      <c r="BN430" s="13" t="str">
        <v>Andrea Sarmiento</v>
      </c>
      <c r="BO430" s="13" t="str">
        <v>andrea.sarmiento@enel.com</v>
      </c>
      <c r="BP430" s="13" t="str">
        <v>Jennifer Rubio</v>
      </c>
      <c r="BQ430" s="13" t="str">
        <v>jennifer.rubio@enel.com</v>
      </c>
      <c r="BR430" s="13">
        <v>2026</v>
      </c>
      <c r="BS430" s="13">
        <v>5</v>
      </c>
      <c r="BT430" s="13">
        <v>46143</v>
      </c>
      <c r="BV430" s="13" t="str">
        <v>Servicios Interventoria Técnica AP (Venta Servicios)</v>
      </c>
      <c r="BW430" s="13" t="str">
        <v>LEIL08</v>
      </c>
      <c r="BX430" s="13" t="str">
        <v>Por lanzar</v>
      </c>
      <c r="BY430" s="13" t="str">
        <v>mayo</v>
      </c>
      <c r="BZ430" s="13" t="str">
        <v xml:space="preserve">Obras y mantenimiento de alumbrado Publico. </v>
      </c>
      <c r="CA430" s="13" t="str">
        <v>Enel Commercial</v>
      </c>
      <c r="CB430" s="13">
        <v>0.109</v>
      </c>
      <c r="CC430" s="13" t="str">
        <v>Andrea Sarmiento</v>
      </c>
      <c r="CD430" s="13" t="str">
        <v>andrea.sarmiento@enel.com</v>
      </c>
      <c r="CE430" s="13" t="str">
        <v>Jennifer Rubio</v>
      </c>
      <c r="CF430" s="13" t="str">
        <v>jennifer.rubio@enel.com</v>
      </c>
      <c r="CG430" s="13">
        <v>2026</v>
      </c>
      <c r="CH430" s="13">
        <v>5</v>
      </c>
      <c r="CI430" s="13">
        <v>46143</v>
      </c>
      <c r="CK430" s="13" t="str">
        <v>Servicios Interventoria Técnica AP (Venta Servicios)</v>
      </c>
      <c r="CL430" s="13" t="str">
        <v>LEIL08</v>
      </c>
      <c r="CM430" s="13" t="str">
        <v>Por lanzar</v>
      </c>
      <c r="CN430" s="13" t="str">
        <v>mayo</v>
      </c>
      <c r="CO430" s="13" t="str">
        <v xml:space="preserve">Obras y mantenimiento de alumbrado Publico. </v>
      </c>
      <c r="CP430" s="13" t="str">
        <v>Enel Commercial</v>
      </c>
      <c r="CQ430" s="13">
        <v>0.109</v>
      </c>
      <c r="CR430" s="13" t="str">
        <v>Andrea Sarmiento</v>
      </c>
      <c r="CS430" s="13" t="str">
        <v>andrea.sarmiento@enel.com</v>
      </c>
      <c r="CT430" s="13" t="str">
        <v>Jennifer Rubio</v>
      </c>
      <c r="CU430" s="13" t="str">
        <v>jennifer.rubio@enel.com</v>
      </c>
      <c r="CV430" s="13">
        <v>2026</v>
      </c>
      <c r="CW430" s="13">
        <v>5</v>
      </c>
      <c r="CX430" s="13">
        <v>46143</v>
      </c>
      <c r="DC430" s="13" t="str">
        <v>Servicios Interventoria Técnica AP (Venta Servicios)</v>
      </c>
      <c r="DD430" s="13" t="str">
        <v>LEIL08</v>
      </c>
      <c r="DE430" s="13" t="str">
        <v>Por lanzar</v>
      </c>
      <c r="DF430" s="13" t="str">
        <v>mayo</v>
      </c>
      <c r="DG430" s="13" t="str">
        <v xml:space="preserve">Obras y mantenimiento de alumbrado Publico. </v>
      </c>
      <c r="DH430" s="13" t="str">
        <v>Enel Commercial</v>
      </c>
      <c r="DI430" s="13">
        <v>0.109</v>
      </c>
      <c r="DJ430" s="13" t="str">
        <v>Andrea Sarmiento</v>
      </c>
      <c r="DK430" s="13" t="str">
        <v>andrea.sarmiento@enel.com</v>
      </c>
      <c r="DL430" s="13" t="str">
        <v>Jennifer Rubio</v>
      </c>
      <c r="DM430" s="13" t="str">
        <v>jennifer.rubio@enel.com</v>
      </c>
      <c r="DN430" s="13">
        <v>2026</v>
      </c>
      <c r="DO430" s="13">
        <v>5</v>
      </c>
      <c r="DP430" s="19">
        <v>46143</v>
      </c>
      <c r="DS430" s="13" t="str">
        <v>SERVICIOS INTERVENTORIA TECNICA AP (VENTA SERVICIOS) LEIL08 OBRAS Y MANTENIMIENTO DE ALUMBRADO PUBLICO.</v>
      </c>
    </row>
    <row r="431" spans="5:123" ht="28" customHeight="1" x14ac:dyDescent="0.4">
      <c r="E431" s="15" t="str">
        <v>Centro Control Telegestión</v>
      </c>
      <c r="F431" s="16" t="str">
        <v>SPPT13</v>
      </c>
      <c r="G431" s="16" t="str">
        <v>Por lanzar</v>
      </c>
      <c r="H431" s="16" t="str">
        <v>junio</v>
      </c>
      <c r="I431" s="16" t="str">
        <v>Servicios de diseño y desarrollo de productos innovadores y nuevos negocios</v>
      </c>
      <c r="J431" s="16" t="str">
        <v>Enel Commercial</v>
      </c>
      <c r="K431" s="16">
        <v>0.25</v>
      </c>
      <c r="L431" s="16" t="str">
        <v>Andrea Sarmiento</v>
      </c>
      <c r="M431" s="16" t="str">
        <v>andrea.sarmiento@enel.com</v>
      </c>
      <c r="N431" s="16" t="str">
        <v>Jennifer Rubio</v>
      </c>
      <c r="O431" s="16" t="str">
        <v>jennifer.rubio@enel.com</v>
      </c>
      <c r="P431" s="16">
        <v>2026</v>
      </c>
      <c r="Q431" s="16">
        <v>6</v>
      </c>
      <c r="R431" s="28" t="b">
        <v>0</v>
      </c>
      <c r="AC431" s="18" t="str">
        <v>Servicios Telemonitoreo Smart City</v>
      </c>
      <c r="AD431" s="13" t="str">
        <v>SPED03</v>
      </c>
      <c r="AE431" s="13" t="str">
        <v>Por lanzar</v>
      </c>
      <c r="AF431" s="13" t="str">
        <v>mayo</v>
      </c>
      <c r="AG431" s="13" t="str">
        <v xml:space="preserve">Proceso de datos autómatico </v>
      </c>
      <c r="AH431" s="13" t="str">
        <v>Enel Commercial</v>
      </c>
      <c r="AI431" s="13">
        <v>4.3999999999999997E-2</v>
      </c>
      <c r="AJ431" s="13" t="str">
        <v>Andrea Sarmiento</v>
      </c>
      <c r="AK431" s="13" t="str">
        <v>andrea.sarmiento@enel.com</v>
      </c>
      <c r="AL431" s="13" t="str">
        <v>Jennifer Rubio</v>
      </c>
      <c r="AM431" s="13" t="str">
        <v>jennifer.rubio@enel.com</v>
      </c>
      <c r="AN431" s="13">
        <v>2026</v>
      </c>
      <c r="AO431" s="13">
        <v>5</v>
      </c>
      <c r="AP431" s="13">
        <v>46143</v>
      </c>
      <c r="AR431" s="18" t="str">
        <v>Servicios Telemonitoreo Smart City</v>
      </c>
      <c r="AS431" s="13" t="str">
        <v>SPED03</v>
      </c>
      <c r="AT431" s="13" t="str">
        <v>Por lanzar</v>
      </c>
      <c r="AU431" s="13" t="str">
        <v>mayo</v>
      </c>
      <c r="AV431" s="13" t="str">
        <v xml:space="preserve">Proceso de datos autómatico </v>
      </c>
      <c r="AW431" s="13" t="str">
        <v>Enel Commercial</v>
      </c>
      <c r="AX431" s="13">
        <v>4.3999999999999997E-2</v>
      </c>
      <c r="AY431" s="13" t="str">
        <v>Andrea Sarmiento</v>
      </c>
      <c r="AZ431" s="13" t="str">
        <v>andrea.sarmiento@enel.com</v>
      </c>
      <c r="BA431" s="13" t="str">
        <v>Jennifer Rubio</v>
      </c>
      <c r="BB431" s="13" t="str">
        <v>jennifer.rubio@enel.com</v>
      </c>
      <c r="BC431" s="13">
        <v>2026</v>
      </c>
      <c r="BD431" s="13">
        <v>5</v>
      </c>
      <c r="BE431" s="13">
        <v>46143</v>
      </c>
      <c r="BG431" s="13" t="str">
        <v>Servicios Telemonitoreo Smart City</v>
      </c>
      <c r="BH431" s="13" t="str">
        <v>SPED03</v>
      </c>
      <c r="BI431" s="13" t="str">
        <v>Por lanzar</v>
      </c>
      <c r="BJ431" s="13" t="str">
        <v>mayo</v>
      </c>
      <c r="BK431" s="13" t="str">
        <v xml:space="preserve">Proceso de datos autómatico </v>
      </c>
      <c r="BL431" s="13" t="str">
        <v>Enel Commercial</v>
      </c>
      <c r="BM431" s="13">
        <v>4.3999999999999997E-2</v>
      </c>
      <c r="BN431" s="13" t="str">
        <v>Andrea Sarmiento</v>
      </c>
      <c r="BO431" s="13" t="str">
        <v>andrea.sarmiento@enel.com</v>
      </c>
      <c r="BP431" s="13" t="str">
        <v>Jennifer Rubio</v>
      </c>
      <c r="BQ431" s="13" t="str">
        <v>jennifer.rubio@enel.com</v>
      </c>
      <c r="BR431" s="13">
        <v>2026</v>
      </c>
      <c r="BS431" s="13">
        <v>5</v>
      </c>
      <c r="BT431" s="13">
        <v>46143</v>
      </c>
      <c r="BV431" s="13" t="str">
        <v>Servicios Telemonitoreo Smart City</v>
      </c>
      <c r="BW431" s="13" t="str">
        <v>SPED03</v>
      </c>
      <c r="BX431" s="13" t="str">
        <v>Por lanzar</v>
      </c>
      <c r="BY431" s="13" t="str">
        <v>mayo</v>
      </c>
      <c r="BZ431" s="13" t="str">
        <v xml:space="preserve">Proceso de datos autómatico </v>
      </c>
      <c r="CA431" s="13" t="str">
        <v>Enel Commercial</v>
      </c>
      <c r="CB431" s="13">
        <v>4.3999999999999997E-2</v>
      </c>
      <c r="CC431" s="13" t="str">
        <v>Andrea Sarmiento</v>
      </c>
      <c r="CD431" s="13" t="str">
        <v>andrea.sarmiento@enel.com</v>
      </c>
      <c r="CE431" s="13" t="str">
        <v>Jennifer Rubio</v>
      </c>
      <c r="CF431" s="13" t="str">
        <v>jennifer.rubio@enel.com</v>
      </c>
      <c r="CG431" s="13">
        <v>2026</v>
      </c>
      <c r="CH431" s="13">
        <v>5</v>
      </c>
      <c r="CI431" s="13">
        <v>46143</v>
      </c>
      <c r="CK431" s="13" t="str">
        <v>Servicios Telemonitoreo Smart City</v>
      </c>
      <c r="CL431" s="13" t="str">
        <v>SPED03</v>
      </c>
      <c r="CM431" s="13" t="str">
        <v>Por lanzar</v>
      </c>
      <c r="CN431" s="13" t="str">
        <v>mayo</v>
      </c>
      <c r="CO431" s="13" t="str">
        <v xml:space="preserve">Proceso de datos autómatico </v>
      </c>
      <c r="CP431" s="13" t="str">
        <v>Enel Commercial</v>
      </c>
      <c r="CQ431" s="13">
        <v>4.3999999999999997E-2</v>
      </c>
      <c r="CR431" s="13" t="str">
        <v>Andrea Sarmiento</v>
      </c>
      <c r="CS431" s="13" t="str">
        <v>andrea.sarmiento@enel.com</v>
      </c>
      <c r="CT431" s="13" t="str">
        <v>Jennifer Rubio</v>
      </c>
      <c r="CU431" s="13" t="str">
        <v>jennifer.rubio@enel.com</v>
      </c>
      <c r="CV431" s="13">
        <v>2026</v>
      </c>
      <c r="CW431" s="13">
        <v>5</v>
      </c>
      <c r="CX431" s="13">
        <v>46143</v>
      </c>
      <c r="DC431" s="13" t="str">
        <v>Servicios Telemonitoreo Smart City</v>
      </c>
      <c r="DD431" s="13" t="str">
        <v>SPED03</v>
      </c>
      <c r="DE431" s="13" t="str">
        <v>Por lanzar</v>
      </c>
      <c r="DF431" s="13" t="str">
        <v>mayo</v>
      </c>
      <c r="DG431" s="13" t="str">
        <v xml:space="preserve">Proceso de datos autómatico </v>
      </c>
      <c r="DH431" s="13" t="str">
        <v>Enel Commercial</v>
      </c>
      <c r="DI431" s="13">
        <v>4.3999999999999997E-2</v>
      </c>
      <c r="DJ431" s="13" t="str">
        <v>Andrea Sarmiento</v>
      </c>
      <c r="DK431" s="13" t="str">
        <v>andrea.sarmiento@enel.com</v>
      </c>
      <c r="DL431" s="13" t="str">
        <v>Jennifer Rubio</v>
      </c>
      <c r="DM431" s="13" t="str">
        <v>jennifer.rubio@enel.com</v>
      </c>
      <c r="DN431" s="13">
        <v>2026</v>
      </c>
      <c r="DO431" s="13">
        <v>5</v>
      </c>
      <c r="DP431" s="19">
        <v>46143</v>
      </c>
      <c r="DS431" s="13" t="str">
        <v>SERVICIOS TELEMONITOREO SMART CITY SPED03 PROCESO DE DATOS AUTOMATICO</v>
      </c>
    </row>
    <row r="432" spans="5:123" ht="28" customHeight="1" x14ac:dyDescent="0.4">
      <c r="E432" s="15" t="str">
        <v>Servicios Telemedición de cabecera circuitos AP</v>
      </c>
      <c r="F432" s="16" t="str">
        <v>LEII02</v>
      </c>
      <c r="G432" s="16" t="str">
        <v>Por lanzar</v>
      </c>
      <c r="H432" s="16" t="str">
        <v>mayo</v>
      </c>
      <c r="I432" s="16" t="str">
        <v xml:space="preserve">Sistemas eléctricos industriales - creación y mantenimiento </v>
      </c>
      <c r="J432" s="16" t="str">
        <v>Enel Commercial</v>
      </c>
      <c r="K432" s="16">
        <v>0.9</v>
      </c>
      <c r="L432" s="16" t="str">
        <v>Andrea Sarmiento</v>
      </c>
      <c r="M432" s="16" t="str">
        <v>andrea.sarmiento@enel.com</v>
      </c>
      <c r="N432" s="16" t="str">
        <v>Jennifer Rubio</v>
      </c>
      <c r="O432" s="16" t="str">
        <v>jennifer.rubio@enel.com</v>
      </c>
      <c r="P432" s="16">
        <v>2026</v>
      </c>
      <c r="Q432" s="16">
        <v>5</v>
      </c>
      <c r="R432" s="28" t="b">
        <v>0</v>
      </c>
      <c r="AC432" s="18" t="str">
        <v>Elementos 2D y 3D</v>
      </c>
      <c r="AD432" s="13" t="str">
        <v>FEII05</v>
      </c>
      <c r="AE432" s="13" t="str">
        <v>Por lanzar</v>
      </c>
      <c r="AF432" s="13" t="str">
        <v>marzo</v>
      </c>
      <c r="AG432" s="13" t="str">
        <v xml:space="preserve">Materiales de iluminación y accesorios </v>
      </c>
      <c r="AH432" s="13" t="str">
        <v>Enel Commercial</v>
      </c>
      <c r="AI432" s="13">
        <v>0.66</v>
      </c>
      <c r="AJ432" s="13" t="str">
        <v>Andrea Sarmiento</v>
      </c>
      <c r="AK432" s="13" t="str">
        <v>andrea.sarmiento@enel.com</v>
      </c>
      <c r="AL432" s="13" t="str">
        <v>Jennifer Rubio</v>
      </c>
      <c r="AM432" s="13" t="str">
        <v>jennifer.rubio@enel.com</v>
      </c>
      <c r="AN432" s="13">
        <v>2026</v>
      </c>
      <c r="AO432" s="13">
        <v>3</v>
      </c>
      <c r="AP432" s="13">
        <v>46082</v>
      </c>
      <c r="AR432" s="18" t="str">
        <v>Elementos 2D y 3D</v>
      </c>
      <c r="AS432" s="13" t="str">
        <v>FEII05</v>
      </c>
      <c r="AT432" s="13" t="str">
        <v>Por lanzar</v>
      </c>
      <c r="AU432" s="13" t="str">
        <v>marzo</v>
      </c>
      <c r="AV432" s="13" t="str">
        <v xml:space="preserve">Materiales de iluminación y accesorios </v>
      </c>
      <c r="AW432" s="13" t="str">
        <v>Enel Commercial</v>
      </c>
      <c r="AX432" s="13">
        <v>0.66</v>
      </c>
      <c r="AY432" s="13" t="str">
        <v>Andrea Sarmiento</v>
      </c>
      <c r="AZ432" s="13" t="str">
        <v>andrea.sarmiento@enel.com</v>
      </c>
      <c r="BA432" s="13" t="str">
        <v>Jennifer Rubio</v>
      </c>
      <c r="BB432" s="13" t="str">
        <v>jennifer.rubio@enel.com</v>
      </c>
      <c r="BC432" s="13">
        <v>2026</v>
      </c>
      <c r="BD432" s="13">
        <v>3</v>
      </c>
      <c r="BE432" s="13">
        <v>46082</v>
      </c>
      <c r="BG432" s="13" t="str">
        <v>Elementos 2D y 3D</v>
      </c>
      <c r="BH432" s="13" t="str">
        <v>FEII05</v>
      </c>
      <c r="BI432" s="13" t="str">
        <v>Por lanzar</v>
      </c>
      <c r="BJ432" s="13" t="str">
        <v>marzo</v>
      </c>
      <c r="BK432" s="13" t="str">
        <v xml:space="preserve">Materiales de iluminación y accesorios </v>
      </c>
      <c r="BL432" s="13" t="str">
        <v>Enel Commercial</v>
      </c>
      <c r="BM432" s="13">
        <v>0.66</v>
      </c>
      <c r="BN432" s="13" t="str">
        <v>Andrea Sarmiento</v>
      </c>
      <c r="BO432" s="13" t="str">
        <v>andrea.sarmiento@enel.com</v>
      </c>
      <c r="BP432" s="13" t="str">
        <v>Jennifer Rubio</v>
      </c>
      <c r="BQ432" s="13" t="str">
        <v>jennifer.rubio@enel.com</v>
      </c>
      <c r="BR432" s="13">
        <v>2026</v>
      </c>
      <c r="BS432" s="13">
        <v>3</v>
      </c>
      <c r="BT432" s="13">
        <v>46082</v>
      </c>
      <c r="BV432" s="13" t="str">
        <v>Elementos 2D y 3D</v>
      </c>
      <c r="BW432" s="13" t="str">
        <v>FEII05</v>
      </c>
      <c r="BX432" s="13" t="str">
        <v>Por lanzar</v>
      </c>
      <c r="BY432" s="13" t="str">
        <v>marzo</v>
      </c>
      <c r="BZ432" s="13" t="str">
        <v xml:space="preserve">Materiales de iluminación y accesorios </v>
      </c>
      <c r="CA432" s="13" t="str">
        <v>Enel Commercial</v>
      </c>
      <c r="CB432" s="13">
        <v>0.66</v>
      </c>
      <c r="CC432" s="13" t="str">
        <v>Andrea Sarmiento</v>
      </c>
      <c r="CD432" s="13" t="str">
        <v>andrea.sarmiento@enel.com</v>
      </c>
      <c r="CE432" s="13" t="str">
        <v>Jennifer Rubio</v>
      </c>
      <c r="CF432" s="13" t="str">
        <v>jennifer.rubio@enel.com</v>
      </c>
      <c r="CG432" s="13">
        <v>2026</v>
      </c>
      <c r="CH432" s="13">
        <v>3</v>
      </c>
      <c r="CI432" s="13">
        <v>46082</v>
      </c>
      <c r="CK432" s="13" t="str">
        <v>Elementos 2D y 3D</v>
      </c>
      <c r="CL432" s="13" t="str">
        <v>FEII05</v>
      </c>
      <c r="CM432" s="13" t="str">
        <v>Por lanzar</v>
      </c>
      <c r="CN432" s="13" t="str">
        <v>marzo</v>
      </c>
      <c r="CO432" s="13" t="str">
        <v xml:space="preserve">Materiales de iluminación y accesorios </v>
      </c>
      <c r="CP432" s="13" t="str">
        <v>Enel Commercial</v>
      </c>
      <c r="CQ432" s="13">
        <v>0.66</v>
      </c>
      <c r="CR432" s="13" t="str">
        <v>Andrea Sarmiento</v>
      </c>
      <c r="CS432" s="13" t="str">
        <v>andrea.sarmiento@enel.com</v>
      </c>
      <c r="CT432" s="13" t="str">
        <v>Jennifer Rubio</v>
      </c>
      <c r="CU432" s="13" t="str">
        <v>jennifer.rubio@enel.com</v>
      </c>
      <c r="CV432" s="13">
        <v>2026</v>
      </c>
      <c r="CW432" s="13">
        <v>3</v>
      </c>
      <c r="CX432" s="13">
        <v>46082</v>
      </c>
      <c r="DC432" s="13" t="str">
        <v>Elementos 2D y 3D</v>
      </c>
      <c r="DD432" s="13" t="str">
        <v>FEII05</v>
      </c>
      <c r="DE432" s="13" t="str">
        <v>Por lanzar</v>
      </c>
      <c r="DF432" s="13" t="str">
        <v>marzo</v>
      </c>
      <c r="DG432" s="13" t="str">
        <v xml:space="preserve">Materiales de iluminación y accesorios </v>
      </c>
      <c r="DH432" s="13" t="str">
        <v>Enel Commercial</v>
      </c>
      <c r="DI432" s="13">
        <v>0.66</v>
      </c>
      <c r="DJ432" s="13" t="str">
        <v>Andrea Sarmiento</v>
      </c>
      <c r="DK432" s="13" t="str">
        <v>andrea.sarmiento@enel.com</v>
      </c>
      <c r="DL432" s="13" t="str">
        <v>Jennifer Rubio</v>
      </c>
      <c r="DM432" s="13" t="str">
        <v>jennifer.rubio@enel.com</v>
      </c>
      <c r="DN432" s="13">
        <v>2026</v>
      </c>
      <c r="DO432" s="13">
        <v>3</v>
      </c>
      <c r="DP432" s="19">
        <v>46082</v>
      </c>
      <c r="DS432" s="13" t="str">
        <v>ELEMENTOS 2D Y 3D FEII05 MATERIALES DE ILUMINACION Y ACCESORIOS</v>
      </c>
    </row>
    <row r="433" spans="5:123" ht="28" customHeight="1" x14ac:dyDescent="0.4">
      <c r="E433" s="15" t="str">
        <v>Equipos Telemedición de cabecera circuitos AP</v>
      </c>
      <c r="F433" s="16" t="str">
        <v>FEII05</v>
      </c>
      <c r="G433" s="16" t="str">
        <v>Por lanzar</v>
      </c>
      <c r="H433" s="16" t="str">
        <v>mayo</v>
      </c>
      <c r="I433" s="16" t="str">
        <v xml:space="preserve">Materiales de iluminación y accesorios </v>
      </c>
      <c r="J433" s="16" t="str">
        <v>Enel Commercial</v>
      </c>
      <c r="K433" s="16">
        <v>1.05</v>
      </c>
      <c r="L433" s="16" t="str">
        <v>Andrea Sarmiento</v>
      </c>
      <c r="M433" s="16" t="str">
        <v>andrea.sarmiento@enel.com</v>
      </c>
      <c r="N433" s="16" t="str">
        <v>Jennifer Rubio</v>
      </c>
      <c r="O433" s="16" t="str">
        <v>jennifer.rubio@enel.com</v>
      </c>
      <c r="P433" s="16">
        <v>2026</v>
      </c>
      <c r="Q433" s="16">
        <v>5</v>
      </c>
      <c r="R433" s="28" t="b">
        <v>0</v>
      </c>
      <c r="AC433" s="18" t="str">
        <v>Alquiler de escenas y escenografías</v>
      </c>
      <c r="AD433" s="13" t="str">
        <v>SPPT13</v>
      </c>
      <c r="AE433" s="13" t="str">
        <v>Por lanzar</v>
      </c>
      <c r="AF433" s="13" t="str">
        <v>febrero</v>
      </c>
      <c r="AG433" s="13" t="str">
        <v>Servicios de diseño y desarrollo de productos innovadores y nuevos negocios</v>
      </c>
      <c r="AH433" s="13" t="str">
        <v>Enel Commercial</v>
      </c>
      <c r="AI433" s="13">
        <v>6.2E-2</v>
      </c>
      <c r="AJ433" s="13" t="str">
        <v>Andrea Sarmiento</v>
      </c>
      <c r="AK433" s="13" t="str">
        <v>andrea.sarmiento@enel.com</v>
      </c>
      <c r="AL433" s="13" t="str">
        <v>Jennifer Rubio</v>
      </c>
      <c r="AM433" s="13" t="str">
        <v>jennifer.rubio@enel.com</v>
      </c>
      <c r="AN433" s="13">
        <v>2026</v>
      </c>
      <c r="AO433" s="13">
        <v>2</v>
      </c>
      <c r="AP433" s="13">
        <v>46054</v>
      </c>
      <c r="AR433" s="18" t="str">
        <v>Alquiler de escenas y escenografías</v>
      </c>
      <c r="AS433" s="13" t="str">
        <v>SPPT13</v>
      </c>
      <c r="AT433" s="13" t="str">
        <v>Por lanzar</v>
      </c>
      <c r="AU433" s="13" t="str">
        <v>febrero</v>
      </c>
      <c r="AV433" s="13" t="str">
        <v>Servicios de diseño y desarrollo de productos innovadores y nuevos negocios</v>
      </c>
      <c r="AW433" s="13" t="str">
        <v>Enel Commercial</v>
      </c>
      <c r="AX433" s="13">
        <v>6.2E-2</v>
      </c>
      <c r="AY433" s="13" t="str">
        <v>Andrea Sarmiento</v>
      </c>
      <c r="AZ433" s="13" t="str">
        <v>andrea.sarmiento@enel.com</v>
      </c>
      <c r="BA433" s="13" t="str">
        <v>Jennifer Rubio</v>
      </c>
      <c r="BB433" s="13" t="str">
        <v>jennifer.rubio@enel.com</v>
      </c>
      <c r="BC433" s="13">
        <v>2026</v>
      </c>
      <c r="BD433" s="13">
        <v>2</v>
      </c>
      <c r="BE433" s="13">
        <v>46054</v>
      </c>
      <c r="BG433" s="13" t="str">
        <v>Alquiler de escenas y escenografías</v>
      </c>
      <c r="BH433" s="13" t="str">
        <v>SPPT13</v>
      </c>
      <c r="BI433" s="13" t="str">
        <v>Por lanzar</v>
      </c>
      <c r="BJ433" s="13" t="str">
        <v>febrero</v>
      </c>
      <c r="BK433" s="13" t="str">
        <v>Servicios de diseño y desarrollo de productos innovadores y nuevos negocios</v>
      </c>
      <c r="BL433" s="13" t="str">
        <v>Enel Commercial</v>
      </c>
      <c r="BM433" s="13">
        <v>6.2E-2</v>
      </c>
      <c r="BN433" s="13" t="str">
        <v>Andrea Sarmiento</v>
      </c>
      <c r="BO433" s="13" t="str">
        <v>andrea.sarmiento@enel.com</v>
      </c>
      <c r="BP433" s="13" t="str">
        <v>Jennifer Rubio</v>
      </c>
      <c r="BQ433" s="13" t="str">
        <v>jennifer.rubio@enel.com</v>
      </c>
      <c r="BR433" s="13">
        <v>2026</v>
      </c>
      <c r="BS433" s="13">
        <v>2</v>
      </c>
      <c r="BT433" s="13">
        <v>46054</v>
      </c>
      <c r="BV433" s="13" t="str">
        <v>Alquiler de escenas y escenografías</v>
      </c>
      <c r="BW433" s="13" t="str">
        <v>SPPT13</v>
      </c>
      <c r="BX433" s="13" t="str">
        <v>Por lanzar</v>
      </c>
      <c r="BY433" s="13" t="str">
        <v>febrero</v>
      </c>
      <c r="BZ433" s="13" t="str">
        <v>Servicios de diseño y desarrollo de productos innovadores y nuevos negocios</v>
      </c>
      <c r="CA433" s="13" t="str">
        <v>Enel Commercial</v>
      </c>
      <c r="CB433" s="13">
        <v>6.2E-2</v>
      </c>
      <c r="CC433" s="13" t="str">
        <v>Andrea Sarmiento</v>
      </c>
      <c r="CD433" s="13" t="str">
        <v>andrea.sarmiento@enel.com</v>
      </c>
      <c r="CE433" s="13" t="str">
        <v>Jennifer Rubio</v>
      </c>
      <c r="CF433" s="13" t="str">
        <v>jennifer.rubio@enel.com</v>
      </c>
      <c r="CG433" s="13">
        <v>2026</v>
      </c>
      <c r="CH433" s="13">
        <v>2</v>
      </c>
      <c r="CI433" s="13">
        <v>46054</v>
      </c>
      <c r="CK433" s="13" t="str">
        <v>Alquiler de escenas y escenografías</v>
      </c>
      <c r="CL433" s="13" t="str">
        <v>SPPT13</v>
      </c>
      <c r="CM433" s="13" t="str">
        <v>Por lanzar</v>
      </c>
      <c r="CN433" s="13" t="str">
        <v>febrero</v>
      </c>
      <c r="CO433" s="13" t="str">
        <v>Servicios de diseño y desarrollo de productos innovadores y nuevos negocios</v>
      </c>
      <c r="CP433" s="13" t="str">
        <v>Enel Commercial</v>
      </c>
      <c r="CQ433" s="13">
        <v>6.2E-2</v>
      </c>
      <c r="CR433" s="13" t="str">
        <v>Andrea Sarmiento</v>
      </c>
      <c r="CS433" s="13" t="str">
        <v>andrea.sarmiento@enel.com</v>
      </c>
      <c r="CT433" s="13" t="str">
        <v>Jennifer Rubio</v>
      </c>
      <c r="CU433" s="13" t="str">
        <v>jennifer.rubio@enel.com</v>
      </c>
      <c r="CV433" s="13">
        <v>2026</v>
      </c>
      <c r="CW433" s="13">
        <v>2</v>
      </c>
      <c r="CX433" s="13">
        <v>46054</v>
      </c>
      <c r="DC433" s="13" t="str">
        <v>Alquiler de escenas y escenografías</v>
      </c>
      <c r="DD433" s="13" t="str">
        <v>SPPT13</v>
      </c>
      <c r="DE433" s="13" t="str">
        <v>Por lanzar</v>
      </c>
      <c r="DF433" s="13" t="str">
        <v>febrero</v>
      </c>
      <c r="DG433" s="13" t="str">
        <v>Servicios de diseño y desarrollo de productos innovadores y nuevos negocios</v>
      </c>
      <c r="DH433" s="13" t="str">
        <v>Enel Commercial</v>
      </c>
      <c r="DI433" s="13">
        <v>6.2E-2</v>
      </c>
      <c r="DJ433" s="13" t="str">
        <v>Andrea Sarmiento</v>
      </c>
      <c r="DK433" s="13" t="str">
        <v>andrea.sarmiento@enel.com</v>
      </c>
      <c r="DL433" s="13" t="str">
        <v>Jennifer Rubio</v>
      </c>
      <c r="DM433" s="13" t="str">
        <v>jennifer.rubio@enel.com</v>
      </c>
      <c r="DN433" s="13">
        <v>2026</v>
      </c>
      <c r="DO433" s="13">
        <v>2</v>
      </c>
      <c r="DP433" s="19">
        <v>46054</v>
      </c>
      <c r="DS433" s="13" t="str">
        <v>ALQUILER DE ESCENAS Y ESCENOGRAFIAS SPPT13 SERVICIOS DE DISENO Y DESARROLLO DE PRODUCTOS INNOVADORES Y NUEVOS NEGOCIOS</v>
      </c>
    </row>
    <row r="434" spans="5:123" ht="28" customHeight="1" x14ac:dyDescent="0.4">
      <c r="E434" s="15" t="str">
        <v>Cajas y tapas AP - Antivandálicas</v>
      </c>
      <c r="F434" s="16" t="str">
        <v>FEII06</v>
      </c>
      <c r="G434" s="16" t="str">
        <v>Por lanzar</v>
      </c>
      <c r="H434" s="16" t="str">
        <v>febrero</v>
      </c>
      <c r="I434" s="16" t="str">
        <v xml:space="preserve">Suministros de productos innovadores y nuevos negocios. </v>
      </c>
      <c r="J434" s="16" t="str">
        <v>Enel Commercial</v>
      </c>
      <c r="K434" s="16">
        <v>8.1000000000000003E-2</v>
      </c>
      <c r="L434" s="16" t="str">
        <v>Andrea Sarmiento</v>
      </c>
      <c r="M434" s="16" t="str">
        <v>andrea.sarmiento@enel.com</v>
      </c>
      <c r="N434" s="16" t="str">
        <v>Jennifer Rubio</v>
      </c>
      <c r="O434" s="16" t="str">
        <v>jennifer.rubio@enel.com</v>
      </c>
      <c r="P434" s="16">
        <v>2026</v>
      </c>
      <c r="Q434" s="16">
        <v>2</v>
      </c>
      <c r="R434" s="28" t="b">
        <v>0</v>
      </c>
      <c r="AC434" s="18" t="str">
        <v>Servicio Iluminación con Drones</v>
      </c>
      <c r="AD434" s="13" t="str">
        <v>SPPT13</v>
      </c>
      <c r="AE434" s="13" t="str">
        <v>Por lanzar</v>
      </c>
      <c r="AF434" s="13" t="str">
        <v>mayo</v>
      </c>
      <c r="AG434" s="13" t="str">
        <v>Servicios de diseño y desarrollo de productos innovadores y nuevos negocios</v>
      </c>
      <c r="AH434" s="13" t="str">
        <v>Enel Commercial</v>
      </c>
      <c r="AI434" s="13">
        <v>0.42399999999999999</v>
      </c>
      <c r="AJ434" s="13" t="str">
        <v>Andrea Sarmiento</v>
      </c>
      <c r="AK434" s="13" t="str">
        <v>andrea.sarmiento@enel.com</v>
      </c>
      <c r="AL434" s="13" t="str">
        <v>Jennifer Rubio</v>
      </c>
      <c r="AM434" s="13" t="str">
        <v>jennifer.rubio@enel.com</v>
      </c>
      <c r="AN434" s="13">
        <v>2026</v>
      </c>
      <c r="AO434" s="13">
        <v>5</v>
      </c>
      <c r="AP434" s="13">
        <v>46143</v>
      </c>
      <c r="AR434" s="18" t="str">
        <v>Servicio Iluminación con Drones</v>
      </c>
      <c r="AS434" s="13" t="str">
        <v>SPPT13</v>
      </c>
      <c r="AT434" s="13" t="str">
        <v>Por lanzar</v>
      </c>
      <c r="AU434" s="13" t="str">
        <v>mayo</v>
      </c>
      <c r="AV434" s="13" t="str">
        <v>Servicios de diseño y desarrollo de productos innovadores y nuevos negocios</v>
      </c>
      <c r="AW434" s="13" t="str">
        <v>Enel Commercial</v>
      </c>
      <c r="AX434" s="13">
        <v>0.42399999999999999</v>
      </c>
      <c r="AY434" s="13" t="str">
        <v>Andrea Sarmiento</v>
      </c>
      <c r="AZ434" s="13" t="str">
        <v>andrea.sarmiento@enel.com</v>
      </c>
      <c r="BA434" s="13" t="str">
        <v>Jennifer Rubio</v>
      </c>
      <c r="BB434" s="13" t="str">
        <v>jennifer.rubio@enel.com</v>
      </c>
      <c r="BC434" s="13">
        <v>2026</v>
      </c>
      <c r="BD434" s="13">
        <v>5</v>
      </c>
      <c r="BE434" s="13">
        <v>46143</v>
      </c>
      <c r="BG434" s="13" t="str">
        <v>Servicio Iluminación con Drones</v>
      </c>
      <c r="BH434" s="13" t="str">
        <v>SPPT13</v>
      </c>
      <c r="BI434" s="13" t="str">
        <v>Por lanzar</v>
      </c>
      <c r="BJ434" s="13" t="str">
        <v>mayo</v>
      </c>
      <c r="BK434" s="13" t="str">
        <v>Servicios de diseño y desarrollo de productos innovadores y nuevos negocios</v>
      </c>
      <c r="BL434" s="13" t="str">
        <v>Enel Commercial</v>
      </c>
      <c r="BM434" s="13">
        <v>0.42399999999999999</v>
      </c>
      <c r="BN434" s="13" t="str">
        <v>Andrea Sarmiento</v>
      </c>
      <c r="BO434" s="13" t="str">
        <v>andrea.sarmiento@enel.com</v>
      </c>
      <c r="BP434" s="13" t="str">
        <v>Jennifer Rubio</v>
      </c>
      <c r="BQ434" s="13" t="str">
        <v>jennifer.rubio@enel.com</v>
      </c>
      <c r="BR434" s="13">
        <v>2026</v>
      </c>
      <c r="BS434" s="13">
        <v>5</v>
      </c>
      <c r="BT434" s="13">
        <v>46143</v>
      </c>
      <c r="BV434" s="13" t="str">
        <v>Servicio Iluminación con Drones</v>
      </c>
      <c r="BW434" s="13" t="str">
        <v>SPPT13</v>
      </c>
      <c r="BX434" s="13" t="str">
        <v>Por lanzar</v>
      </c>
      <c r="BY434" s="13" t="str">
        <v>mayo</v>
      </c>
      <c r="BZ434" s="13" t="str">
        <v>Servicios de diseño y desarrollo de productos innovadores y nuevos negocios</v>
      </c>
      <c r="CA434" s="13" t="str">
        <v>Enel Commercial</v>
      </c>
      <c r="CB434" s="13">
        <v>0.42399999999999999</v>
      </c>
      <c r="CC434" s="13" t="str">
        <v>Andrea Sarmiento</v>
      </c>
      <c r="CD434" s="13" t="str">
        <v>andrea.sarmiento@enel.com</v>
      </c>
      <c r="CE434" s="13" t="str">
        <v>Jennifer Rubio</v>
      </c>
      <c r="CF434" s="13" t="str">
        <v>jennifer.rubio@enel.com</v>
      </c>
      <c r="CG434" s="13">
        <v>2026</v>
      </c>
      <c r="CH434" s="13">
        <v>5</v>
      </c>
      <c r="CI434" s="13">
        <v>46143</v>
      </c>
      <c r="CK434" s="13" t="str">
        <v>Servicio Iluminación con Drones</v>
      </c>
      <c r="CL434" s="13" t="str">
        <v>SPPT13</v>
      </c>
      <c r="CM434" s="13" t="str">
        <v>Por lanzar</v>
      </c>
      <c r="CN434" s="13" t="str">
        <v>mayo</v>
      </c>
      <c r="CO434" s="13" t="str">
        <v>Servicios de diseño y desarrollo de productos innovadores y nuevos negocios</v>
      </c>
      <c r="CP434" s="13" t="str">
        <v>Enel Commercial</v>
      </c>
      <c r="CQ434" s="13">
        <v>0.42399999999999999</v>
      </c>
      <c r="CR434" s="13" t="str">
        <v>Andrea Sarmiento</v>
      </c>
      <c r="CS434" s="13" t="str">
        <v>andrea.sarmiento@enel.com</v>
      </c>
      <c r="CT434" s="13" t="str">
        <v>Jennifer Rubio</v>
      </c>
      <c r="CU434" s="13" t="str">
        <v>jennifer.rubio@enel.com</v>
      </c>
      <c r="CV434" s="13">
        <v>2026</v>
      </c>
      <c r="CW434" s="13">
        <v>5</v>
      </c>
      <c r="CX434" s="13">
        <v>46143</v>
      </c>
      <c r="DC434" s="13" t="str">
        <v>Servicio Iluminación con Drones</v>
      </c>
      <c r="DD434" s="13" t="str">
        <v>SPPT13</v>
      </c>
      <c r="DE434" s="13" t="str">
        <v>Por lanzar</v>
      </c>
      <c r="DF434" s="13" t="str">
        <v>mayo</v>
      </c>
      <c r="DG434" s="13" t="str">
        <v>Servicios de diseño y desarrollo de productos innovadores y nuevos negocios</v>
      </c>
      <c r="DH434" s="13" t="str">
        <v>Enel Commercial</v>
      </c>
      <c r="DI434" s="13">
        <v>0.42399999999999999</v>
      </c>
      <c r="DJ434" s="13" t="str">
        <v>Andrea Sarmiento</v>
      </c>
      <c r="DK434" s="13" t="str">
        <v>andrea.sarmiento@enel.com</v>
      </c>
      <c r="DL434" s="13" t="str">
        <v>Jennifer Rubio</v>
      </c>
      <c r="DM434" s="13" t="str">
        <v>jennifer.rubio@enel.com</v>
      </c>
      <c r="DN434" s="13">
        <v>2026</v>
      </c>
      <c r="DO434" s="13">
        <v>5</v>
      </c>
      <c r="DP434" s="19">
        <v>46143</v>
      </c>
      <c r="DS434" s="13" t="str">
        <v>SERVICIO ILUMINACION CON DRONES SPPT13 SERVICIOS DE DISENO Y DESARROLLO DE PRODUCTOS INNOVADORES Y NUEVOS NEGOCIOS</v>
      </c>
    </row>
    <row r="435" spans="5:123" ht="28" customHeight="1" x14ac:dyDescent="0.4">
      <c r="E435" s="15" t="str">
        <v>Faroles Led</v>
      </c>
      <c r="F435" s="16" t="str">
        <v>FEII09</v>
      </c>
      <c r="G435" s="16" t="str">
        <v>Por lanzar</v>
      </c>
      <c r="H435" s="16" t="str">
        <v>febrero</v>
      </c>
      <c r="I435" s="16" t="str">
        <v xml:space="preserve">Equipo para alumbrado de calles </v>
      </c>
      <c r="J435" s="16" t="str">
        <v>Enel Commercial</v>
      </c>
      <c r="K435" s="16">
        <v>0.87</v>
      </c>
      <c r="L435" s="16" t="str">
        <v>Andrea Sarmiento</v>
      </c>
      <c r="M435" s="16" t="str">
        <v>andrea.sarmiento@enel.com</v>
      </c>
      <c r="N435" s="16" t="str">
        <v>Jennifer Rubio</v>
      </c>
      <c r="O435" s="16" t="str">
        <v>jennifer.rubio@enel.com</v>
      </c>
      <c r="P435" s="16">
        <v>2026</v>
      </c>
      <c r="Q435" s="16">
        <v>2</v>
      </c>
      <c r="R435" s="28" t="b">
        <v>0</v>
      </c>
      <c r="AC435" s="18" t="str">
        <v>Instalación, comisionamiento y mantenimiento de Baterias para almacenamiento de energía</v>
      </c>
      <c r="AD435" s="13" t="str">
        <v>LEII02</v>
      </c>
      <c r="AE435" s="13" t="str">
        <v>Por lanzar</v>
      </c>
      <c r="AF435" s="13" t="str">
        <v>marzo</v>
      </c>
      <c r="AG435" s="13" t="str">
        <v xml:space="preserve">Sistemas eléctricos industriales - creación y mantenimiento </v>
      </c>
      <c r="AH435" s="13" t="str">
        <v>Enel Commercial</v>
      </c>
      <c r="AI435" s="13">
        <v>1.605</v>
      </c>
      <c r="AJ435" s="13" t="str">
        <v>Andrea Sarmiento</v>
      </c>
      <c r="AK435" s="13" t="str">
        <v>andrea.sarmiento@enel.com</v>
      </c>
      <c r="AL435" s="13" t="str">
        <v>Jennifer Rubio</v>
      </c>
      <c r="AM435" s="13" t="str">
        <v>jennifer.rubio@enel.com</v>
      </c>
      <c r="AN435" s="13">
        <v>2026</v>
      </c>
      <c r="AO435" s="13">
        <v>3</v>
      </c>
      <c r="AP435" s="13">
        <v>46082</v>
      </c>
      <c r="AR435" s="18" t="str">
        <v>Instalación, comisionamiento y mantenimiento de Baterias para almacenamiento de energía</v>
      </c>
      <c r="AS435" s="13" t="str">
        <v>LEII02</v>
      </c>
      <c r="AT435" s="13" t="str">
        <v>Por lanzar</v>
      </c>
      <c r="AU435" s="13" t="str">
        <v>marzo</v>
      </c>
      <c r="AV435" s="13" t="str">
        <v xml:space="preserve">Sistemas eléctricos industriales - creación y mantenimiento </v>
      </c>
      <c r="AW435" s="13" t="str">
        <v>Enel Commercial</v>
      </c>
      <c r="AX435" s="13">
        <v>1.605</v>
      </c>
      <c r="AY435" s="13" t="str">
        <v>Andrea Sarmiento</v>
      </c>
      <c r="AZ435" s="13" t="str">
        <v>andrea.sarmiento@enel.com</v>
      </c>
      <c r="BA435" s="13" t="str">
        <v>Jennifer Rubio</v>
      </c>
      <c r="BB435" s="13" t="str">
        <v>jennifer.rubio@enel.com</v>
      </c>
      <c r="BC435" s="13">
        <v>2026</v>
      </c>
      <c r="BD435" s="13">
        <v>3</v>
      </c>
      <c r="BE435" s="13">
        <v>46082</v>
      </c>
      <c r="BG435" s="13" t="str">
        <v>Instalación, comisionamiento y mantenimiento de Baterias para almacenamiento de energía</v>
      </c>
      <c r="BH435" s="13" t="str">
        <v>LEII02</v>
      </c>
      <c r="BI435" s="13" t="str">
        <v>Por lanzar</v>
      </c>
      <c r="BJ435" s="13" t="str">
        <v>marzo</v>
      </c>
      <c r="BK435" s="13" t="str">
        <v xml:space="preserve">Sistemas eléctricos industriales - creación y mantenimiento </v>
      </c>
      <c r="BL435" s="13" t="str">
        <v>Enel Commercial</v>
      </c>
      <c r="BM435" s="13">
        <v>1.605</v>
      </c>
      <c r="BN435" s="13" t="str">
        <v>Andrea Sarmiento</v>
      </c>
      <c r="BO435" s="13" t="str">
        <v>andrea.sarmiento@enel.com</v>
      </c>
      <c r="BP435" s="13" t="str">
        <v>Jennifer Rubio</v>
      </c>
      <c r="BQ435" s="13" t="str">
        <v>jennifer.rubio@enel.com</v>
      </c>
      <c r="BR435" s="13">
        <v>2026</v>
      </c>
      <c r="BS435" s="13">
        <v>3</v>
      </c>
      <c r="BT435" s="13">
        <v>46082</v>
      </c>
      <c r="BV435" s="13" t="str">
        <v>Instalación, comisionamiento y mantenimiento de Baterias para almacenamiento de energía</v>
      </c>
      <c r="BW435" s="13" t="str">
        <v>LEII02</v>
      </c>
      <c r="BX435" s="13" t="str">
        <v>Por lanzar</v>
      </c>
      <c r="BY435" s="13" t="str">
        <v>marzo</v>
      </c>
      <c r="BZ435" s="13" t="str">
        <v xml:space="preserve">Sistemas eléctricos industriales - creación y mantenimiento </v>
      </c>
      <c r="CA435" s="13" t="str">
        <v>Enel Commercial</v>
      </c>
      <c r="CB435" s="13">
        <v>1.605</v>
      </c>
      <c r="CC435" s="13" t="str">
        <v>Andrea Sarmiento</v>
      </c>
      <c r="CD435" s="13" t="str">
        <v>andrea.sarmiento@enel.com</v>
      </c>
      <c r="CE435" s="13" t="str">
        <v>Jennifer Rubio</v>
      </c>
      <c r="CF435" s="13" t="str">
        <v>jennifer.rubio@enel.com</v>
      </c>
      <c r="CG435" s="13">
        <v>2026</v>
      </c>
      <c r="CH435" s="13">
        <v>3</v>
      </c>
      <c r="CI435" s="13">
        <v>46082</v>
      </c>
      <c r="CK435" s="13" t="str">
        <v>Instalación, comisionamiento y mantenimiento de Baterias para almacenamiento de energía</v>
      </c>
      <c r="CL435" s="13" t="str">
        <v>LEII02</v>
      </c>
      <c r="CM435" s="13" t="str">
        <v>Por lanzar</v>
      </c>
      <c r="CN435" s="13" t="str">
        <v>marzo</v>
      </c>
      <c r="CO435" s="13" t="str">
        <v xml:space="preserve">Sistemas eléctricos industriales - creación y mantenimiento </v>
      </c>
      <c r="CP435" s="13" t="str">
        <v>Enel Commercial</v>
      </c>
      <c r="CQ435" s="13">
        <v>1.605</v>
      </c>
      <c r="CR435" s="13" t="str">
        <v>Andrea Sarmiento</v>
      </c>
      <c r="CS435" s="13" t="str">
        <v>andrea.sarmiento@enel.com</v>
      </c>
      <c r="CT435" s="13" t="str">
        <v>Jennifer Rubio</v>
      </c>
      <c r="CU435" s="13" t="str">
        <v>jennifer.rubio@enel.com</v>
      </c>
      <c r="CV435" s="13">
        <v>2026</v>
      </c>
      <c r="CW435" s="13">
        <v>3</v>
      </c>
      <c r="CX435" s="13">
        <v>46082</v>
      </c>
      <c r="DC435" s="13" t="str">
        <v>Instalación, comisionamiento y mantenimiento de Baterias para almacenamiento de energía</v>
      </c>
      <c r="DD435" s="13" t="str">
        <v>LEII02</v>
      </c>
      <c r="DE435" s="13" t="str">
        <v>Por lanzar</v>
      </c>
      <c r="DF435" s="13" t="str">
        <v>marzo</v>
      </c>
      <c r="DG435" s="13" t="str">
        <v xml:space="preserve">Sistemas eléctricos industriales - creación y mantenimiento </v>
      </c>
      <c r="DH435" s="13" t="str">
        <v>Enel Commercial</v>
      </c>
      <c r="DI435" s="13">
        <v>1.605</v>
      </c>
      <c r="DJ435" s="13" t="str">
        <v>Andrea Sarmiento</v>
      </c>
      <c r="DK435" s="13" t="str">
        <v>andrea.sarmiento@enel.com</v>
      </c>
      <c r="DL435" s="13" t="str">
        <v>Jennifer Rubio</v>
      </c>
      <c r="DM435" s="13" t="str">
        <v>jennifer.rubio@enel.com</v>
      </c>
      <c r="DN435" s="13">
        <v>2026</v>
      </c>
      <c r="DO435" s="13">
        <v>3</v>
      </c>
      <c r="DP435" s="19">
        <v>46082</v>
      </c>
      <c r="DS435" s="13" t="str">
        <v>INSTALACION, COMISIONAMIENTO Y MANTENIMIENTO DE BATERIAS PARA ALMACENAMIENTO DE ENERGIA LEII02 SISTEMAS ELECTRICOS INDUSTRIALES - CREACION Y MANTENIMIENTO</v>
      </c>
    </row>
    <row r="436" spans="5:123" ht="28" customHeight="1" x14ac:dyDescent="0.4">
      <c r="E436" s="15" t="str">
        <v>Servicios Interventoria Técnica AP (Venta Servicios)</v>
      </c>
      <c r="F436" s="16" t="str">
        <v>LEIL08</v>
      </c>
      <c r="G436" s="16" t="str">
        <v>Por lanzar</v>
      </c>
      <c r="H436" s="16" t="str">
        <v>mayo</v>
      </c>
      <c r="I436" s="16" t="str">
        <v xml:space="preserve">Obras y mantenimiento de alumbrado Publico. </v>
      </c>
      <c r="J436" s="16" t="str">
        <v>Enel Commercial</v>
      </c>
      <c r="K436" s="16">
        <v>0.109</v>
      </c>
      <c r="L436" s="16" t="str">
        <v>Andrea Sarmiento</v>
      </c>
      <c r="M436" s="16" t="str">
        <v>andrea.sarmiento@enel.com</v>
      </c>
      <c r="N436" s="16" t="str">
        <v>Jennifer Rubio</v>
      </c>
      <c r="O436" s="16" t="str">
        <v>jennifer.rubio@enel.com</v>
      </c>
      <c r="P436" s="16">
        <v>2026</v>
      </c>
      <c r="Q436" s="16">
        <v>5</v>
      </c>
      <c r="R436" s="28" t="b">
        <v>0</v>
      </c>
      <c r="AC436" s="18" t="str">
        <v>Contrato Mantenimiento Carros</v>
      </c>
      <c r="AD436" s="13" t="str">
        <v>SLMT15</v>
      </c>
      <c r="AE436" s="13" t="str">
        <v>Por lanzar</v>
      </c>
      <c r="AF436" s="13" t="str">
        <v>enero</v>
      </c>
      <c r="AG436" s="13" t="str">
        <v xml:space="preserve">Servicios de reparación y mantenimiento de coches </v>
      </c>
      <c r="AH436" s="13" t="str">
        <v>Enel Commercial</v>
      </c>
      <c r="AI436" s="13">
        <v>3.6999999999999998E-2</v>
      </c>
      <c r="AJ436" s="13" t="str">
        <v>Andrea Sarmiento</v>
      </c>
      <c r="AK436" s="13" t="str">
        <v>andrea.sarmiento@enel.com</v>
      </c>
      <c r="AL436" s="13" t="str">
        <v>Jennifer Rubio</v>
      </c>
      <c r="AM436" s="13" t="str">
        <v>jennifer.rubio@enel.com</v>
      </c>
      <c r="AN436" s="13">
        <v>2026</v>
      </c>
      <c r="AO436" s="13">
        <v>1</v>
      </c>
      <c r="AP436" s="13">
        <v>46023</v>
      </c>
      <c r="AR436" s="18" t="str">
        <v>Contrato Mantenimiento Carros</v>
      </c>
      <c r="AS436" s="13" t="str">
        <v>SLMT15</v>
      </c>
      <c r="AT436" s="13" t="str">
        <v>Por lanzar</v>
      </c>
      <c r="AU436" s="13" t="str">
        <v>enero</v>
      </c>
      <c r="AV436" s="13" t="str">
        <v xml:space="preserve">Servicios de reparación y mantenimiento de coches </v>
      </c>
      <c r="AW436" s="13" t="str">
        <v>Enel Commercial</v>
      </c>
      <c r="AX436" s="13">
        <v>3.6999999999999998E-2</v>
      </c>
      <c r="AY436" s="13" t="str">
        <v>Andrea Sarmiento</v>
      </c>
      <c r="AZ436" s="13" t="str">
        <v>andrea.sarmiento@enel.com</v>
      </c>
      <c r="BA436" s="13" t="str">
        <v>Jennifer Rubio</v>
      </c>
      <c r="BB436" s="13" t="str">
        <v>jennifer.rubio@enel.com</v>
      </c>
      <c r="BC436" s="13">
        <v>2026</v>
      </c>
      <c r="BD436" s="13">
        <v>1</v>
      </c>
      <c r="BE436" s="13">
        <v>46023</v>
      </c>
      <c r="BG436" s="13" t="str">
        <v>Contrato Mantenimiento Carros</v>
      </c>
      <c r="BH436" s="13" t="str">
        <v>SLMT15</v>
      </c>
      <c r="BI436" s="13" t="str">
        <v>Por lanzar</v>
      </c>
      <c r="BJ436" s="13" t="str">
        <v>enero</v>
      </c>
      <c r="BK436" s="13" t="str">
        <v xml:space="preserve">Servicios de reparación y mantenimiento de coches </v>
      </c>
      <c r="BL436" s="13" t="str">
        <v>Enel Commercial</v>
      </c>
      <c r="BM436" s="13">
        <v>3.6999999999999998E-2</v>
      </c>
      <c r="BN436" s="13" t="str">
        <v>Andrea Sarmiento</v>
      </c>
      <c r="BO436" s="13" t="str">
        <v>andrea.sarmiento@enel.com</v>
      </c>
      <c r="BP436" s="13" t="str">
        <v>Jennifer Rubio</v>
      </c>
      <c r="BQ436" s="13" t="str">
        <v>jennifer.rubio@enel.com</v>
      </c>
      <c r="BR436" s="13">
        <v>2026</v>
      </c>
      <c r="BS436" s="13">
        <v>1</v>
      </c>
      <c r="BT436" s="13">
        <v>46023</v>
      </c>
      <c r="BV436" s="13" t="str">
        <v>Contrato Mantenimiento Carros</v>
      </c>
      <c r="BW436" s="13" t="str">
        <v>SLMT15</v>
      </c>
      <c r="BX436" s="13" t="str">
        <v>Por lanzar</v>
      </c>
      <c r="BY436" s="13" t="str">
        <v>enero</v>
      </c>
      <c r="BZ436" s="13" t="str">
        <v xml:space="preserve">Servicios de reparación y mantenimiento de coches </v>
      </c>
      <c r="CA436" s="13" t="str">
        <v>Enel Commercial</v>
      </c>
      <c r="CB436" s="13">
        <v>3.6999999999999998E-2</v>
      </c>
      <c r="CC436" s="13" t="str">
        <v>Andrea Sarmiento</v>
      </c>
      <c r="CD436" s="13" t="str">
        <v>andrea.sarmiento@enel.com</v>
      </c>
      <c r="CE436" s="13" t="str">
        <v>Jennifer Rubio</v>
      </c>
      <c r="CF436" s="13" t="str">
        <v>jennifer.rubio@enel.com</v>
      </c>
      <c r="CG436" s="13">
        <v>2026</v>
      </c>
      <c r="CH436" s="13">
        <v>1</v>
      </c>
      <c r="CI436" s="13">
        <v>46023</v>
      </c>
      <c r="CK436" s="13" t="str">
        <v>Contrato Mantenimiento Carros</v>
      </c>
      <c r="CL436" s="13" t="str">
        <v>SLMT15</v>
      </c>
      <c r="CM436" s="13" t="str">
        <v>Por lanzar</v>
      </c>
      <c r="CN436" s="13" t="str">
        <v>enero</v>
      </c>
      <c r="CO436" s="13" t="str">
        <v xml:space="preserve">Servicios de reparación y mantenimiento de coches </v>
      </c>
      <c r="CP436" s="13" t="str">
        <v>Enel Commercial</v>
      </c>
      <c r="CQ436" s="13">
        <v>3.6999999999999998E-2</v>
      </c>
      <c r="CR436" s="13" t="str">
        <v>Andrea Sarmiento</v>
      </c>
      <c r="CS436" s="13" t="str">
        <v>andrea.sarmiento@enel.com</v>
      </c>
      <c r="CT436" s="13" t="str">
        <v>Jennifer Rubio</v>
      </c>
      <c r="CU436" s="13" t="str">
        <v>jennifer.rubio@enel.com</v>
      </c>
      <c r="CV436" s="13">
        <v>2026</v>
      </c>
      <c r="CW436" s="13">
        <v>1</v>
      </c>
      <c r="CX436" s="13">
        <v>46023</v>
      </c>
      <c r="DC436" s="13" t="str">
        <v>Contrato Mantenimiento Carros</v>
      </c>
      <c r="DD436" s="13" t="str">
        <v>SLMT15</v>
      </c>
      <c r="DE436" s="13" t="str">
        <v>Por lanzar</v>
      </c>
      <c r="DF436" s="13" t="str">
        <v>enero</v>
      </c>
      <c r="DG436" s="13" t="str">
        <v xml:space="preserve">Servicios de reparación y mantenimiento de coches </v>
      </c>
      <c r="DH436" s="13" t="str">
        <v>Enel Commercial</v>
      </c>
      <c r="DI436" s="13">
        <v>3.6999999999999998E-2</v>
      </c>
      <c r="DJ436" s="13" t="str">
        <v>Andrea Sarmiento</v>
      </c>
      <c r="DK436" s="13" t="str">
        <v>andrea.sarmiento@enel.com</v>
      </c>
      <c r="DL436" s="13" t="str">
        <v>Jennifer Rubio</v>
      </c>
      <c r="DM436" s="13" t="str">
        <v>jennifer.rubio@enel.com</v>
      </c>
      <c r="DN436" s="13">
        <v>2026</v>
      </c>
      <c r="DO436" s="13">
        <v>1</v>
      </c>
      <c r="DP436" s="19">
        <v>46023</v>
      </c>
      <c r="DS436" s="13" t="str">
        <v>CONTRATO MANTENIMIENTO CARROS SLMT15 SERVICIOS DE REPARACION Y MANTENIMIENTO DE COCHES</v>
      </c>
    </row>
    <row r="437" spans="5:123" ht="28" customHeight="1" x14ac:dyDescent="0.4">
      <c r="E437" s="15" t="str">
        <v>Servicios Telemonitoreo Smart City</v>
      </c>
      <c r="F437" s="16" t="str">
        <v>SPED03</v>
      </c>
      <c r="G437" s="16" t="str">
        <v>Por lanzar</v>
      </c>
      <c r="H437" s="16" t="str">
        <v>mayo</v>
      </c>
      <c r="I437" s="16" t="str">
        <v xml:space="preserve">Proceso de datos autómatico </v>
      </c>
      <c r="J437" s="16" t="str">
        <v>Enel Commercial</v>
      </c>
      <c r="K437" s="16">
        <v>4.3999999999999997E-2</v>
      </c>
      <c r="L437" s="16" t="str">
        <v>Andrea Sarmiento</v>
      </c>
      <c r="M437" s="16" t="str">
        <v>andrea.sarmiento@enel.com</v>
      </c>
      <c r="N437" s="16" t="str">
        <v>Jennifer Rubio</v>
      </c>
      <c r="O437" s="16" t="str">
        <v>jennifer.rubio@enel.com</v>
      </c>
      <c r="P437" s="16">
        <v>2026</v>
      </c>
      <c r="Q437" s="16">
        <v>5</v>
      </c>
      <c r="R437" s="28" t="b">
        <v>0</v>
      </c>
      <c r="AC437" s="18" t="str">
        <v>Servicio de toma física de inventario de Materiales, a realizar en las bodegas ubicadas en el área de influencia de ENEL COLOMBIA S.A. E.S.P de acuerdo a lo solicitado en las especificaciones técnicas</v>
      </c>
      <c r="AD437" s="13" t="str">
        <v>SLIM01</v>
      </c>
      <c r="AE437" s="13" t="str">
        <v>Por lanzar</v>
      </c>
      <c r="AF437" s="13" t="str">
        <v>marzo</v>
      </c>
      <c r="AG437" s="13" t="str">
        <v xml:space="preserve">Depósito y almacenamiento </v>
      </c>
      <c r="AH437" s="13" t="str">
        <v>Grids</v>
      </c>
      <c r="AI437" s="13">
        <v>0.95938727000000001</v>
      </c>
      <c r="AJ437" s="13" t="str">
        <v>Francy Boada</v>
      </c>
      <c r="AK437" s="13" t="str">
        <v>francy.boada@enel.com</v>
      </c>
      <c r="AL437" s="13" t="str">
        <v>Jennifer Rubio</v>
      </c>
      <c r="AM437" s="13" t="str">
        <v>jennifer.rubio@enel.com</v>
      </c>
      <c r="AN437" s="13">
        <v>2026</v>
      </c>
      <c r="AO437" s="13">
        <v>3</v>
      </c>
      <c r="AP437" s="13">
        <v>46082</v>
      </c>
      <c r="AR437" s="18" t="str">
        <v>Servicio de toma física de inventario de Materiales, a realizar en las bodegas ubicadas en el área de influencia de ENEL COLOMBIA S.A. E.S.P de acuerdo a lo solicitado en las especificaciones técnicas</v>
      </c>
      <c r="AS437" s="13" t="str">
        <v>SLIM01</v>
      </c>
      <c r="AT437" s="13" t="str">
        <v>Por lanzar</v>
      </c>
      <c r="AU437" s="13" t="str">
        <v>marzo</v>
      </c>
      <c r="AV437" s="13" t="str">
        <v xml:space="preserve">Depósito y almacenamiento </v>
      </c>
      <c r="AW437" s="13" t="str">
        <v>Grids</v>
      </c>
      <c r="AX437" s="13">
        <v>0.95938727000000001</v>
      </c>
      <c r="AY437" s="13" t="str">
        <v>Francy Boada</v>
      </c>
      <c r="AZ437" s="13" t="str">
        <v>francy.boada@enel.com</v>
      </c>
      <c r="BA437" s="13" t="str">
        <v>Jennifer Rubio</v>
      </c>
      <c r="BB437" s="13" t="str">
        <v>jennifer.rubio@enel.com</v>
      </c>
      <c r="BC437" s="13">
        <v>2026</v>
      </c>
      <c r="BD437" s="13">
        <v>3</v>
      </c>
      <c r="BE437" s="13">
        <v>46082</v>
      </c>
      <c r="BG437" s="13" t="str">
        <v>Servicio de toma física de inventario de Materiales, a realizar en las bodegas ubicadas en el área de influencia de ENEL COLOMBIA S.A. E.S.P de acuerdo a lo solicitado en las especificaciones técnicas</v>
      </c>
      <c r="BH437" s="13" t="str">
        <v>SLIM01</v>
      </c>
      <c r="BI437" s="13" t="str">
        <v>Por lanzar</v>
      </c>
      <c r="BJ437" s="13" t="str">
        <v>marzo</v>
      </c>
      <c r="BK437" s="13" t="str">
        <v xml:space="preserve">Depósito y almacenamiento </v>
      </c>
      <c r="BL437" s="13" t="str">
        <v>Grids</v>
      </c>
      <c r="BM437" s="13">
        <v>0.95938727000000001</v>
      </c>
      <c r="BN437" s="13" t="str">
        <v>Francy Boada</v>
      </c>
      <c r="BO437" s="13" t="str">
        <v>francy.boada@enel.com</v>
      </c>
      <c r="BP437" s="13" t="str">
        <v>Jennifer Rubio</v>
      </c>
      <c r="BQ437" s="13" t="str">
        <v>jennifer.rubio@enel.com</v>
      </c>
      <c r="BR437" s="13">
        <v>2026</v>
      </c>
      <c r="BS437" s="13">
        <v>3</v>
      </c>
      <c r="BT437" s="13">
        <v>46082</v>
      </c>
      <c r="BV437" s="13" t="str">
        <v>Servicio de toma física de inventario de Materiales, a realizar en las bodegas ubicadas en el área de influencia de ENEL COLOMBIA S.A. E.S.P de acuerdo a lo solicitado en las especificaciones técnicas</v>
      </c>
      <c r="BW437" s="13" t="str">
        <v>SLIM01</v>
      </c>
      <c r="BX437" s="13" t="str">
        <v>Por lanzar</v>
      </c>
      <c r="BY437" s="13" t="str">
        <v>marzo</v>
      </c>
      <c r="BZ437" s="13" t="str">
        <v xml:space="preserve">Depósito y almacenamiento </v>
      </c>
      <c r="CA437" s="13" t="str">
        <v>Grids</v>
      </c>
      <c r="CB437" s="13">
        <v>0.95938727000000001</v>
      </c>
      <c r="CC437" s="13" t="str">
        <v>Francy Boada</v>
      </c>
      <c r="CD437" s="13" t="str">
        <v>francy.boada@enel.com</v>
      </c>
      <c r="CE437" s="13" t="str">
        <v>Jennifer Rubio</v>
      </c>
      <c r="CF437" s="13" t="str">
        <v>jennifer.rubio@enel.com</v>
      </c>
      <c r="CG437" s="13">
        <v>2026</v>
      </c>
      <c r="CH437" s="13">
        <v>3</v>
      </c>
      <c r="CI437" s="13">
        <v>46082</v>
      </c>
      <c r="CK437" s="13" t="str">
        <v>Servicio de toma física de inventario de Materiales, a realizar en las bodegas ubicadas en el área de influencia de ENEL COLOMBIA S.A. E.S.P de acuerdo a lo solicitado en las especificaciones técnicas</v>
      </c>
      <c r="CL437" s="13" t="str">
        <v>SLIM01</v>
      </c>
      <c r="CM437" s="13" t="str">
        <v>Por lanzar</v>
      </c>
      <c r="CN437" s="13" t="str">
        <v>marzo</v>
      </c>
      <c r="CO437" s="13" t="str">
        <v xml:space="preserve">Depósito y almacenamiento </v>
      </c>
      <c r="CP437" s="13" t="str">
        <v>Grids</v>
      </c>
      <c r="CQ437" s="13">
        <v>0.95938727000000001</v>
      </c>
      <c r="CR437" s="13" t="str">
        <v>Francy Boada</v>
      </c>
      <c r="CS437" s="13" t="str">
        <v>francy.boada@enel.com</v>
      </c>
      <c r="CT437" s="13" t="str">
        <v>Jennifer Rubio</v>
      </c>
      <c r="CU437" s="13" t="str">
        <v>jennifer.rubio@enel.com</v>
      </c>
      <c r="CV437" s="13">
        <v>2026</v>
      </c>
      <c r="CW437" s="13">
        <v>3</v>
      </c>
      <c r="CX437" s="13">
        <v>46082</v>
      </c>
      <c r="DC437" s="13" t="str">
        <v>Servicio de toma física de inventario de Materiales, a realizar en las bodegas ubicadas en el área de influencia de ENEL COLOMBIA S.A. E.S.P de acuerdo a lo solicitado en las especificaciones técnicas</v>
      </c>
      <c r="DD437" s="13" t="str">
        <v>SLIM01</v>
      </c>
      <c r="DE437" s="13" t="str">
        <v>Por lanzar</v>
      </c>
      <c r="DF437" s="13" t="str">
        <v>marzo</v>
      </c>
      <c r="DG437" s="13" t="str">
        <v xml:space="preserve">Depósito y almacenamiento </v>
      </c>
      <c r="DH437" s="13" t="str">
        <v>Grids</v>
      </c>
      <c r="DI437" s="13">
        <v>0.95938727000000001</v>
      </c>
      <c r="DJ437" s="13" t="str">
        <v>Francy Boada</v>
      </c>
      <c r="DK437" s="13" t="str">
        <v>francy.boada@enel.com</v>
      </c>
      <c r="DL437" s="13" t="str">
        <v>Jennifer Rubio</v>
      </c>
      <c r="DM437" s="13" t="str">
        <v>jennifer.rubio@enel.com</v>
      </c>
      <c r="DN437" s="13">
        <v>2026</v>
      </c>
      <c r="DO437" s="13">
        <v>3</v>
      </c>
      <c r="DP437" s="19">
        <v>46082</v>
      </c>
      <c r="DS437" s="13" t="str">
        <v>SERVICIO DE TOMA FISICA DE INVENTARIO DE MATERIALES, A REALIZAR EN LAS BODEGAS UBICADAS EN EL AREA DE INFLUENCIA DE ENEL COLOMBIA S.A. E.S.P DE ACUERDO A LO SOLICITADO EN LAS ESPECIFICACIONES TECNICAS SLIM01 DEPOSITO Y ALMACENAMIENTO</v>
      </c>
    </row>
    <row r="438" spans="5:123" ht="28" customHeight="1" x14ac:dyDescent="0.4">
      <c r="E438" s="15" t="str">
        <v>Elementos 2D y 3D</v>
      </c>
      <c r="F438" s="16" t="str">
        <v>FEII05</v>
      </c>
      <c r="G438" s="16" t="str">
        <v>Por lanzar</v>
      </c>
      <c r="H438" s="16" t="str">
        <v>marzo</v>
      </c>
      <c r="I438" s="16" t="str">
        <v xml:space="preserve">Materiales de iluminación y accesorios </v>
      </c>
      <c r="J438" s="16" t="str">
        <v>Enel Commercial</v>
      </c>
      <c r="K438" s="16">
        <v>0.66</v>
      </c>
      <c r="L438" s="16" t="str">
        <v>Andrea Sarmiento</v>
      </c>
      <c r="M438" s="16" t="str">
        <v>andrea.sarmiento@enel.com</v>
      </c>
      <c r="N438" s="16" t="str">
        <v>Jennifer Rubio</v>
      </c>
      <c r="O438" s="16" t="str">
        <v>jennifer.rubio@enel.com</v>
      </c>
      <c r="P438" s="16">
        <v>2026</v>
      </c>
      <c r="Q438" s="16">
        <v>3</v>
      </c>
      <c r="R438" s="28" t="b">
        <v>0</v>
      </c>
      <c r="AC438" s="18" t="str">
        <v>Servicio de atención, gestión y seguimiento de peticiones, quejas, reclamos, actividades de apoyo administrativo de atención de emergencias, mantenimiento y otros bajo la modalidad de Contrato Marco (Backoffice) Lote 1 y lote 2</v>
      </c>
      <c r="AD438" s="13" t="str">
        <v>SPCO03</v>
      </c>
      <c r="AE438" s="13" t="str">
        <v>Por lanzar</v>
      </c>
      <c r="AF438" s="13" t="str">
        <v>junio</v>
      </c>
      <c r="AG438" s="13" t="str">
        <v xml:space="preserve">Contact center </v>
      </c>
      <c r="AH438" s="13" t="str">
        <v>Enel Commercial</v>
      </c>
      <c r="AI438" s="13">
        <v>2.5587731600000003</v>
      </c>
      <c r="AJ438" s="13" t="str">
        <v>Andrea Sarmiento</v>
      </c>
      <c r="AK438" s="13" t="str">
        <v>andrea.sarmiento@enel.com</v>
      </c>
      <c r="AL438" s="13" t="str">
        <v>Jennifer Rubio</v>
      </c>
      <c r="AM438" s="13" t="str">
        <v>jennifer.rubio@enel.com</v>
      </c>
      <c r="AN438" s="13">
        <v>2026</v>
      </c>
      <c r="AO438" s="13">
        <v>6</v>
      </c>
      <c r="AP438" s="13">
        <v>46174</v>
      </c>
      <c r="AR438" s="18" t="str">
        <v>Servicio de atención, gestión y seguimiento de peticiones, quejas, reclamos, actividades de apoyo administrativo de atención de emergencias, mantenimiento y otros bajo la modalidad de Contrato Marco (Backoffice) Lote 1 y lote 2</v>
      </c>
      <c r="AS438" s="13" t="str">
        <v>SPCO03</v>
      </c>
      <c r="AT438" s="13" t="str">
        <v>Por lanzar</v>
      </c>
      <c r="AU438" s="13" t="str">
        <v>junio</v>
      </c>
      <c r="AV438" s="13" t="str">
        <v xml:space="preserve">Contact center </v>
      </c>
      <c r="AW438" s="13" t="str">
        <v>Enel Commercial</v>
      </c>
      <c r="AX438" s="13">
        <v>2.5587731600000003</v>
      </c>
      <c r="AY438" s="13" t="str">
        <v>Andrea Sarmiento</v>
      </c>
      <c r="AZ438" s="13" t="str">
        <v>andrea.sarmiento@enel.com</v>
      </c>
      <c r="BA438" s="13" t="str">
        <v>Jennifer Rubio</v>
      </c>
      <c r="BB438" s="13" t="str">
        <v>jennifer.rubio@enel.com</v>
      </c>
      <c r="BC438" s="13">
        <v>2026</v>
      </c>
      <c r="BD438" s="13">
        <v>6</v>
      </c>
      <c r="BE438" s="13">
        <v>46174</v>
      </c>
      <c r="BG438" s="13" t="str">
        <v>Servicio de atención, gestión y seguimiento de peticiones, quejas, reclamos, actividades de apoyo administrativo de atención de emergencias, mantenimiento y otros bajo la modalidad de Contrato Marco (Backoffice) Lote 1 y lote 2</v>
      </c>
      <c r="BH438" s="13" t="str">
        <v>SPCO03</v>
      </c>
      <c r="BI438" s="13" t="str">
        <v>Por lanzar</v>
      </c>
      <c r="BJ438" s="13" t="str">
        <v>junio</v>
      </c>
      <c r="BK438" s="13" t="str">
        <v xml:space="preserve">Contact center </v>
      </c>
      <c r="BL438" s="13" t="str">
        <v>Enel Commercial</v>
      </c>
      <c r="BM438" s="13">
        <v>2.5587731600000003</v>
      </c>
      <c r="BN438" s="13" t="str">
        <v>Andrea Sarmiento</v>
      </c>
      <c r="BO438" s="13" t="str">
        <v>andrea.sarmiento@enel.com</v>
      </c>
      <c r="BP438" s="13" t="str">
        <v>Jennifer Rubio</v>
      </c>
      <c r="BQ438" s="13" t="str">
        <v>jennifer.rubio@enel.com</v>
      </c>
      <c r="BR438" s="13">
        <v>2026</v>
      </c>
      <c r="BS438" s="13">
        <v>6</v>
      </c>
      <c r="BT438" s="13">
        <v>46174</v>
      </c>
      <c r="BV438" s="13" t="str">
        <v>Servicio de atención, gestión y seguimiento de peticiones, quejas, reclamos, actividades de apoyo administrativo de atención de emergencias, mantenimiento y otros bajo la modalidad de Contrato Marco (Backoffice) Lote 1 y lote 2</v>
      </c>
      <c r="BW438" s="13" t="str">
        <v>SPCO03</v>
      </c>
      <c r="BX438" s="13" t="str">
        <v>Por lanzar</v>
      </c>
      <c r="BY438" s="13" t="str">
        <v>junio</v>
      </c>
      <c r="BZ438" s="13" t="str">
        <v xml:space="preserve">Contact center </v>
      </c>
      <c r="CA438" s="13" t="str">
        <v>Enel Commercial</v>
      </c>
      <c r="CB438" s="13">
        <v>2.5587731600000003</v>
      </c>
      <c r="CC438" s="13" t="str">
        <v>Andrea Sarmiento</v>
      </c>
      <c r="CD438" s="13" t="str">
        <v>andrea.sarmiento@enel.com</v>
      </c>
      <c r="CE438" s="13" t="str">
        <v>Jennifer Rubio</v>
      </c>
      <c r="CF438" s="13" t="str">
        <v>jennifer.rubio@enel.com</v>
      </c>
      <c r="CG438" s="13">
        <v>2026</v>
      </c>
      <c r="CH438" s="13">
        <v>6</v>
      </c>
      <c r="CI438" s="13">
        <v>46174</v>
      </c>
      <c r="CK438" s="13" t="str">
        <v>Servicio de atención, gestión y seguimiento de peticiones, quejas, reclamos, actividades de apoyo administrativo de atención de emergencias, mantenimiento y otros bajo la modalidad de Contrato Marco (Backoffice) Lote 1 y lote 2</v>
      </c>
      <c r="CL438" s="13" t="str">
        <v>SPCO03</v>
      </c>
      <c r="CM438" s="13" t="str">
        <v>Por lanzar</v>
      </c>
      <c r="CN438" s="13" t="str">
        <v>junio</v>
      </c>
      <c r="CO438" s="13" t="str">
        <v xml:space="preserve">Contact center </v>
      </c>
      <c r="CP438" s="13" t="str">
        <v>Enel Commercial</v>
      </c>
      <c r="CQ438" s="13">
        <v>2.5587731600000003</v>
      </c>
      <c r="CR438" s="13" t="str">
        <v>Andrea Sarmiento</v>
      </c>
      <c r="CS438" s="13" t="str">
        <v>andrea.sarmiento@enel.com</v>
      </c>
      <c r="CT438" s="13" t="str">
        <v>Jennifer Rubio</v>
      </c>
      <c r="CU438" s="13" t="str">
        <v>jennifer.rubio@enel.com</v>
      </c>
      <c r="CV438" s="13">
        <v>2026</v>
      </c>
      <c r="CW438" s="13">
        <v>6</v>
      </c>
      <c r="CX438" s="13">
        <v>46174</v>
      </c>
      <c r="DC438" s="13" t="str">
        <v>Servicio de atención, gestión y seguimiento de peticiones, quejas, reclamos, actividades de apoyo administrativo de atención de emergencias, mantenimiento y otros bajo la modalidad de Contrato Marco (Backoffice) Lote 1 y lote 2</v>
      </c>
      <c r="DD438" s="13" t="str">
        <v>SPCO03</v>
      </c>
      <c r="DE438" s="13" t="str">
        <v>Por lanzar</v>
      </c>
      <c r="DF438" s="13" t="str">
        <v>junio</v>
      </c>
      <c r="DG438" s="13" t="str">
        <v xml:space="preserve">Contact center </v>
      </c>
      <c r="DH438" s="13" t="str">
        <v>Enel Commercial</v>
      </c>
      <c r="DI438" s="13">
        <v>2.5587731600000003</v>
      </c>
      <c r="DJ438" s="13" t="str">
        <v>Andrea Sarmiento</v>
      </c>
      <c r="DK438" s="13" t="str">
        <v>andrea.sarmiento@enel.com</v>
      </c>
      <c r="DL438" s="13" t="str">
        <v>Jennifer Rubio</v>
      </c>
      <c r="DM438" s="13" t="str">
        <v>jennifer.rubio@enel.com</v>
      </c>
      <c r="DN438" s="13">
        <v>2026</v>
      </c>
      <c r="DO438" s="13">
        <v>6</v>
      </c>
      <c r="DP438" s="19">
        <v>46174</v>
      </c>
      <c r="DS438" s="13" t="str">
        <v>SERVICIO DE ATENCION, GESTION Y SEGUIMIENTO DE PETICIONES, QUEJAS, RECLAMOS, ACTIVIDADES DE APOYO ADMINISTRATIVO DE ATENCION DE EMERGENCIAS, MANTENIMIENTO Y OTROS BAJO LA MODALIDAD DE CONTRATO MARCO (BACKOFFICE) LOTE 1 Y LOTE 2 SPCO03 CONTACT CENTER</v>
      </c>
    </row>
    <row r="439" spans="5:123" ht="28" customHeight="1" x14ac:dyDescent="0.4">
      <c r="E439" s="15" t="str">
        <v>Alquiler de escenas y escenografías</v>
      </c>
      <c r="F439" s="16" t="str">
        <v>SPPT13</v>
      </c>
      <c r="G439" s="16" t="str">
        <v>Por lanzar</v>
      </c>
      <c r="H439" s="16" t="str">
        <v>febrero</v>
      </c>
      <c r="I439" s="16" t="str">
        <v>Servicios de diseño y desarrollo de productos innovadores y nuevos negocios</v>
      </c>
      <c r="J439" s="16" t="str">
        <v>Enel Commercial</v>
      </c>
      <c r="K439" s="16">
        <v>6.2E-2</v>
      </c>
      <c r="L439" s="16" t="str">
        <v>Andrea Sarmiento</v>
      </c>
      <c r="M439" s="16" t="str">
        <v>andrea.sarmiento@enel.com</v>
      </c>
      <c r="N439" s="16" t="str">
        <v>Jennifer Rubio</v>
      </c>
      <c r="O439" s="16" t="str">
        <v>jennifer.rubio@enel.com</v>
      </c>
      <c r="P439" s="16">
        <v>2026</v>
      </c>
      <c r="Q439" s="16">
        <v>2</v>
      </c>
      <c r="R439" s="28" t="b">
        <v>0</v>
      </c>
      <c r="AC439" s="18" t="str">
        <v>Servicio de medición de resistividad del terreno, resistencia de puesta a tierra, tensión de contacto y tensión de paso y mejoramiento o construcción de puesta a tierra en torres, postes y Subestaciones AT</v>
      </c>
      <c r="AD439" s="13" t="str">
        <v>LELE02</v>
      </c>
      <c r="AE439" s="13" t="str">
        <v>Por lanzar</v>
      </c>
      <c r="AF439" s="13" t="str">
        <v>agosto</v>
      </c>
      <c r="AG439" s="13" t="str">
        <v xml:space="preserve">Obras y Mantenimiento de líneas de AT . </v>
      </c>
      <c r="AH439" s="13" t="str">
        <v>Grids</v>
      </c>
      <c r="AI439" s="13">
        <v>0.49996746000000003</v>
      </c>
      <c r="AJ439" s="13" t="str">
        <v>Francy Boada</v>
      </c>
      <c r="AK439" s="13" t="str">
        <v>francy.boada@enel.com</v>
      </c>
      <c r="AL439" s="13" t="str">
        <v>Jennifer Rubio</v>
      </c>
      <c r="AM439" s="13" t="str">
        <v>jennifer.rubio@enel.com</v>
      </c>
      <c r="AN439" s="13">
        <v>2026</v>
      </c>
      <c r="AO439" s="13">
        <v>8</v>
      </c>
      <c r="AP439" s="13">
        <v>46235</v>
      </c>
      <c r="AR439" s="18" t="str">
        <v>Servicio de medición de resistividad del terreno, resistencia de puesta a tierra, tensión de contacto y tensión de paso y mejoramiento o construcción de puesta a tierra en torres, postes y Subestaciones AT</v>
      </c>
      <c r="AS439" s="13" t="str">
        <v>LELE02</v>
      </c>
      <c r="AT439" s="13" t="str">
        <v>Por lanzar</v>
      </c>
      <c r="AU439" s="13" t="str">
        <v>agosto</v>
      </c>
      <c r="AV439" s="13" t="str">
        <v xml:space="preserve">Obras y Mantenimiento de líneas de AT . </v>
      </c>
      <c r="AW439" s="13" t="str">
        <v>Grids</v>
      </c>
      <c r="AX439" s="13">
        <v>0.49996746000000003</v>
      </c>
      <c r="AY439" s="13" t="str">
        <v>Francy Boada</v>
      </c>
      <c r="AZ439" s="13" t="str">
        <v>francy.boada@enel.com</v>
      </c>
      <c r="BA439" s="13" t="str">
        <v>Jennifer Rubio</v>
      </c>
      <c r="BB439" s="13" t="str">
        <v>jennifer.rubio@enel.com</v>
      </c>
      <c r="BC439" s="13">
        <v>2026</v>
      </c>
      <c r="BD439" s="13">
        <v>8</v>
      </c>
      <c r="BE439" s="13">
        <v>46235</v>
      </c>
      <c r="BG439" s="13" t="str">
        <v>Servicio de medición de resistividad del terreno, resistencia de puesta a tierra, tensión de contacto y tensión de paso y mejoramiento o construcción de puesta a tierra en torres, postes y Subestaciones AT</v>
      </c>
      <c r="BH439" s="13" t="str">
        <v>LELE02</v>
      </c>
      <c r="BI439" s="13" t="str">
        <v>Por lanzar</v>
      </c>
      <c r="BJ439" s="13" t="str">
        <v>agosto</v>
      </c>
      <c r="BK439" s="13" t="str">
        <v xml:space="preserve">Obras y Mantenimiento de líneas de AT . </v>
      </c>
      <c r="BL439" s="13" t="str">
        <v>Grids</v>
      </c>
      <c r="BM439" s="13">
        <v>0.49996746000000003</v>
      </c>
      <c r="BN439" s="13" t="str">
        <v>Francy Boada</v>
      </c>
      <c r="BO439" s="13" t="str">
        <v>francy.boada@enel.com</v>
      </c>
      <c r="BP439" s="13" t="str">
        <v>Jennifer Rubio</v>
      </c>
      <c r="BQ439" s="13" t="str">
        <v>jennifer.rubio@enel.com</v>
      </c>
      <c r="BR439" s="13">
        <v>2026</v>
      </c>
      <c r="BS439" s="13">
        <v>8</v>
      </c>
      <c r="BT439" s="13">
        <v>46235</v>
      </c>
      <c r="BV439" s="13" t="str">
        <v>Servicio de medición de resistividad del terreno, resistencia de puesta a tierra, tensión de contacto y tensión de paso y mejoramiento o construcción de puesta a tierra en torres, postes y Subestaciones AT</v>
      </c>
      <c r="BW439" s="13" t="str">
        <v>LELE02</v>
      </c>
      <c r="BX439" s="13" t="str">
        <v>Por lanzar</v>
      </c>
      <c r="BY439" s="13" t="str">
        <v>agosto</v>
      </c>
      <c r="BZ439" s="13" t="str">
        <v xml:space="preserve">Obras y Mantenimiento de líneas de AT . </v>
      </c>
      <c r="CA439" s="13" t="str">
        <v>Grids</v>
      </c>
      <c r="CB439" s="13">
        <v>0.49996746000000003</v>
      </c>
      <c r="CC439" s="13" t="str">
        <v>Francy Boada</v>
      </c>
      <c r="CD439" s="13" t="str">
        <v>francy.boada@enel.com</v>
      </c>
      <c r="CE439" s="13" t="str">
        <v>Jennifer Rubio</v>
      </c>
      <c r="CF439" s="13" t="str">
        <v>jennifer.rubio@enel.com</v>
      </c>
      <c r="CG439" s="13">
        <v>2026</v>
      </c>
      <c r="CH439" s="13">
        <v>8</v>
      </c>
      <c r="CI439" s="13">
        <v>46235</v>
      </c>
      <c r="CK439" s="13" t="str">
        <v>Servicio de medición de resistividad del terreno, resistencia de puesta a tierra, tensión de contacto y tensión de paso y mejoramiento o construcción de puesta a tierra en torres, postes y Subestaciones AT</v>
      </c>
      <c r="CL439" s="13" t="str">
        <v>LELE02</v>
      </c>
      <c r="CM439" s="13" t="str">
        <v>Por lanzar</v>
      </c>
      <c r="CN439" s="13" t="str">
        <v>agosto</v>
      </c>
      <c r="CO439" s="13" t="str">
        <v xml:space="preserve">Obras y Mantenimiento de líneas de AT . </v>
      </c>
      <c r="CP439" s="13" t="str">
        <v>Grids</v>
      </c>
      <c r="CQ439" s="13">
        <v>0.49996746000000003</v>
      </c>
      <c r="CR439" s="13" t="str">
        <v>Francy Boada</v>
      </c>
      <c r="CS439" s="13" t="str">
        <v>francy.boada@enel.com</v>
      </c>
      <c r="CT439" s="13" t="str">
        <v>Jennifer Rubio</v>
      </c>
      <c r="CU439" s="13" t="str">
        <v>jennifer.rubio@enel.com</v>
      </c>
      <c r="CV439" s="13">
        <v>2026</v>
      </c>
      <c r="CW439" s="13">
        <v>8</v>
      </c>
      <c r="CX439" s="13">
        <v>46235</v>
      </c>
      <c r="DC439" s="13" t="str">
        <v>Servicio de medición de resistividad del terreno, resistencia de puesta a tierra, tensión de contacto y tensión de paso y mejoramiento o construcción de puesta a tierra en torres, postes y Subestaciones AT</v>
      </c>
      <c r="DD439" s="13" t="str">
        <v>LELE02</v>
      </c>
      <c r="DE439" s="13" t="str">
        <v>Por lanzar</v>
      </c>
      <c r="DF439" s="13" t="str">
        <v>agosto</v>
      </c>
      <c r="DG439" s="13" t="str">
        <v xml:space="preserve">Obras y Mantenimiento de líneas de AT . </v>
      </c>
      <c r="DH439" s="13" t="str">
        <v>Grids</v>
      </c>
      <c r="DI439" s="13">
        <v>0.49996746000000003</v>
      </c>
      <c r="DJ439" s="13" t="str">
        <v>Francy Boada</v>
      </c>
      <c r="DK439" s="13" t="str">
        <v>francy.boada@enel.com</v>
      </c>
      <c r="DL439" s="13" t="str">
        <v>Jennifer Rubio</v>
      </c>
      <c r="DM439" s="13" t="str">
        <v>jennifer.rubio@enel.com</v>
      </c>
      <c r="DN439" s="13">
        <v>2026</v>
      </c>
      <c r="DO439" s="13">
        <v>8</v>
      </c>
      <c r="DP439" s="19">
        <v>46235</v>
      </c>
      <c r="DS439" s="13" t="str">
        <v>SERVICIO DE MEDICION DE RESISTIVIDAD DEL TERRENO, RESISTENCIA DE PUESTA A TIERRA, TENSION DE CONTACTO Y TENSION DE PASO Y MEJORAMIENTO O CONSTRUCCION DE PUESTA A TIERRA EN TORRES, POSTES Y SUBESTACIONES AT LELE02 OBRAS Y MANTENIMIENTO DE LINEAS DE AT .</v>
      </c>
    </row>
    <row r="440" spans="5:123" ht="28" customHeight="1" x14ac:dyDescent="0.4">
      <c r="E440" s="15" t="str">
        <v>Servicio Iluminación con Drones</v>
      </c>
      <c r="F440" s="16" t="str">
        <v>SPPT13</v>
      </c>
      <c r="G440" s="16" t="str">
        <v>Por lanzar</v>
      </c>
      <c r="H440" s="16" t="str">
        <v>mayo</v>
      </c>
      <c r="I440" s="16" t="str">
        <v>Servicios de diseño y desarrollo de productos innovadores y nuevos negocios</v>
      </c>
      <c r="J440" s="16" t="str">
        <v>Enel Commercial</v>
      </c>
      <c r="K440" s="16">
        <v>0.42399999999999999</v>
      </c>
      <c r="L440" s="16" t="str">
        <v>Andrea Sarmiento</v>
      </c>
      <c r="M440" s="16" t="str">
        <v>andrea.sarmiento@enel.com</v>
      </c>
      <c r="N440" s="16" t="str">
        <v>Jennifer Rubio</v>
      </c>
      <c r="O440" s="16" t="str">
        <v>jennifer.rubio@enel.com</v>
      </c>
      <c r="P440" s="16">
        <v>2026</v>
      </c>
      <c r="Q440" s="16">
        <v>5</v>
      </c>
      <c r="R440" s="28" t="b">
        <v>0</v>
      </c>
      <c r="AC440" s="18" t="str">
        <v>Operación Integral del Defensor del Cliente e Interacción con Autoridades de Control y Stakeholders se desarrollará en la localización que se requiera de acuerdo con la operación de los procesos y las necesidades identificadas por LA COMPAÑÍA dentro de su zona de operación.</v>
      </c>
      <c r="AD440" s="13" t="str">
        <v>SPCO03</v>
      </c>
      <c r="AE440" s="13" t="str">
        <v>Por lanzar</v>
      </c>
      <c r="AF440" s="13" t="str">
        <v>junio</v>
      </c>
      <c r="AG440" s="13" t="str">
        <v xml:space="preserve">Contact center </v>
      </c>
      <c r="AH440" s="13" t="str">
        <v>Enel Commercial</v>
      </c>
      <c r="AI440" s="13">
        <v>0.36643783000000002</v>
      </c>
      <c r="AJ440" s="13" t="str">
        <v>Andrea Sarmiento</v>
      </c>
      <c r="AK440" s="13" t="str">
        <v>andrea.sarmiento@enel.com</v>
      </c>
      <c r="AL440" s="13" t="str">
        <v>Jennifer Rubio</v>
      </c>
      <c r="AM440" s="13" t="str">
        <v>jennifer.rubio@enel.com</v>
      </c>
      <c r="AN440" s="13">
        <v>2026</v>
      </c>
      <c r="AO440" s="13">
        <v>6</v>
      </c>
      <c r="AP440" s="13">
        <v>46174</v>
      </c>
      <c r="AR440" s="18" t="str">
        <v>Operación Integral del Defensor del Cliente e Interacción con Autoridades de Control y Stakeholders se desarrollará en la localización que se requiera de acuerdo con la operación de los procesos y las necesidades identificadas por LA COMPAÑÍA dentro de su zona de operación.</v>
      </c>
      <c r="AS440" s="13" t="str">
        <v>SPCO03</v>
      </c>
      <c r="AT440" s="13" t="str">
        <v>Por lanzar</v>
      </c>
      <c r="AU440" s="13" t="str">
        <v>junio</v>
      </c>
      <c r="AV440" s="13" t="str">
        <v xml:space="preserve">Contact center </v>
      </c>
      <c r="AW440" s="13" t="str">
        <v>Enel Commercial</v>
      </c>
      <c r="AX440" s="13">
        <v>0.36643783000000002</v>
      </c>
      <c r="AY440" s="13" t="str">
        <v>Andrea Sarmiento</v>
      </c>
      <c r="AZ440" s="13" t="str">
        <v>andrea.sarmiento@enel.com</v>
      </c>
      <c r="BA440" s="13" t="str">
        <v>Jennifer Rubio</v>
      </c>
      <c r="BB440" s="13" t="str">
        <v>jennifer.rubio@enel.com</v>
      </c>
      <c r="BC440" s="13">
        <v>2026</v>
      </c>
      <c r="BD440" s="13">
        <v>6</v>
      </c>
      <c r="BE440" s="13">
        <v>46174</v>
      </c>
      <c r="BG440" s="13" t="str">
        <v>Operación Integral del Defensor del Cliente e Interacción con Autoridades de Control y Stakeholders se desarrollará en la localización que se requiera de acuerdo con la operación de los procesos y las necesidades identificadas por LA COMPAÑÍA dentro de su zona de operación.</v>
      </c>
      <c r="BH440" s="13" t="str">
        <v>SPCO03</v>
      </c>
      <c r="BI440" s="13" t="str">
        <v>Por lanzar</v>
      </c>
      <c r="BJ440" s="13" t="str">
        <v>junio</v>
      </c>
      <c r="BK440" s="13" t="str">
        <v xml:space="preserve">Contact center </v>
      </c>
      <c r="BL440" s="13" t="str">
        <v>Enel Commercial</v>
      </c>
      <c r="BM440" s="13">
        <v>0.36643783000000002</v>
      </c>
      <c r="BN440" s="13" t="str">
        <v>Andrea Sarmiento</v>
      </c>
      <c r="BO440" s="13" t="str">
        <v>andrea.sarmiento@enel.com</v>
      </c>
      <c r="BP440" s="13" t="str">
        <v>Jennifer Rubio</v>
      </c>
      <c r="BQ440" s="13" t="str">
        <v>jennifer.rubio@enel.com</v>
      </c>
      <c r="BR440" s="13">
        <v>2026</v>
      </c>
      <c r="BS440" s="13">
        <v>6</v>
      </c>
      <c r="BT440" s="13">
        <v>46174</v>
      </c>
      <c r="BV440" s="13" t="str">
        <v>Operación Integral del Defensor del Cliente e Interacción con Autoridades de Control y Stakeholders se desarrollará en la localización que se requiera de acuerdo con la operación de los procesos y las necesidades identificadas por LA COMPAÑÍA dentro de su zona de operación.</v>
      </c>
      <c r="BW440" s="13" t="str">
        <v>SPCO03</v>
      </c>
      <c r="BX440" s="13" t="str">
        <v>Por lanzar</v>
      </c>
      <c r="BY440" s="13" t="str">
        <v>junio</v>
      </c>
      <c r="BZ440" s="13" t="str">
        <v xml:space="preserve">Contact center </v>
      </c>
      <c r="CA440" s="13" t="str">
        <v>Enel Commercial</v>
      </c>
      <c r="CB440" s="13">
        <v>0.36643783000000002</v>
      </c>
      <c r="CC440" s="13" t="str">
        <v>Andrea Sarmiento</v>
      </c>
      <c r="CD440" s="13" t="str">
        <v>andrea.sarmiento@enel.com</v>
      </c>
      <c r="CE440" s="13" t="str">
        <v>Jennifer Rubio</v>
      </c>
      <c r="CF440" s="13" t="str">
        <v>jennifer.rubio@enel.com</v>
      </c>
      <c r="CG440" s="13">
        <v>2026</v>
      </c>
      <c r="CH440" s="13">
        <v>6</v>
      </c>
      <c r="CI440" s="13">
        <v>46174</v>
      </c>
      <c r="CK440" s="13" t="str">
        <v>Operación Integral del Defensor del Cliente e Interacción con Autoridades de Control y Stakeholders se desarrollará en la localización que se requiera de acuerdo con la operación de los procesos y las necesidades identificadas por LA COMPAÑÍA dentro de su zona de operación.</v>
      </c>
      <c r="CL440" s="13" t="str">
        <v>SPCO03</v>
      </c>
      <c r="CM440" s="13" t="str">
        <v>Por lanzar</v>
      </c>
      <c r="CN440" s="13" t="str">
        <v>junio</v>
      </c>
      <c r="CO440" s="13" t="str">
        <v xml:space="preserve">Contact center </v>
      </c>
      <c r="CP440" s="13" t="str">
        <v>Enel Commercial</v>
      </c>
      <c r="CQ440" s="13">
        <v>0.36643783000000002</v>
      </c>
      <c r="CR440" s="13" t="str">
        <v>Andrea Sarmiento</v>
      </c>
      <c r="CS440" s="13" t="str">
        <v>andrea.sarmiento@enel.com</v>
      </c>
      <c r="CT440" s="13" t="str">
        <v>Jennifer Rubio</v>
      </c>
      <c r="CU440" s="13" t="str">
        <v>jennifer.rubio@enel.com</v>
      </c>
      <c r="CV440" s="13">
        <v>2026</v>
      </c>
      <c r="CW440" s="13">
        <v>6</v>
      </c>
      <c r="CX440" s="13">
        <v>46174</v>
      </c>
      <c r="DC440" s="13" t="str">
        <v>Operación Integral del Defensor del Cliente e Interacción con Autoridades de Control y Stakeholders se desarrollará en la localización que se requiera de acuerdo con la operación de los procesos y las necesidades identificadas por LA COMPAÑÍA dentro de su zona de operación.</v>
      </c>
      <c r="DD440" s="13" t="str">
        <v>SPCO03</v>
      </c>
      <c r="DE440" s="13" t="str">
        <v>Por lanzar</v>
      </c>
      <c r="DF440" s="13" t="str">
        <v>junio</v>
      </c>
      <c r="DG440" s="13" t="str">
        <v xml:space="preserve">Contact center </v>
      </c>
      <c r="DH440" s="13" t="str">
        <v>Enel Commercial</v>
      </c>
      <c r="DI440" s="13">
        <v>0.36643783000000002</v>
      </c>
      <c r="DJ440" s="13" t="str">
        <v>Andrea Sarmiento</v>
      </c>
      <c r="DK440" s="13" t="str">
        <v>andrea.sarmiento@enel.com</v>
      </c>
      <c r="DL440" s="13" t="str">
        <v>Jennifer Rubio</v>
      </c>
      <c r="DM440" s="13" t="str">
        <v>jennifer.rubio@enel.com</v>
      </c>
      <c r="DN440" s="13">
        <v>2026</v>
      </c>
      <c r="DO440" s="13">
        <v>6</v>
      </c>
      <c r="DP440" s="19">
        <v>46174</v>
      </c>
      <c r="DS440" s="13" t="str">
        <v>OPERACION INTEGRAL DEL DEFENSOR DEL CLIENTE E INTERACCION CON AUTORIDADES DE CONTROL Y STAKEHOLDERS SE DESARROLLARA EN LA LOCALIZACION QUE SE REQUIERA DE ACUERDO CON LA OPERACION DE LOS PROCESOS Y LAS NECESIDADES IDENTIFICADAS POR LA COMPANIA DENTRO DE SU ZONA DE OPERACION. SPCO03 CONTACT CENTER</v>
      </c>
    </row>
    <row r="441" spans="5:123" ht="28" customHeight="1" x14ac:dyDescent="0.4">
      <c r="E441" s="15" t="str">
        <v>Instalación, comisionamiento y mantenimiento de Baterias para almacenamiento de energía</v>
      </c>
      <c r="F441" s="16" t="str">
        <v>LEII02</v>
      </c>
      <c r="G441" s="16" t="str">
        <v>Por lanzar</v>
      </c>
      <c r="H441" s="16" t="str">
        <v>marzo</v>
      </c>
      <c r="I441" s="16" t="str">
        <v xml:space="preserve">Sistemas eléctricos industriales - creación y mantenimiento </v>
      </c>
      <c r="J441" s="16" t="str">
        <v>Enel Commercial</v>
      </c>
      <c r="K441" s="16">
        <v>1.605</v>
      </c>
      <c r="L441" s="16" t="str">
        <v>Andrea Sarmiento</v>
      </c>
      <c r="M441" s="16" t="str">
        <v>andrea.sarmiento@enel.com</v>
      </c>
      <c r="N441" s="16" t="str">
        <v>Jennifer Rubio</v>
      </c>
      <c r="O441" s="16" t="str">
        <v>jennifer.rubio@enel.com</v>
      </c>
      <c r="P441" s="16">
        <v>2026</v>
      </c>
      <c r="Q441" s="16">
        <v>3</v>
      </c>
      <c r="R441" s="28" t="b">
        <v>0</v>
      </c>
    </row>
    <row r="442" spans="5:123" ht="28" customHeight="1" x14ac:dyDescent="0.4">
      <c r="E442" s="15" t="str">
        <v>Contrato Mantenimiento Carros</v>
      </c>
      <c r="F442" s="16" t="str">
        <v>SLMT15</v>
      </c>
      <c r="G442" s="16" t="str">
        <v>Por lanzar</v>
      </c>
      <c r="H442" s="16" t="str">
        <v>enero</v>
      </c>
      <c r="I442" s="16" t="str">
        <v xml:space="preserve">Servicios de reparación y mantenimiento de coches </v>
      </c>
      <c r="J442" s="16" t="str">
        <v>Enel Commercial</v>
      </c>
      <c r="K442" s="16">
        <v>3.6999999999999998E-2</v>
      </c>
      <c r="L442" s="16" t="str">
        <v>Andrea Sarmiento</v>
      </c>
      <c r="M442" s="16" t="str">
        <v>andrea.sarmiento@enel.com</v>
      </c>
      <c r="N442" s="16" t="str">
        <v>Jennifer Rubio</v>
      </c>
      <c r="O442" s="16" t="str">
        <v>jennifer.rubio@enel.com</v>
      </c>
      <c r="P442" s="16">
        <v>2026</v>
      </c>
      <c r="Q442" s="16">
        <v>1</v>
      </c>
      <c r="R442" s="28" t="b">
        <v>0</v>
      </c>
    </row>
    <row r="443" spans="5:123" ht="28" customHeight="1" x14ac:dyDescent="0.4">
      <c r="E443" s="15" t="str">
        <v>Servicio de toma física de inventario de Materiales, a realizar en las bodegas ubicadas en el área de influencia de ENEL COLOMBIA S.A. E.S.P de acuerdo a lo solicitado en las especificaciones técnicas</v>
      </c>
      <c r="F443" s="16" t="str">
        <v>SLIM01</v>
      </c>
      <c r="G443" s="16" t="str">
        <v>Por lanzar</v>
      </c>
      <c r="H443" s="16" t="str">
        <v>marzo</v>
      </c>
      <c r="I443" s="16" t="str">
        <v xml:space="preserve">Depósito y almacenamiento </v>
      </c>
      <c r="J443" s="16" t="str">
        <v>Grids</v>
      </c>
      <c r="K443" s="16">
        <v>0.95938727000000001</v>
      </c>
      <c r="L443" s="16" t="str">
        <v>Francy Boada</v>
      </c>
      <c r="M443" s="16" t="str">
        <v>francy.boada@enel.com</v>
      </c>
      <c r="N443" s="16" t="str">
        <v>Jennifer Rubio</v>
      </c>
      <c r="O443" s="16" t="str">
        <v>jennifer.rubio@enel.com</v>
      </c>
      <c r="P443" s="16">
        <v>2026</v>
      </c>
      <c r="Q443" s="16">
        <v>3</v>
      </c>
      <c r="R443" s="28" t="b">
        <v>0</v>
      </c>
    </row>
    <row r="444" spans="5:123" ht="28" customHeight="1" x14ac:dyDescent="0.4">
      <c r="E444" s="15" t="str">
        <v>Servicio de atención, gestión y seguimiento de peticiones, quejas, reclamos, actividades de apoyo administrativo de atención de emergencias, mantenimiento y otros bajo la modalidad de Contrato Marco (Backoffice) Lote 1 y lote 2</v>
      </c>
      <c r="F444" s="16" t="str">
        <v>SPCO03</v>
      </c>
      <c r="G444" s="16" t="str">
        <v>Por lanzar</v>
      </c>
      <c r="H444" s="16" t="str">
        <v>junio</v>
      </c>
      <c r="I444" s="16" t="str">
        <v xml:space="preserve">Contact center </v>
      </c>
      <c r="J444" s="16" t="str">
        <v>Enel Commercial</v>
      </c>
      <c r="K444" s="16">
        <v>2.5587731600000003</v>
      </c>
      <c r="L444" s="16" t="str">
        <v>Andrea Sarmiento</v>
      </c>
      <c r="M444" s="16" t="str">
        <v>andrea.sarmiento@enel.com</v>
      </c>
      <c r="N444" s="16" t="str">
        <v>Jennifer Rubio</v>
      </c>
      <c r="O444" s="16" t="str">
        <v>jennifer.rubio@enel.com</v>
      </c>
      <c r="P444" s="16">
        <v>2026</v>
      </c>
      <c r="Q444" s="16">
        <v>6</v>
      </c>
      <c r="R444" s="28" t="b">
        <v>0</v>
      </c>
    </row>
    <row r="445" spans="5:123" ht="28" customHeight="1" x14ac:dyDescent="0.4">
      <c r="E445" s="15" t="str">
        <v>Servicio de medición de resistividad del terreno, resistencia de puesta a tierra, tensión de contacto y tensión de paso y mejoramiento o construcción de puesta a tierra en torres, postes y Subestaciones AT</v>
      </c>
      <c r="F445" s="16" t="str">
        <v>LELE02</v>
      </c>
      <c r="G445" s="16" t="str">
        <v>Por lanzar</v>
      </c>
      <c r="H445" s="16" t="str">
        <v>agosto</v>
      </c>
      <c r="I445" s="16" t="str">
        <v xml:space="preserve">Obras y Mantenimiento de líneas de AT . </v>
      </c>
      <c r="J445" s="16" t="str">
        <v>Grids</v>
      </c>
      <c r="K445" s="16">
        <v>0.49996746000000003</v>
      </c>
      <c r="L445" s="16" t="str">
        <v>Francy Boada</v>
      </c>
      <c r="M445" s="16" t="str">
        <v>francy.boada@enel.com</v>
      </c>
      <c r="N445" s="16" t="str">
        <v>Jennifer Rubio</v>
      </c>
      <c r="O445" s="16" t="str">
        <v>jennifer.rubio@enel.com</v>
      </c>
      <c r="P445" s="16">
        <v>2026</v>
      </c>
      <c r="Q445" s="16">
        <v>8</v>
      </c>
      <c r="R445" s="28" t="b">
        <v>0</v>
      </c>
    </row>
    <row r="446" spans="5:123" ht="28" customHeight="1" x14ac:dyDescent="0.4">
      <c r="E446" s="15" t="str">
        <v>Operación Integral del Defensor del Cliente e Interacción con Autoridades de Control y Stakeholders se desarrollará en la localización que se requiera de acuerdo con la operación de los procesos y las necesidades identificadas por LA COMPAÑÍA dentro de su zona de operación.</v>
      </c>
      <c r="F446" s="16" t="str">
        <v>SPCO03</v>
      </c>
      <c r="G446" s="16" t="str">
        <v>Por lanzar</v>
      </c>
      <c r="H446" s="16" t="str">
        <v>junio</v>
      </c>
      <c r="I446" s="16" t="str">
        <v xml:space="preserve">Contact center </v>
      </c>
      <c r="J446" s="16" t="str">
        <v>Enel Commercial</v>
      </c>
      <c r="K446" s="16">
        <v>0.36643783000000002</v>
      </c>
      <c r="L446" s="16" t="str">
        <v>Andrea Sarmiento</v>
      </c>
      <c r="M446" s="16" t="str">
        <v>andrea.sarmiento@enel.com</v>
      </c>
      <c r="N446" s="16" t="str">
        <v>Jennifer Rubio</v>
      </c>
      <c r="O446" s="16" t="str">
        <v>jennifer.rubio@enel.com</v>
      </c>
      <c r="P446" s="16">
        <v>2026</v>
      </c>
      <c r="Q446" s="16">
        <v>6</v>
      </c>
      <c r="R446" s="28" t="b">
        <v>0</v>
      </c>
    </row>
  </sheetData>
  <sheetProtection algorithmName="SHA-512" hashValue="p8LzIpQ4zCTMe8c/vORQEh/p+TIVzpQ/B5aK6Vw/kw77DjoeMb2K7QMBlwe1uwER2/j0u8Qhs7qmk/WdpxTifA==" saltValue="BmYy17TNrJw2MGUiBLzQRg==" spinCount="100000" sheet="1" objects="1" scenarios="1" selectLockedCells="1"/>
  <mergeCells count="3">
    <mergeCell ref="U15:W15"/>
    <mergeCell ref="V29:W33"/>
    <mergeCell ref="V21:W25"/>
  </mergeCells>
  <conditionalFormatting sqref="C9">
    <cfRule type="expression" dxfId="42" priority="31">
      <formula>AND(   ROW()&gt;=ROW($E$8),   ROW()&lt;ROW($E$8)+ROWS(_xlfn.ANCHORARRAY($E$8)),   INDEX(_xlfn.ANCHORARRAY($E$8), ROW()-ROW($E$8)+1, 6)="Grids" )</formula>
    </cfRule>
    <cfRule type="expression" dxfId="41" priority="30">
      <formula>AND(   ROW()&gt;=ROW($E$8),   ROW()&lt;ROW($E$8)+ROWS(_xlfn.ANCHORARRAY($E$8)),   INDEX(_xlfn.ANCHORARRAY($E$8), ROW()-ROW($E$8)+1, 6)="Guatemala" )</formula>
    </cfRule>
    <cfRule type="expression" dxfId="40" priority="29">
      <formula>AND(   ROW()&gt;=ROW($E$8),   ROW()&lt;ROW($E$8)+ROWS(_xlfn.ANCHORARRAY($E$8)),   INDEX(_xlfn.ANCHORARRAY($E$8), ROW()-ROW($E$8)+1, 6)="ICT" )</formula>
    </cfRule>
    <cfRule type="expression" dxfId="39" priority="27">
      <formula>AND(   ROW()&gt;=ROW($E$8),   ROW()&lt;ROW($E$8)+ROWS(_xlfn.ANCHORARRAY($E$8)),   INDEX(_xlfn.ANCHORARRAY($E$8), ROW()-ROW($E$8)+1, 6)="Staff &amp; Services" )</formula>
    </cfRule>
    <cfRule type="expression" dxfId="38" priority="34">
      <formula>AND(   ROW()&gt;=ROW($E$8),   ROW()&lt;ROW($E$8)+ROWS(_xlfn.ANCHORARRAY($E$8)),   INDEX(_xlfn.ANCHORARRAY($E$8), ROW()-ROW($E$8)+1, 6)="Costa Rica" )</formula>
    </cfRule>
    <cfRule type="expression" dxfId="37" priority="33">
      <formula>AND(   ROW()&gt;=ROW($E$8),   ROW()&lt;ROW($E$8)+ROWS(_xlfn.ANCHORARRAY($E$8)),   INDEX(_xlfn.ANCHORARRAY($E$8), ROW()-ROW($E$8)+1, 6)="Enel Commercial" )</formula>
    </cfRule>
    <cfRule type="expression" dxfId="36" priority="32">
      <formula>AND(   ROW()&gt;=ROW($E$8),   ROW()&lt;ROW($E$8)+ROWS(_xlfn.ANCHORARRAY($E$8)),   INDEX(_xlfn.ANCHORARRAY($E$8), ROW()-ROW($E$8)+1, 6)="GPG" )</formula>
    </cfRule>
    <cfRule type="expression" dxfId="35" priority="28">
      <formula>AND(   ROW()&gt;=ROW($E$8),   ROW()&lt;ROW($E$8)+ROWS(_xlfn.ANCHORARRAY($E$8)),   INDEX(_xlfn.ANCHORARRAY($E$8), ROW()-ROW($E$8)+1, 6)="Panama" )</formula>
    </cfRule>
  </conditionalFormatting>
  <conditionalFormatting sqref="E8:R446">
    <cfRule type="expression" dxfId="34" priority="23" stopIfTrue="1">
      <formula>$E8=$U$6</formula>
    </cfRule>
  </conditionalFormatting>
  <conditionalFormatting sqref="F8:F446">
    <cfRule type="expression" dxfId="33" priority="39">
      <formula>AND(   ROW()&gt;=ROW($E$8),   ROW()&lt;ROW($E$8)+ROWS(_xlfn.ANCHORARRAY($E$8)),   INDEX(_xlfn.ANCHORARRAY($E$8), ROW()-ROW($E$8)+1, 6)="Guatemala" )</formula>
    </cfRule>
    <cfRule type="expression" dxfId="32" priority="41">
      <formula>AND(   ROW()&gt;=ROW($E$8),   ROW()&lt;ROW($E$8)+ROWS(_xlfn.ANCHORARRAY($E$8)),   INDEX(_xlfn.ANCHORARRAY($E$8), ROW()-ROW($E$8)+1, 6)="GPG" )</formula>
    </cfRule>
    <cfRule type="expression" dxfId="31" priority="42">
      <formula>AND(   ROW()&gt;=ROW($E$8),   ROW()&lt;ROW($E$8)+ROWS(_xlfn.ANCHORARRAY($E$8)),   INDEX(_xlfn.ANCHORARRAY($E$8), ROW()-ROW($E$8)+1, 6)="Enel Commercial" )</formula>
    </cfRule>
    <cfRule type="expression" dxfId="30" priority="44">
      <formula>AND(   ROW()&gt;=ROW($E$8),   ROW()&lt;ROW($E$8)+ROWS(_xlfn.ANCHORARRAY($E$8)),   INDEX(_xlfn.ANCHORARRAY($E$8), ROW()-ROW($E$8)+1, 6)="Costa Rica" )</formula>
    </cfRule>
    <cfRule type="expression" dxfId="29" priority="40">
      <formula>AND(   ROW()&gt;=ROW($E$8),   ROW()&lt;ROW($E$8)+ROWS(_xlfn.ANCHORARRAY($E$8)),   INDEX(_xlfn.ANCHORARRAY($E$8), ROW()-ROW($E$8)+1, 6)="Grids" )</formula>
    </cfRule>
    <cfRule type="expression" dxfId="28" priority="36">
      <formula>AND(   ROW()&gt;=ROW($E$8),   ROW()&lt;ROW($E$8)+ROWS(_xlfn.ANCHORARRAY($E$8)),   INDEX(_xlfn.ANCHORARRAY($E$8), ROW()-ROW($E$8)+1, 6)="Staff &amp; Services" )</formula>
    </cfRule>
    <cfRule type="expression" dxfId="27" priority="37">
      <formula>AND(   ROW()&gt;=ROW($E$8),   ROW()&lt;ROW($E$8)+ROWS(_xlfn.ANCHORARRAY($E$8)),   INDEX(_xlfn.ANCHORARRAY($E$8), ROW()-ROW($E$8)+1, 6)="Panama" )</formula>
    </cfRule>
    <cfRule type="expression" dxfId="26" priority="38">
      <formula>AND(   ROW()&gt;=ROW($E$8),   ROW()&lt;ROW($E$8)+ROWS(_xlfn.ANCHORARRAY($E$8)),   INDEX(_xlfn.ANCHORARRAY($E$8), ROW()-ROW($E$8)+1, 6)="ICT" )</formula>
    </cfRule>
  </conditionalFormatting>
  <conditionalFormatting sqref="G8:G446">
    <cfRule type="cellIs" dxfId="25" priority="24" operator="equal">
      <formula>"Aplazada"</formula>
    </cfRule>
    <cfRule type="cellIs" dxfId="24" priority="25" operator="equal">
      <formula>"Desierta"</formula>
    </cfRule>
    <cfRule type="cellIs" dxfId="23" priority="26" operator="equal">
      <formula>"Adjudicada"</formula>
    </cfRule>
    <cfRule type="cellIs" dxfId="22" priority="47" operator="equal">
      <formula>"En proceso"</formula>
    </cfRule>
  </conditionalFormatting>
  <conditionalFormatting sqref="H8:Q8 G8:G446">
    <cfRule type="cellIs" dxfId="21" priority="48" operator="equal">
      <formula>"Por lanzar"</formula>
    </cfRule>
  </conditionalFormatting>
  <conditionalFormatting sqref="U19:W19">
    <cfRule type="expression" dxfId="20" priority="11">
      <formula>$U$12="Cartera - ICT"</formula>
    </cfRule>
    <cfRule type="expression" dxfId="19" priority="9" stopIfTrue="1">
      <formula>$U$12="Cartera - Staff &amp; Services"</formula>
    </cfRule>
    <cfRule type="expression" dxfId="18" priority="10">
      <formula>$U$12="Cartera - Panama"</formula>
    </cfRule>
    <cfRule type="expression" dxfId="17" priority="12">
      <formula>$U$12="Cartera - Guatemala"</formula>
    </cfRule>
    <cfRule type="expression" dxfId="16" priority="13">
      <formula>$U$12="Cartera - GPG"</formula>
    </cfRule>
    <cfRule type="expression" dxfId="15" priority="16">
      <formula>$U$12="Cartera - Grids"</formula>
    </cfRule>
    <cfRule type="expression" dxfId="14" priority="15">
      <formula>$U$12="Cartera - Costa Rica"</formula>
    </cfRule>
    <cfRule type="expression" dxfId="13" priority="14">
      <formula>$U$12="Cartera - Enel Commercial"</formula>
    </cfRule>
  </conditionalFormatting>
  <conditionalFormatting sqref="U27:W27">
    <cfRule type="expression" dxfId="12" priority="2">
      <formula>$U$12="Cartera - Panama"</formula>
    </cfRule>
    <cfRule type="expression" dxfId="11" priority="3">
      <formula>$U$12="Cartera - ICT"</formula>
    </cfRule>
    <cfRule type="expression" dxfId="10" priority="4">
      <formula>$U$12="Cartera - Guatemala"</formula>
    </cfRule>
    <cfRule type="expression" dxfId="9" priority="5">
      <formula>$U$12="Cartera - GPG"</formula>
    </cfRule>
    <cfRule type="expression" dxfId="8" priority="7">
      <formula>$U$12="Cartera - Costa Rica"</formula>
    </cfRule>
    <cfRule type="expression" dxfId="7" priority="8">
      <formula>$U$12="Cartera - Grids"</formula>
    </cfRule>
    <cfRule type="expression" dxfId="6" priority="6">
      <formula>$U$12="Cartera - Enel Commercial"</formula>
    </cfRule>
    <cfRule type="expression" dxfId="5" priority="1" stopIfTrue="1">
      <formula>$U$12="Cartera - Staff &amp; Services"</formula>
    </cfRule>
  </conditionalFormatting>
  <conditionalFormatting sqref="W6">
    <cfRule type="cellIs" dxfId="4" priority="19" operator="equal">
      <formula>"Desierta"</formula>
    </cfRule>
    <cfRule type="cellIs" dxfId="3" priority="22" operator="equal">
      <formula>"Por lanzar"</formula>
    </cfRule>
    <cfRule type="cellIs" dxfId="2" priority="18" operator="equal">
      <formula>"Aplazada"</formula>
    </cfRule>
    <cfRule type="cellIs" dxfId="1" priority="21" operator="equal">
      <formula>"En proceso"</formula>
    </cfRule>
    <cfRule type="cellIs" dxfId="0" priority="20" operator="equal">
      <formula>"Adjudicada"</formula>
    </cfRule>
  </conditionalFormatting>
  <dataValidations count="2">
    <dataValidation type="list" allowBlank="1" showInputMessage="1" showErrorMessage="1" sqref="C7" xr:uid="{FB7BCD15-2A42-49AB-AB18-D61DB1B3B1F9}">
      <formula1>_xlfn.ANCHORARRAY($CZ$2)</formula1>
    </dataValidation>
    <dataValidation type="list" allowBlank="1" showInputMessage="1" showErrorMessage="1" sqref="C9" xr:uid="{F2CC7B66-2991-403B-A679-38BE0ACF0FAA}">
      <formula1>_xlfn.ANCHORARRAY($DA$2)</formula1>
    </dataValidation>
  </dataValidations>
  <pageMargins left="0.7" right="0.7" top="0.75" bottom="0.75" header="0.3" footer="0.3"/>
  <pageSetup paperSize="3" scale="1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3 b 9 2 7 3 c - 5 2 7 3 - 4 2 1 6 - 9 b 4 1 - c 9 e 9 3 2 5 1 b 9 0 7 "   x m l n s = " h t t p : / / s c h e m a s . m i c r o s o f t . c o m / D a t a M a s h u p " > A A A A A F k G A A B Q S w M E F A A C A A g A p G s v X D K t 5 Q K k A A A A 9 g A A A B I A H A B D b 2 5 m a W c v U G F j a 2 F n Z S 5 4 b W w g o h g A K K A U A A A A A A A A A A A A A A A A A A A A A A A A A A A A h Y 9 N D o I w G E S v Q r q n P 2 g i k o + y c C u J i Y l h 2 5 Q K j V A M L Z a 7 u f B I X k G M o u 5 c z p u 3 m L l f b 5 C N b R N c V G 9 1 Z 1 L E M E W B M r I r t a l S N L h j G K O M w 0 7 I k 6 h U M M n G J q M t U 1 Q 7 d 0 4 I 8 d 5 j v 8 B d X 5 G I U k a K f L u X t W o F + s j 6 v x x q Y 5 0 w U i E O h 9 c Y H m G 2 X G O 2 i j E F M k P I t f k K 0 b T 3 2 f 5 A 2 A y N G 3 r F l Q 3 z A s g c g b w / 8 A d Q S w M E F A A C A A g A p G s v 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R r L 1 y q v 3 N i U w M A A L I M A A A T A B w A R m 9 y b X V s Y X M v U 2 V j d G l v b j E u b S C i G A A o o B Q A A A A A A A A A A A A A A A A A A A A A A A A A A A C l V s t u 2 z A Q v B v I P x D K x Q K U w H L a t E W Q Q + A m P T R O C j d p C x i G Q E u b h A 1 F q i T V P A x f + j 2 9 F L 3 1 m j / p l 3 Q p W f F L s m X U F x n i z s y S O 7 u i h t A w K c j H / O k f b D W 2 G v q G K o j I t + C U h c z Q E B d A B 1 0 Z A Z f k k H A w W w 2 C v 3 P F r k H g m + P 7 E P h u J 1 U K h P k s 1 e 1 Q y t u m O + q f 0 R g O H T P k g a J 3 A Z + h c w b j f k c K g 4 C B l 9 N t O x c s k S S k 8 Z D R S D p I f E G H H H Y v F B X 6 S q q 4 I 3 k a i 4 u H B H Q z F / d G I 6 e L N J K A N i x G G M G M u o x z K 0 I i I H 9 / / C S O R w y C i E j j I a i x R 0 Z O s b W n 3 6 J Y N X B v s r V u j q Q J K J M q u r T + r r v 0 6 i 3 o U L E k 4 y M l 6 x 2 q D J R Q 9 U A n U m i 7 T d K h n F 2 x s C K p j s T T t a e z K m i O T s a J o r q S q G R 5 7 D 6 X 4 g M o L Q W K P d K I E n q t 4 B r / 7 E 2 L c h R F e T m a i 3 X z i D M 1 T n D + H l 8 A D W + s b z J y 0 7 I k q I e F Z X E z + 9 f h Q E X + t w c J p y E 0 + z M l G n i k g 6 a k I R 7 i 7 o m S 8 V l W y a a / 3 3 J R j j i u 6 3 o 5 u V + Q F z y m Z S O s B 2 z c J K q 9 F O W X R O 0 t R b V n o x p M T O K m 5 2 b D J e E s T l i 1 g 3 V z h b G r z x 6 r t 4 n b 8 5 J i q q B 3 u l 9 w U 3 X R 0 4 o s e m e + a 6 r j l j u o O j b r l u r l 5 c 6 q j p 1 2 W X X M q o 5 b w V z e f T V l n l t t v c C a 0 P G i 0 7 C C M X 1 4 + q P D l C O u 2 n E L 1 r R m m J 7 m Z Y K V 2 m g S V A y C s p z Q g U d P v 2 Q x B t q t 9 v 4 6 d r + c v i I V F E D D B T j d C w 1 2 l e / r V N 7 h l O g v 2 H H g I r s D A h S 2 q L n B d H 0 C X E O j D u w K h m o K b N c H x l Q 9 F r C 9 + j A 6 V I x P Y C 8 2 U X s o x F 7 W R 3 1 N B S t g + 5 v A + D P s 1 Q Z b u 5 b a F L j X 9 X E a E s M g x j p M s G / q Y 2 V o 0 i n Q b 9 V H C v l 9 T t T f w D Q R z s 0 5 b O 4 b v J B w v q 4 X 2 p v 0 g m + b 4 Q T C G x r M D N + s J 7 Y j a v C r a l t x 4 P U n D T P w f N c t v 3 / 5 a y 5 g 1 f n a 2 b K U Q z Z b b A r 5 B 2 L T O 9 v M Q M q T o B q H p S B C 2 m M t u T T 2 Q O D l c 2 b 6 z e + t 9 s c w j w q 6 x 5 c 9 Z z a L T 5 R L R R R A j F e D x w X p 7 L a A E S k 0 1 + T r O Q 5 e J Z z s a R 8 T r C p I r L W 8 b F S v 0 v Y r x Z f T t E o 7 / 6 3 Y r q / o Z 1 J B T c k t v F W t U D 3 4 B 1 B L A Q I t A B Q A A g A I A K R r L 1 w y r e U C p A A A A P Y A A A A S A A A A A A A A A A A A A A A A A A A A A A B D b 2 5 m a W c v U G F j a 2 F n Z S 5 4 b W x Q S w E C L Q A U A A I A C A C k a y 9 c D 8 r p q 6 Q A A A D p A A A A E w A A A A A A A A A A A A A A A A D w A A A A W 0 N v b n R l b n R f V H l w Z X N d L n h t b F B L A Q I t A B Q A A g A I A K R r L 1 y q v 3 N i U w M A A L I M A A A T A A A A A A A A A A A A A A A A A O E B A A B G b 3 J t d W x h c y 9 T Z W N 0 a W 9 u M S 5 t U E s F B g A A A A A D A A M A w g A A A I E 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A Z A A A A A A A A P h 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3 F f T G l j a X R h Y 2 l v b m V z X 0 1 v Z G V s b z w v S X R l b V B h d G g + P C 9 J d G V t T G 9 j Y X R p b 2 4 + P F N 0 Y W J s Z U V u d H J p Z X M + P E V u d H J 5 I F R 5 c G U 9 I k l z U H J p d m F 0 Z S I g V m F s d W U 9 I m w w I i A v P j x F b n R y e S B U e X B l P S J R d W V y e U l E I i B W Y W x 1 Z T 0 i c z A y O G R l Y m Y 0 L T k z N W E t N D Q w M C 1 i Z W U 0 L W Q 3 Z W V i Z j A x M z Z m Z C I g L z 4 8 R W 5 0 c n k g V H l w Z T 0 i R m l s b E V u Y W J s Z W Q i I F Z h b H V l P S J s M S I g L z 4 8 R W 5 0 c n k g V H l w Z T 0 i R m l s b E 9 i a m V j d F R 5 c G U i I F Z h b H V l P S J z V G F i b G U i I C 8 + P E V u d H J 5 I F R 5 c G U 9 I k Z p b G x U b 0 R h d G F N b 2 R l b E V u Y W J s Z W 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G a W x s V G F y Z 2 V 0 I i B W Y W x 1 Z T 0 i c 3 F f T G l j a X R h Y 2 l v b m V z X 0 1 v Z G V s b y I g L z 4 8 R W 5 0 c n k g V H l w Z T 0 i R m l s b G V k Q 2 9 t c G x l d G V S Z X N 1 b H R U b 1 d v c m t z a G V l d C I g V m F s d W U 9 I m w x I i A v P j x F b n R y e S B U e X B l P S J G a W x s Q 2 9 s d W 1 u V H l w Z X M i I F Z h b H V l P S J z Q l F Z R 0 J n W U d C Z 1 l H Q m d B Q U F B a z 0 i I C 8 + P E V u d H J 5 I F R 5 c G U 9 I k Z p b G x M Y X N 0 V X B k Y X R l Z C I g V m F s d W U 9 I m Q y M D I 2 L T A x L T E 1 V D E 4 O j I 5 O j A 5 L j U 2 M z g y N j Z a I i A v P j x F b n R y e S B U e X B l P S J G a W x s R X J y b 3 J D b 3 V u d C I g V m F s d W U 9 I m w w I i A v P j x F b n R y e S B U e X B l P S J G a W x s R X J y b 3 J D b 2 R l I i B W Y W x 1 Z T 0 i c 1 V u a 2 5 v d 2 4 i I C 8 + P E V u d H J 5 I F R 5 c G U 9 I k Z p b G x D b 3 V u d C I g V m F s d W U 9 I m w 0 M z k i I C 8 + P E V u d H J 5 I F R 5 c G U 9 I k Z p b G x D b 2 x 1 b W 5 O Y W 1 l c y I g V m F s d W U 9 I n N b J n F 1 b 3 Q 7 T W 9 u d G 9 f T U V V U i Z x d W 9 0 O y w m c X V v d D t M a W N p d G F j a c O z b i Z x d W 9 0 O y w m c X V v d D t N Z X M g Z G U g Y X B l c n R 1 c m E m c X V v d D s s J n F 1 b 3 Q 7 R 0 0 m c X V v d D s s J n F 1 b 3 Q 7 R G V z Y 3 J p c G N p w 7 N u I E d N J n F 1 b 3 Q 7 L C Z x d W 9 0 O 0 N h c n R l c m E m c X V v d D s s J n F 1 b 3 Q 7 U m V z c G 9 u c 2 F i b G U g Q 2 F s a W Z p Y 2 F j a c O z b i Z x d W 9 0 O y w m c X V v d D t D b 3 J y Z W 8 g Y 2 F s a W Z p Y 2 F j a c O z b i Z x d W 9 0 O y w m c X V v d D t S Z X N w b 2 5 z Y W J s Z S B D b 2 1 w c m F z J n F 1 b 3 Q 7 L C Z x d W 9 0 O 0 N v c n J l b y B j b 2 1 w c m F z J n F 1 b 3 Q 7 L C Z x d W 9 0 O 0 x p Y 2 l 0 Y W N p b 2 5 f T 0 s m c X V v d D s s J n F 1 b 3 Q 7 Q c O x b y Z x d W 9 0 O y w m c X V v d D t N Z X N f b n V t J n F 1 b 3 Q 7 L C Z x d W 9 0 O 0 Z l Y 2 h h X 2 F w Z X J 0 d X J h J n F 1 b 3 Q 7 X S I g L z 4 8 R W 5 0 c n k g V H l w Z T 0 i Q W R k Z W R U b 0 R h d G F N b 2 R l b C I g V m F s d W U 9 I m w w 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c V 9 M a W N p d G F j a W 9 u Z X N f T W 9 k Z W x v L 0 F 1 d G 9 S Z W 1 v d m V k Q 2 9 s d W 1 u c z E u e 0 1 v b n R v X 0 1 F V V I s M H 0 m c X V v d D s s J n F 1 b 3 Q 7 U 2 V j d G l v b j E v c V 9 M a W N p d G F j a W 9 u Z X N f T W 9 k Z W x v L 0 F 1 d G 9 S Z W 1 v d m V k Q 2 9 s d W 1 u c z E u e 0 x p Y 2 l 0 Y W N p w 7 N u L D F 9 J n F 1 b 3 Q 7 L C Z x d W 9 0 O 1 N l Y 3 R p b 2 4 x L 3 F f T G l j a X R h Y 2 l v b m V z X 0 1 v Z G V s b y 9 B d X R v U m V t b 3 Z l Z E N v b H V t b n M x L n t N Z X M g Z G U g Y X B l c n R 1 c m E s M n 0 m c X V v d D s s J n F 1 b 3 Q 7 U 2 V j d G l v b j E v c V 9 M a W N p d G F j a W 9 u Z X N f T W 9 k Z W x v L 0 F 1 d G 9 S Z W 1 v d m V k Q 2 9 s d W 1 u c z E u e 0 d N L D N 9 J n F 1 b 3 Q 7 L C Z x d W 9 0 O 1 N l Y 3 R p b 2 4 x L 3 F f T G l j a X R h Y 2 l v b m V z X 0 1 v Z G V s b y 9 B d X R v U m V t b 3 Z l Z E N v b H V t b n M x L n t E Z X N j c m l w Y 2 n D s 2 4 g R 0 0 s N H 0 m c X V v d D s s J n F 1 b 3 Q 7 U 2 V j d G l v b j E v c V 9 M a W N p d G F j a W 9 u Z X N f T W 9 k Z W x v L 0 F 1 d G 9 S Z W 1 v d m V k Q 2 9 s d W 1 u c z E u e 0 N h c n R l c m E s N X 0 m c X V v d D s s J n F 1 b 3 Q 7 U 2 V j d G l v b j E v c V 9 M a W N p d G F j a W 9 u Z X N f T W 9 k Z W x v L 0 F 1 d G 9 S Z W 1 v d m V k Q 2 9 s d W 1 u c z E u e 1 J l c 3 B v b n N h Y m x l I E N h b G l m a W N h Y 2 n D s 2 4 s N n 0 m c X V v d D s s J n F 1 b 3 Q 7 U 2 V j d G l v b j E v c V 9 M a W N p d G F j a W 9 u Z X N f T W 9 k Z W x v L 0 F 1 d G 9 S Z W 1 v d m V k Q 2 9 s d W 1 u c z E u e 0 N v c n J l b y B j Y W x p Z m l j Y W N p w 7 N u L D d 9 J n F 1 b 3 Q 7 L C Z x d W 9 0 O 1 N l Y 3 R p b 2 4 x L 3 F f T G l j a X R h Y 2 l v b m V z X 0 1 v Z G V s b y 9 B d X R v U m V t b 3 Z l Z E N v b H V t b n M x L n t S Z X N w b 2 5 z Y W J s Z S B D b 2 1 w c m F z L D h 9 J n F 1 b 3 Q 7 L C Z x d W 9 0 O 1 N l Y 3 R p b 2 4 x L 3 F f T G l j a X R h Y 2 l v b m V z X 0 1 v Z G V s b y 9 B d X R v U m V t b 3 Z l Z E N v b H V t b n M x L n t D b 3 J y Z W 8 g Y 2 9 t c H J h c y w 5 f S Z x d W 9 0 O y w m c X V v d D t T Z W N 0 a W 9 u M S 9 x X 0 x p Y 2 l 0 Y W N p b 2 5 l c 1 9 N b 2 R l b G 8 v Q X V 0 b 1 J l b W 9 2 Z W R D b 2 x 1 b W 5 z M S 5 7 T G l j a X R h Y 2 l v b l 9 P S y w x M H 0 m c X V v d D s s J n F 1 b 3 Q 7 U 2 V j d G l v b j E v c V 9 M a W N p d G F j a W 9 u Z X N f T W 9 k Z W x v L 0 F 1 d G 9 S Z W 1 v d m V k Q 2 9 s d W 1 u c z E u e 0 H D s W 8 s M T F 9 J n F 1 b 3 Q 7 L C Z x d W 9 0 O 1 N l Y 3 R p b 2 4 x L 3 F f T G l j a X R h Y 2 l v b m V z X 0 1 v Z G V s b y 9 B d X R v U m V t b 3 Z l Z E N v b H V t b n M x L n t N Z X N f b n V t L D E y f S Z x d W 9 0 O y w m c X V v d D t T Z W N 0 a W 9 u M S 9 x X 0 x p Y 2 l 0 Y W N p b 2 5 l c 1 9 N b 2 R l b G 8 v Q X V 0 b 1 J l b W 9 2 Z W R D b 2 x 1 b W 5 z M S 5 7 R m V j a G F f Y X B l c n R 1 c m E s M T N 9 J n F 1 b 3 Q 7 X S w m c X V v d D t D b 2 x 1 b W 5 D b 3 V u d C Z x d W 9 0 O z o x N C w m c X V v d D t L Z X l D b 2 x 1 b W 5 O Y W 1 l c y Z x d W 9 0 O z p b X S w m c X V v d D t D b 2 x 1 b W 5 J Z G V u d G l 0 a W V z J n F 1 b 3 Q 7 O l s m c X V v d D t T Z W N 0 a W 9 u M S 9 x X 0 x p Y 2 l 0 Y W N p b 2 5 l c 1 9 N b 2 R l b G 8 v Q X V 0 b 1 J l b W 9 2 Z W R D b 2 x 1 b W 5 z M S 5 7 T W 9 u d G 9 f T U V V U i w w f S Z x d W 9 0 O y w m c X V v d D t T Z W N 0 a W 9 u M S 9 x X 0 x p Y 2 l 0 Y W N p b 2 5 l c 1 9 N b 2 R l b G 8 v Q X V 0 b 1 J l b W 9 2 Z W R D b 2 x 1 b W 5 z M S 5 7 T G l j a X R h Y 2 n D s 2 4 s M X 0 m c X V v d D s s J n F 1 b 3 Q 7 U 2 V j d G l v b j E v c V 9 M a W N p d G F j a W 9 u Z X N f T W 9 k Z W x v L 0 F 1 d G 9 S Z W 1 v d m V k Q 2 9 s d W 1 u c z E u e 0 1 l c y B k Z S B h c G V y d H V y Y S w y f S Z x d W 9 0 O y w m c X V v d D t T Z W N 0 a W 9 u M S 9 x X 0 x p Y 2 l 0 Y W N p b 2 5 l c 1 9 N b 2 R l b G 8 v Q X V 0 b 1 J l b W 9 2 Z W R D b 2 x 1 b W 5 z M S 5 7 R 0 0 s M 3 0 m c X V v d D s s J n F 1 b 3 Q 7 U 2 V j d G l v b j E v c V 9 M a W N p d G F j a W 9 u Z X N f T W 9 k Z W x v L 0 F 1 d G 9 S Z W 1 v d m V k Q 2 9 s d W 1 u c z E u e 0 R l c 2 N y a X B j a c O z b i B H T S w 0 f S Z x d W 9 0 O y w m c X V v d D t T Z W N 0 a W 9 u M S 9 x X 0 x p Y 2 l 0 Y W N p b 2 5 l c 1 9 N b 2 R l b G 8 v Q X V 0 b 1 J l b W 9 2 Z W R D b 2 x 1 b W 5 z M S 5 7 Q 2 F y d G V y Y S w 1 f S Z x d W 9 0 O y w m c X V v d D t T Z W N 0 a W 9 u M S 9 x X 0 x p Y 2 l 0 Y W N p b 2 5 l c 1 9 N b 2 R l b G 8 v Q X V 0 b 1 J l b W 9 2 Z W R D b 2 x 1 b W 5 z M S 5 7 U m V z c G 9 u c 2 F i b G U g Q 2 F s a W Z p Y 2 F j a c O z b i w 2 f S Z x d W 9 0 O y w m c X V v d D t T Z W N 0 a W 9 u M S 9 x X 0 x p Y 2 l 0 Y W N p b 2 5 l c 1 9 N b 2 R l b G 8 v Q X V 0 b 1 J l b W 9 2 Z W R D b 2 x 1 b W 5 z M S 5 7 Q 2 9 y c m V v I G N h b G l m a W N h Y 2 n D s 2 4 s N 3 0 m c X V v d D s s J n F 1 b 3 Q 7 U 2 V j d G l v b j E v c V 9 M a W N p d G F j a W 9 u Z X N f T W 9 k Z W x v L 0 F 1 d G 9 S Z W 1 v d m V k Q 2 9 s d W 1 u c z E u e 1 J l c 3 B v b n N h Y m x l I E N v b X B y Y X M s O H 0 m c X V v d D s s J n F 1 b 3 Q 7 U 2 V j d G l v b j E v c V 9 M a W N p d G F j a W 9 u Z X N f T W 9 k Z W x v L 0 F 1 d G 9 S Z W 1 v d m V k Q 2 9 s d W 1 u c z E u e 0 N v c n J l b y B j b 2 1 w c m F z L D l 9 J n F 1 b 3 Q 7 L C Z x d W 9 0 O 1 N l Y 3 R p b 2 4 x L 3 F f T G l j a X R h Y 2 l v b m V z X 0 1 v Z G V s b y 9 B d X R v U m V t b 3 Z l Z E N v b H V t b n M x L n t M a W N p d G F j a W 9 u X 0 9 L L D E w f S Z x d W 9 0 O y w m c X V v d D t T Z W N 0 a W 9 u M S 9 x X 0 x p Y 2 l 0 Y W N p b 2 5 l c 1 9 N b 2 R l b G 8 v Q X V 0 b 1 J l b W 9 2 Z W R D b 2 x 1 b W 5 z M S 5 7 Q c O x b y w x M X 0 m c X V v d D s s J n F 1 b 3 Q 7 U 2 V j d G l v b j E v c V 9 M a W N p d G F j a W 9 u Z X N f T W 9 k Z W x v L 0 F 1 d G 9 S Z W 1 v d m V k Q 2 9 s d W 1 u c z E u e 0 1 l c 1 9 u d W 0 s M T J 9 J n F 1 b 3 Q 7 L C Z x d W 9 0 O 1 N l Y 3 R p b 2 4 x L 3 F f T G l j a X R h Y 2 l v b m V z X 0 1 v Z G V s b y 9 B d X R v U m V t b 3 Z l Z E N v b H V t b n M x L n t G Z W N o Y V 9 h c G V y d H V y Y S w x M 3 0 m c X V v d D t d L C Z x d W 9 0 O 1 J l b G F 0 a W 9 u c 2 h p c E l u Z m 8 m c X V v d D s 6 W 1 1 9 I i A v P j w v U 3 R h Y m x l R W 5 0 c m l l c z 4 8 L 0 l 0 Z W 0 + P E l 0 Z W 0 + P E l 0 Z W 1 M b 2 N h d G l v b j 4 8 S X R l b V R 5 c G U + R m 9 y b X V s Y T w v S X R l b V R 5 c G U + P E l 0 Z W 1 Q Y X R o P l N l Y 3 R p b 2 4 x L 3 F f T G l j a X R h Y 2 l v b m V z X 0 1 v Z G V s b y 9 P c m l n Z W 4 8 L 0 l 0 Z W 1 Q Y X R o P j w v S X R l b U x v Y 2 F 0 a W 9 u P j x T d G F i b G V F b n R y a W V z I C 8 + P C 9 J d G V t P j x J d G V t P j x J d G V t T G 9 j Y X R p b 2 4 + P E l 0 Z W 1 U e X B l P k Z v c m 1 1 b G E 8 L 0 l 0 Z W 1 U e X B l P j x J d G V t U G F 0 a D 5 T Z W N 0 a W 9 u M S 9 x X 0 x p Y 2 l 0 Y W N p b 2 5 l c 1 9 N b 2 R l b G 8 v V G l w b y U y M G N h b W J p Y W R v P C 9 J d G V t U G F 0 a D 4 8 L 0 l 0 Z W 1 M b 2 N h d G l v b j 4 8 U 3 R h Y m x l R W 5 0 c m l l c y A v P j w v S X R l b T 4 8 S X R l b T 4 8 S X R l b U x v Y 2 F 0 a W 9 u P j x J d G V t V H l w Z T 5 G b 3 J t d W x h P C 9 J d G V t V H l w Z T 4 8 S X R l b V B h d G g + U 2 V j d G l v b j E v c V 9 M a W N p d G F j a W 9 u Z X N f T W 9 k Z W x v L 1 R l e H R v J T I w b G l t c G l v P C 9 J d G V t U G F 0 a D 4 8 L 0 l 0 Z W 1 M b 2 N h d G l v b j 4 8 U 3 R h Y m x l R W 5 0 c m l l c y A v P j w v S X R l b T 4 8 S X R l b T 4 8 S X R l b U x v Y 2 F 0 a W 9 u P j x J d G V t V H l w Z T 5 G b 3 J t d W x h P C 9 J d G V t V H l w Z T 4 8 S X R l b V B h d G g + U 2 V j d G l v b j E v c V 9 M a W N p d G F j a W 9 u Z X N f T W 9 k Z W x v L 1 B l c n N v b m F s a X p h Z G E l M j B h Z 3 J l Z 2 F k Y T w v S X R l b V B h d G g + P C 9 J d G V t T G 9 j Y X R p b 2 4 + P F N 0 Y W J s Z U V u d H J p Z X M g L z 4 8 L 0 l 0 Z W 0 + P E l 0 Z W 0 + P E l 0 Z W 1 M b 2 N h d G l v b j 4 8 S X R l b V R 5 c G U + R m 9 y b X V s Y T w v S X R l b V R 5 c G U + P E l 0 Z W 1 Q Y X R o P l N l Y 3 R p b 2 4 x L 3 F f T G l j a X R h Y 2 l v b m V z X 0 1 v Z G V s b y 9 Q Z X J z b 2 5 h b G l 6 Y W R h J T I w Y W d y Z W d h Z G E x P C 9 J d G V t U G F 0 a D 4 8 L 0 l 0 Z W 1 M b 2 N h d G l v b j 4 8 U 3 R h Y m x l R W 5 0 c m l l c y A v P j w v S X R l b T 4 8 S X R l b T 4 8 S X R l b U x v Y 2 F 0 a W 9 u P j x J d G V t V H l w Z T 5 G b 3 J t d W x h P C 9 J d G V t V H l w Z T 4 8 S X R l b V B h d G g + U 2 V j d G l v b j E v c V 9 M a W N p d G F j a W 9 u Z X N f T W 9 k Z W x v L 1 B l c n N v b m F s a X p h Z G E l M j B h Z 3 J l Z 2 F k Y T I 8 L 0 l 0 Z W 1 Q Y X R o P j w v S X R l b U x v Y 2 F 0 a W 9 u P j x T d G F i b G V F b n R y a W V z I C 8 + P C 9 J d G V t P j x J d G V t P j x J d G V t T G 9 j Y X R p b 2 4 + P E l 0 Z W 1 U e X B l P k Z v c m 1 1 b G E 8 L 0 l 0 Z W 1 U e X B l P j x J d G V t U G F 0 a D 5 T Z W N 0 a W 9 u M S 9 x X 0 x p Y 2 l 0 Y W N p b 2 5 l c 1 9 N b 2 R l b G 8 v V G l w b y U y M G N h b W J p Y W R v M T w v S X R l b V B h d G g + P C 9 J d G V t T G 9 j Y X R p b 2 4 + P F N 0 Y W J s Z U V u d H J p Z X M g L z 4 8 L 0 l 0 Z W 0 + P E l 0 Z W 0 + P E l 0 Z W 1 M b 2 N h d G l v b j 4 8 S X R l b V R 5 c G U + R m 9 y b X V s Y T w v S X R l b V R 5 c G U + P E l 0 Z W 1 Q Y X R o P l N l Y 3 R p b 2 4 x L 3 F f T G l j a X R h Y 2 l v b m V z X 0 1 v Z G V s b y 9 D b 2 x 1 b W 5 h c y U y M G N v b i U y M G 5 v b W J y Z S U y M G N h b W J p Y W R v P C 9 J d G V t U G F 0 a D 4 8 L 0 l 0 Z W 1 M b 2 N h d G l v b j 4 8 U 3 R h Y m x l R W 5 0 c m l l c y A v P j w v S X R l b T 4 8 S X R l b T 4 8 S X R l b U x v Y 2 F 0 a W 9 u P j x J d G V t V H l w Z T 5 G b 3 J t d W x h P C 9 J d G V t V H l w Z T 4 8 S X R l b V B h d G g + U 2 V j d G l v b j E v c V 9 M a W N p d G F j a W 9 u Z X N f T W 9 k Z W x v L 1 Z h b G 9 y J T I w c m V l b X B s Y X p h Z G 8 8 L 0 l 0 Z W 1 Q Y X R o P j w v S X R l b U x v Y 2 F 0 a W 9 u P j x T d G F i b G V F b n R y a W V z I C 8 + P C 9 J d G V t P j x J d G V t P j x J d G V t T G 9 j Y X R p b 2 4 + P E l 0 Z W 1 U e X B l P k Z v c m 1 1 b G E 8 L 0 l 0 Z W 1 U e X B l P j x J d G V t U G F 0 a D 5 T Z W N 0 a W 9 u M S 9 x X 0 x p Y 2 l 0 Y W N p b 2 5 l c 1 9 N b 2 R l b G 8 v V m F s b 3 I l M j B y Z W V t c G x h e m F k b z E 8 L 0 l 0 Z W 1 Q Y X R o P j w v S X R l b U x v Y 2 F 0 a W 9 u P j x T d G F i b G V F b n R y a W V z I C 8 + P C 9 J d G V t P j x J d G V t P j x J d G V t T G 9 j Y X R p b 2 4 + P E l 0 Z W 1 U e X B l P k Z v c m 1 1 b G E 8 L 0 l 0 Z W 1 U e X B l P j x J d G V t U G F 0 a D 5 T Z W N 0 a W 9 u M S 9 x X 0 x p Y 2 l 0 Y W N p b 2 5 l c 1 9 N b 2 R l b G 8 v V m F s b 3 I l M j B y Z W V t c G x h e m F k b z I 8 L 0 l 0 Z W 1 Q Y X R o P j w v S X R l b U x v Y 2 F 0 a W 9 u P j x T d G F i b G V F b n R y a W V z I C 8 + P C 9 J d G V t P j x J d G V t P j x J d G V t T G 9 j Y X R p b 2 4 + P E l 0 Z W 1 U e X B l P k Z v c m 1 1 b G E 8 L 0 l 0 Z W 1 U e X B l P j x J d G V t U G F 0 a D 5 T Z W N 0 a W 9 u M S 9 x X 0 x p Y 2 l 0 Y W N p b 2 5 l c 1 9 N b 2 R l b G 8 v V G V 4 d G 8 l M j B l b i U y M G 1 h e S V D M y V C Q X N j d W x h c z w v S X R l b V B h d G g + P C 9 J d G V t T G 9 j Y X R p b 2 4 + P F N 0 Y W J s Z U V u d H J p Z X M g L z 4 8 L 0 l 0 Z W 0 + P E l 0 Z W 0 + P E l 0 Z W 1 M b 2 N h d G l v b j 4 8 S X R l b V R 5 c G U + R m 9 y b X V s Y T w v S X R l b V R 5 c G U + P E l 0 Z W 1 Q Y X R o P l N l Y 3 R p b 2 4 x L 3 F f T G l j a X R h Y 2 l v b m V z X 0 1 v Z G V s b y 9 Q Z X J z b 2 5 h b G l 6 Y W R h J T I w Y W d y Z W d h Z G E z P C 9 J d G V t U G F 0 a D 4 8 L 0 l 0 Z W 1 M b 2 N h d G l v b j 4 8 U 3 R h Y m x l R W 5 0 c m l l c y A v P j w v S X R l b T 4 8 L 0 l 0 Z W 1 z P j w v T G 9 j Y W x Q Y W N r Y W d l T W V 0 Y W R h d G F G a W x l P h Y A A A B Q S w U G A A A A A A A A A A A A A A A A A A A A A A A A J g E A A A E A A A D Q j J 3 f A R X R E Y x 6 A M B P w p f r A Q A A A C n X R 9 Y D Z Y t D s w x t d 5 l J 8 N E A A A A A A g A A A A A A E G Y A A A A B A A A g A A A A 6 R / 0 5 D z C r S 8 Z v E t T v 5 i c D h u L p E l a R H 5 c Q N C l P U J G / 3 0 A A A A A D o A A A A A C A A A g A A A A A F 4 A h W H 6 4 C l R E + j w l Y O S + 6 M a A l 3 l 4 j R r G Q f C s H w S I w h Q A A A A h f w 0 7 / x / 9 c C Y l j 8 D v e t 4 + j m s Z 7 P 4 a n Y e w e 1 p J c b f s W q i Q z o Z + c L 0 z 8 / m B I x t 1 X n H P q + p u W A O C S f Q v r J R b G A u 8 M l d t m 6 f e S C p n / 4 1 G 5 B i + m R A A A A A t T i 8 q n s s 2 r l u 2 w N f U 0 T Z O 7 L I P Z e b y 9 T P V w k k S 2 7 A l 2 p x K 0 P u U 4 G e e U 0 d 1 9 A Q p e 4 b K 2 P A q W + I o B f Q C Q 2 g J 8 G a / w = = < / D a t a M a s h u p > 
</file>

<file path=customXml/itemProps1.xml><?xml version="1.0" encoding="utf-8"?>
<ds:datastoreItem xmlns:ds="http://schemas.openxmlformats.org/officeDocument/2006/customXml" ds:itemID="{E4DE64FC-ADB0-43F7-963F-CB8CE78D85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RAW_INPUT</vt:lpstr>
      <vt:lpstr>MODEL_LICITACIONES</vt:lpstr>
      <vt:lpstr>ESTADOS_EDITABLE</vt:lpstr>
      <vt:lpstr>CAT_ESTADOS</vt:lpstr>
      <vt:lpstr>DASH_PROVEEDOR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JUANPA JR</cp:lastModifiedBy>
  <cp:lastPrinted>2026-01-09T15:03:45Z</cp:lastPrinted>
  <dcterms:created xsi:type="dcterms:W3CDTF">2025-12-05T07:14:30Z</dcterms:created>
  <dcterms:modified xsi:type="dcterms:W3CDTF">2026-02-03T20:45:15Z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7ad33d-ed35-43c0-b526-22bc83c17deb_Enabled">
    <vt:lpwstr>true</vt:lpwstr>
  </property>
  <property fmtid="{D5CDD505-2E9C-101B-9397-08002B2CF9AE}" pid="3" name="MSIP_Label_797ad33d-ed35-43c0-b526-22bc83c17deb_SetDate">
    <vt:lpwstr>2025-12-05T07:37:49Z</vt:lpwstr>
  </property>
  <property fmtid="{D5CDD505-2E9C-101B-9397-08002B2CF9AE}" pid="4" name="MSIP_Label_797ad33d-ed35-43c0-b526-22bc83c17deb_Method">
    <vt:lpwstr>Standard</vt:lpwstr>
  </property>
  <property fmtid="{D5CDD505-2E9C-101B-9397-08002B2CF9AE}" pid="5" name="MSIP_Label_797ad33d-ed35-43c0-b526-22bc83c17deb_Name">
    <vt:lpwstr>797ad33d-ed35-43c0-b526-22bc83c17deb</vt:lpwstr>
  </property>
  <property fmtid="{D5CDD505-2E9C-101B-9397-08002B2CF9AE}" pid="6" name="MSIP_Label_797ad33d-ed35-43c0-b526-22bc83c17deb_SiteId">
    <vt:lpwstr>d539d4bf-5610-471a-afc2-1c76685cfefa</vt:lpwstr>
  </property>
  <property fmtid="{D5CDD505-2E9C-101B-9397-08002B2CF9AE}" pid="7" name="MSIP_Label_797ad33d-ed35-43c0-b526-22bc83c17deb_ActionId">
    <vt:lpwstr>b162e5eb-68de-4505-a020-e538397f99c3</vt:lpwstr>
  </property>
  <property fmtid="{D5CDD505-2E9C-101B-9397-08002B2CF9AE}" pid="8" name="MSIP_Label_797ad33d-ed35-43c0-b526-22bc83c17deb_ContentBits">
    <vt:lpwstr>1</vt:lpwstr>
  </property>
  <property fmtid="{D5CDD505-2E9C-101B-9397-08002B2CF9AE}" pid="9" name="MSIP_Label_797ad33d-ed35-43c0-b526-22bc83c17deb_Tag">
    <vt:lpwstr>10, 3, 0, 1</vt:lpwstr>
  </property>
</Properties>
</file>