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bas\Downloads\Nueva carpeta (136)\"/>
    </mc:Choice>
  </mc:AlternateContent>
  <xr:revisionPtr revIDLastSave="0" documentId="13_ncr:1_{017D9747-49EA-45EF-ACE2-26F32A852DA4}" xr6:coauthVersionLast="47" xr6:coauthVersionMax="47" xr10:uidLastSave="{00000000-0000-0000-0000-000000000000}"/>
  <bookViews>
    <workbookView xWindow="38280" yWindow="-120" windowWidth="29040" windowHeight="15720" firstSheet="4" activeTab="4" xr2:uid="{00000000-000D-0000-FFFF-FFFF00000000}"/>
  </bookViews>
  <sheets>
    <sheet name="RAW_INPUT" sheetId="5" state="hidden" r:id="rId1"/>
    <sheet name="MODEL_LICITACIONES" sheetId="8" state="hidden" r:id="rId2"/>
    <sheet name="ESTADOS_EDITABLE" sheetId="14" state="hidden" r:id="rId3"/>
    <sheet name="CAT_ESTADOS" sheetId="9" state="hidden" r:id="rId4"/>
    <sheet name="DASH_PROVEEDOR" sheetId="17" r:id="rId5"/>
  </sheets>
  <definedNames>
    <definedName name="_xlnm._FilterDatabase" localSheetId="0" hidden="1">RAW_INPUT!$A$1:$J$658</definedName>
    <definedName name="DatosExternos_1" localSheetId="1" hidden="1">MODEL_LICITACIONES!$A$1:$N$211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8" l="1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177" i="8"/>
  <c r="O178" i="8"/>
  <c r="O179" i="8"/>
  <c r="O180" i="8"/>
  <c r="O181" i="8"/>
  <c r="O182" i="8"/>
  <c r="O183" i="8"/>
  <c r="O184" i="8"/>
  <c r="O185" i="8"/>
  <c r="O186" i="8"/>
  <c r="O187" i="8"/>
  <c r="O188" i="8"/>
  <c r="O189" i="8"/>
  <c r="O190" i="8"/>
  <c r="O191" i="8"/>
  <c r="O192" i="8"/>
  <c r="O193" i="8"/>
  <c r="O194" i="8"/>
  <c r="O195" i="8"/>
  <c r="O196" i="8"/>
  <c r="O197" i="8"/>
  <c r="O198" i="8"/>
  <c r="O199" i="8"/>
  <c r="O200" i="8"/>
  <c r="O201" i="8"/>
  <c r="O202" i="8"/>
  <c r="O203" i="8"/>
  <c r="O204" i="8"/>
  <c r="O205" i="8"/>
  <c r="O206" i="8"/>
  <c r="O207" i="8"/>
  <c r="O208" i="8"/>
  <c r="O209" i="8"/>
  <c r="O210" i="8"/>
  <c r="O211" i="8"/>
  <c r="DR2" i="17" l="1"/>
  <c r="Q2" i="14" a="1"/>
  <c r="M2" i="14" a="1"/>
  <c r="AC2" i="17" l="1" a="1"/>
  <c r="CZ2" i="17" a="1"/>
  <c r="DA2" i="17" a="1"/>
  <c r="AR2" i="17" a="1"/>
  <c r="BG2" i="17" l="1" a="1"/>
  <c r="BV2" i="17" s="1" a="1"/>
  <c r="DS2" i="17" s="1" a="1"/>
  <c r="CK2" i="17" a="1"/>
  <c r="DT2" i="17" l="1"/>
  <c r="DC2" i="17" s="1" a="1"/>
  <c r="E8" i="17" l="1" a="1"/>
  <c r="V21" i="17" l="1" a="1"/>
  <c r="W10" i="17" a="1"/>
  <c r="U14" i="17" a="1"/>
  <c r="U12" i="17" a="1"/>
  <c r="U15" i="17" a="1"/>
  <c r="U21" i="17" a="1"/>
  <c r="U22" i="17" a="1"/>
  <c r="W6" i="17" a="1"/>
  <c r="U30" i="17" a="1"/>
  <c r="U29" i="17" a="1"/>
  <c r="U8" i="17" a="1"/>
  <c r="V29" i="17" a="1"/>
  <c r="U6" i="17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A9265F-E1E0-476A-A23E-141AA4C9F4AA}" keepAlive="1" name="Consulta - q_Licitaciones_Modelo" description="Conexión a la consulta 'q_Licitaciones_Modelo' en el libro." type="5" refreshedVersion="8" background="1" saveData="1">
    <dbPr connection="Provider=Microsoft.Mashup.OleDb.1;Data Source=$Workbook$;Location=q_Licitaciones_Modelo;Extended Properties=&quot;&quot;" command="SELECT * FROM [q_Licitaciones_Modelo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cellMetadata count="1">
    <bk>
      <rc t="1" v="0"/>
    </bk>
  </cellMetadata>
  <valueMetadata count="1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</valueMetadata>
</metadata>
</file>

<file path=xl/sharedStrings.xml><?xml version="1.0" encoding="utf-8"?>
<sst xmlns="http://schemas.openxmlformats.org/spreadsheetml/2006/main" count="10061" uniqueCount="1214">
  <si>
    <t>GPG</t>
  </si>
  <si>
    <t>MMIM19</t>
  </si>
  <si>
    <t>Servicio de gestión administrativa y operativa HSQ para el control de las empresas colaboradoras que laboran para Enel Grids Colombia</t>
  </si>
  <si>
    <t>Costa Rica</t>
  </si>
  <si>
    <t>Servicios de impresión</t>
  </si>
  <si>
    <t>Mantenimiento de sistemas de control</t>
  </si>
  <si>
    <t>Servicio de asesoría y ejecución de actividades relacionadas con el plan estratégico de seguridad víal para Enel Colombia S.A.</t>
  </si>
  <si>
    <t>Cajas Polimericas</t>
  </si>
  <si>
    <t>Impedancias de puestas a tierra</t>
  </si>
  <si>
    <t>Tapas de Concreto</t>
  </si>
  <si>
    <t>RELOJ NTP SE MT</t>
  </si>
  <si>
    <t>Panama</t>
  </si>
  <si>
    <t>Suministro de láminas y ductos para el sistema de carbón de las Unidades 2-3-4-5.</t>
  </si>
  <si>
    <t>Technical Support, training and spare parts inverters and CU Huawei for Guayepo3, Atlantico, Fundacion</t>
  </si>
  <si>
    <t>Guatemala</t>
  </si>
  <si>
    <t>Technical Support &amp; training  CU SUNGROW planta Guayepo1&amp;2</t>
  </si>
  <si>
    <t>CONTRATO SUMINISTRO REPUESTOS CRITICOS SISTEMAS DE CONTROL</t>
  </si>
  <si>
    <t>TS-CROSS Construcción de puertos turísticos en el embalse de la Central Hidroeléctrica El Quimbo</t>
  </si>
  <si>
    <t>TS-CROSS Terminación reparaciones distrito de riego llanos de la Virgen FASE 2</t>
  </si>
  <si>
    <t>Pc,Servidores,Almacenamiento Y Diversos Dispos. Informáticos</t>
  </si>
  <si>
    <t>Diseño e implementación de cursos de e-learning</t>
  </si>
  <si>
    <t>Reparación Luminarias LED</t>
  </si>
  <si>
    <t>Contratación de Distribuidor de elementos principales de sistemas fotovoltaicos, segmento B2C</t>
  </si>
  <si>
    <t>Contratación de Instalador y suministro de materiales electricos de sistemas Fotovoltaicos, segmento B2C</t>
  </si>
  <si>
    <t>Licencias ETAP, soporte y mantenimiento.</t>
  </si>
  <si>
    <t>Drivers</t>
  </si>
  <si>
    <t>Servicio Agencia de Viajes</t>
  </si>
  <si>
    <t xml:space="preserve">Servicios de medición de Reputación </t>
  </si>
  <si>
    <t>Servicio de Monitoreo de medios</t>
  </si>
  <si>
    <t>Servicio de seguimiento médico integral para Enel Colombia S.A. en su línea de negocio GRIDS</t>
  </si>
  <si>
    <t>Servicios de atención médica</t>
  </si>
  <si>
    <t>SERVICIO COBRO REVERTIDO LINEA 115</t>
  </si>
  <si>
    <t>Alquiler de espacio en Torres y Casetas para la instalación de Equipos de Telecomunicaciones para Enel Colombia S.A.</t>
  </si>
  <si>
    <t>Herrajes AT</t>
  </si>
  <si>
    <t>Seccionadores BT-MT (Portafusibles)</t>
  </si>
  <si>
    <t>Servicio de compensación del componente biótico del proyecto Norte</t>
  </si>
  <si>
    <t>LICENCIAS RECEX</t>
  </si>
  <si>
    <t xml:space="preserve">Servicio de diagnóstico, Mantenimiento y reparación de equipos telecontrolados y sus accesorios </t>
  </si>
  <si>
    <t>Licitación correspondiente a la contratación de servicios de salud - Chequeos ejecutivos Grids - Staff</t>
  </si>
  <si>
    <t xml:space="preserve">O&amp;M STC Recuperación de sistema de drenaje en el talud posterior DVS </t>
  </si>
  <si>
    <t>O&amp;M STC Recuperación de la capacidad y disminución de arrastre de sólidos en la captación del embalse de Muña</t>
  </si>
  <si>
    <t>O&amp;M STC Contrato marco de servicios topobatimetricos y aereos</t>
  </si>
  <si>
    <t>TS-CROSS Actualización ingeniería de detalle y Obras de rehabilitación del tramo vial de 18 km comprendido entre el túnel Miraflores y Gama</t>
  </si>
  <si>
    <t>Transformadores AP</t>
  </si>
  <si>
    <t xml:space="preserve">Material AP (Fotocontroles - Balastos - otros) </t>
  </si>
  <si>
    <t>Empalmes y Terminales</t>
  </si>
  <si>
    <t>Bombillas LED</t>
  </si>
  <si>
    <t>Navidad (Material Genérico)</t>
  </si>
  <si>
    <t>Servicio Gestión de la Información</t>
  </si>
  <si>
    <t>Servicio de Impresos</t>
  </si>
  <si>
    <t>Gobos y equipos de Goboproyección &amp; Soporte Técnico</t>
  </si>
  <si>
    <t xml:space="preserve">Equipos de videovigilancia y sensorización </t>
  </si>
  <si>
    <t>Plataforma de control e integración de Sistemas de Videovigilancia</t>
  </si>
  <si>
    <t>Equipos de Telegestión</t>
  </si>
  <si>
    <t>TS-CROSS Mantenimiento del puente Balseadero para entrega a la gobernación del Huila</t>
  </si>
  <si>
    <t>Programa de Seguimiento Médico Integral</t>
  </si>
  <si>
    <t>TS-CROSS Estabilización de tres sitios críticos en la conducción del Distrito de Riego Llanos de la Virgen</t>
  </si>
  <si>
    <t>Servicio de Instalación de  cargadores para movilidad eléctrica</t>
  </si>
  <si>
    <t xml:space="preserve">Se requiere contar con un contrato marco para el suministro de lubricantes (aceites y grasas para los equipos de la central Termozipa) </t>
  </si>
  <si>
    <t>Licitación de Gestión Social - Asuntos Territoriales</t>
  </si>
  <si>
    <t>Mantenimiento, calibracion valvulas de seguridad caldera, suministro</t>
  </si>
  <si>
    <t>END en Caldera y Turbina</t>
  </si>
  <si>
    <t>Mantenimiento y suministro de equipos de trituración primaria y bandas</t>
  </si>
  <si>
    <t>Mantenimiento y suministro de repuestos bombas verticales de circulación, de torres de enfriamiento, de rio, y de enfriamiento</t>
  </si>
  <si>
    <t xml:space="preserve">Fabricación y suministro de 2 catalinas para los pulverizadores de las unidade 2, 3 4 y 5 de Termozipa </t>
  </si>
  <si>
    <t>SUMINISTRO DE REPUESTOS E INSTALACION DE OPACIMETROS PARA LAS U2, U3, U4 U Y U5 DE LA CENTRAL TERMOZIPA</t>
  </si>
  <si>
    <t>Servicio agencia base investigacion de mercados</t>
  </si>
  <si>
    <t>TS-CROSS Suministros, servicio y soporte equipamiento Siemens</t>
  </si>
  <si>
    <t>SUMINISTRO DE ALIMENTACIÓN PARA LAS PLANTAS DE GENERACIÓN FUNDACION</t>
  </si>
  <si>
    <t>SUMINISTRO DE COMBUSTIBLE MAMBITA Y UBALÁ</t>
  </si>
  <si>
    <t>SERVICIO DE TRADUCCIÓN DE TEXTOS</t>
  </si>
  <si>
    <t xml:space="preserve">SERVICIO DE ADMINISTRACIÓN Y MANTENIMIENTO DE FLOTA PROPIA DE VEHÍCULOS </t>
  </si>
  <si>
    <t>TS-CROSS Diseño y construcción de placa de concreto montaje sistema de filtración fase 2 Paraiso</t>
  </si>
  <si>
    <t>Servicio de Avaluos</t>
  </si>
  <si>
    <t>Soluciones de smart city integradas. Producto nuevo que se debe integrar en los sistemas de AP</t>
  </si>
  <si>
    <t>Suministro de medidores de energía electrónicos remotos y / o no controlados a distancia</t>
  </si>
  <si>
    <t>Suministro e instalacion  de sistemas de monitoreo remoto de subestaciones</t>
  </si>
  <si>
    <t>Suministro de Generadores Eléctricos y Mantenimiento</t>
  </si>
  <si>
    <t>Suministro de electro barras de diferentes de corrientes, junto a los accesorios de conexión y flexibarras</t>
  </si>
  <si>
    <t>TS-CROSS Diseño para implementación de filtración fase 2</t>
  </si>
  <si>
    <t>TS-CROSS Adecuacion sistema de extracción central Paraiso Biofiltro</t>
  </si>
  <si>
    <t>Unificacion Salitre -Fontibón</t>
  </si>
  <si>
    <t>Repuestos Telecontrol</t>
  </si>
  <si>
    <t>ADV Creative Tender</t>
  </si>
  <si>
    <t>Sistemas de Puesta a Tierra</t>
  </si>
  <si>
    <t>TS-CROSS Difracción de rayos X</t>
  </si>
  <si>
    <t>O&amp;M -HOP Río Bogotá Planeación, Diagnóstico y Gestión Inicial, diseños, especificaciones</t>
  </si>
  <si>
    <t>TS-CROSS Factibilidad e Ingeniería de detalle para la solución del paso a desnivel sobre la quebrada Moncovita</t>
  </si>
  <si>
    <t>TS-CROSS Interventoría a la factibilidad e Ingeniería de detalle para la solución del paso a desnivel sobre la quebrada Moncovita</t>
  </si>
  <si>
    <t>BACKUP AND RESTORE CR - Resiliency Plan</t>
  </si>
  <si>
    <t>PLATAFORMA DE GESTION IOT</t>
  </si>
  <si>
    <t>OT HARDWARE RENEWALL GT- Resiliency Plan</t>
  </si>
  <si>
    <t>OT HARDWARE RENEWALL PA - Resiliency Plan</t>
  </si>
  <si>
    <t>TLC &amp; TSO INFRASTRUCTURE GT - Resiliency Plan</t>
  </si>
  <si>
    <t>TLC &amp; TSO INFRASTRUCTURE CR - Resiliency Plan</t>
  </si>
  <si>
    <t>OT HARDWARE RENEWALL CR - Resiliency Plan</t>
  </si>
  <si>
    <t>IT HARDWARE REFRESH Y ACCESORIOS- PA</t>
  </si>
  <si>
    <t>SERVICIOS DE TELEFONÍA FIJA - PA</t>
  </si>
  <si>
    <t>REPOTENCIACION DE TRANSFORMADORES, COMPONENTES DE PATIO DE CONEXIONES Y DEMAS EQUIPOS RELACIONADOS DE LA CENTRAL TERMOZIPA</t>
  </si>
  <si>
    <t>Servicio de revisión, generación y/o actualización de proyectos de ejecución de Enel en los sistemas de Información AGP</t>
  </si>
  <si>
    <t>Servicio de construcción de pilotes, cimentaciones postes para proyectos de la Autopista Norte</t>
  </si>
  <si>
    <t>Servicio para instalación de cable de fibra óptica</t>
  </si>
  <si>
    <t>Diseño y desarrollo de prototipos de proyectos destinados a mejorar la experiencia y satisfacción del cliente</t>
  </si>
  <si>
    <t>Medición de Experiencia de Clientes para los productos y servicios de Enel.</t>
  </si>
  <si>
    <t>Licenciamiento de Productos de Software especializados - PA</t>
  </si>
  <si>
    <t>Resiliency Plan - COL</t>
  </si>
  <si>
    <t>Licenciamiento de Productos de Software especializados - COL</t>
  </si>
  <si>
    <t>Repuestos de reconectadores ENTEC</t>
  </si>
  <si>
    <t>Repuestos Reconectadores EATON - COOPER</t>
  </si>
  <si>
    <t>Estructuras metálicas AT</t>
  </si>
  <si>
    <t>Suministro de personal en misión</t>
  </si>
  <si>
    <t>Adquisición de HW Vario (Estandard y no estandard)</t>
  </si>
  <si>
    <t>Suministro de terminales, kit de tierras MT, empalmes MT y conectores MC4 (Dealer 2). x 60 meses para todas las plantas solares</t>
  </si>
  <si>
    <t xml:space="preserve">Mantenimiento de servicios auxiliares, grupos electrogenos, tablero y SUMINISTRO REPUESTOS PLANTA DIESEL_ todas las plantas x 3 años + 2 opcionales </t>
  </si>
  <si>
    <t xml:space="preserve">Suministro, instalacion y pruebas PPC (El Paso y La Loma)- Regulación- x 3 años </t>
  </si>
  <si>
    <t xml:space="preserve">Mantenimiento de sistema de puesta a tierras, mediciones y suministro de material de SPT para todas las plantas solares x 3 años </t>
  </si>
  <si>
    <t xml:space="preserve">Servicio de homologación y normalizacion de datos de red para la migracion a los nuevos sistemas SCADA - ADMS </t>
  </si>
  <si>
    <t>Licencias Acroba Adobe Pro - PA</t>
  </si>
  <si>
    <t>TS-CROSS Servicio Mantenimiento de los sistemas  de medición de vibraciones de las Centrales Guavio y Betania</t>
  </si>
  <si>
    <t>TS-CROSS Mantenimiento de subestaciones AIS y GIS</t>
  </si>
  <si>
    <t>O&amp;M STM Contrato Marco Reparación de Agujas y Boquereles</t>
  </si>
  <si>
    <t>Gestión de Encuestas y Campañas Colombia</t>
  </si>
  <si>
    <t xml:space="preserve">Diseño y suministro de Sistema Anti aves +Anti Iguanas  x 24 meses para todas las plantas solares </t>
  </si>
  <si>
    <t xml:space="preserve">Mantenimiento sistema de controladores de bahía y protecciones electricas ( relés númericos) x 36 meses para todas las plantas solares </t>
  </si>
  <si>
    <t>Suministro de motores electricos para trackers para todas las plantas solares de Colombia  x 3 años  compatibles con los motores Soltec</t>
  </si>
  <si>
    <t xml:space="preserve"> Inspecciones termograficas con drone por 3 años  para todas las plantas solares</t>
  </si>
  <si>
    <t>Suministro de repuestos ABB para los sitemas de 13,8kv de la Estación de Bombeo Muña</t>
  </si>
  <si>
    <t>RECUPERACION DEL CONTROL Y POTENCIA DE LOS PRECIPITADORES DE LAS U2, U3, U4 Y U5 DE LA CENTRAL TERMOZIPA</t>
  </si>
  <si>
    <t xml:space="preserve">MODERNIZACIÓN SISTEMAS ELECTROMECANICO TORRES DE REFRIGERACION EB MUÑA </t>
  </si>
  <si>
    <t>SUMINISTRO DE REPUESTOS DE INSTRUMENTACION Y CONTROL DE LAS CALDERAS DE LA CENTRAL TZ</t>
  </si>
  <si>
    <t>Adquisición Repuestos Eléctricos Críticos Centrales Rio Bogotá</t>
  </si>
  <si>
    <t>RECUPERACION Y REPOTENCIACION DEL ALUMBRADO DE LA CENTRAL TERMOZIPA</t>
  </si>
  <si>
    <t xml:space="preserve"> MANTENIMIENTO DE SISTEMAS Y EQUIPOS HVAC EN AREAS INDUSTRIALES Y CENTROS DE PROCESAMIENTO DE DATOS DE LA CENTRAL TERMOZIPA</t>
  </si>
  <si>
    <t>Suministro repuestos de plantas de tratamiento de agua</t>
  </si>
  <si>
    <t>Suministro de bombas dosificadoras de quimicos</t>
  </si>
  <si>
    <t>Suministro e instalaciòn de cámaras termograficas para el montoreo de temperatura de los equipos de patio para todas las plantas solares de Colombia</t>
  </si>
  <si>
    <t>TS-CROSS Electrificación de parcelas en el Distrito de Riego Llanos de la Virgen</t>
  </si>
  <si>
    <t xml:space="preserve">INSPECCIONES TERMOGRAFICAS UNICAMENTE STRING BOX / STRING INVERTER PLANTAS SOLARES COL_ PARA TODAS LAS PLANTAS DE COLOMBIA x 12 meses </t>
  </si>
  <si>
    <t>Calibracion de medidores y mantenimiento de fronteras  comerciales para todas las plantas de colombia x 3 +2 años _ Sinergia</t>
  </si>
  <si>
    <t>Construcción de barrera cortaviento en patios de carbón a fin de disminuir el tránsito de partículas del mineral hacia zonas circundantes.</t>
  </si>
  <si>
    <t xml:space="preserve">Suministro e instalación de sistemas automáticos contra incendio en 86 módulos inversores en PFV La Loma x 12 meses </t>
  </si>
  <si>
    <t xml:space="preserve">Implementacion sistema de extincion de incendios en a CU PV EL PASO x 36 meses </t>
  </si>
  <si>
    <t>SUMINISTRO DE ACEITES LUBRICANTES PETROBRAS - CHEVRON PARA LAS CENTRALES BETANIA-QUIMBO</t>
  </si>
  <si>
    <t>SUMINISTRO REPUESTOS  FILTROS AUTOLIMPIANTES SISTEMA REFRIGERACION QUIMBO</t>
  </si>
  <si>
    <t>MODERNIZACIÓN SISTEMA DE FRENADO - (zapatas - gatos) BETANIA Y QUIMBO</t>
  </si>
  <si>
    <t>Mantenimiento de rodetes Central BQ</t>
  </si>
  <si>
    <t>Mantenimiento de sistemas aire acondicionado industrial Central BQ</t>
  </si>
  <si>
    <t>ADQUISICÓN BOMBA SUMERGIBLE SISTEMA DRENAJE BETANIA</t>
  </si>
  <si>
    <t>Suminsitros equipo, materiales y servicios ELABELING BEQUIM</t>
  </si>
  <si>
    <t xml:space="preserve">suministro de filtros para cabinas de inversion  todas las plantas solares  x 36 meses </t>
  </si>
  <si>
    <t>TS-CROSS Integración a SCADA de mandos y señales del sistema de control de olores de la central Paraíso</t>
  </si>
  <si>
    <t xml:space="preserve">Contrato marco para obra civiles para las plantas solares de colombia (Zona Norte)x 3 años _ Sinergia </t>
  </si>
  <si>
    <t xml:space="preserve">Adecuación bodega Plantas solares Atlantico y Guayepo 3 por 12 meses </t>
  </si>
  <si>
    <t>Servicio de Video</t>
  </si>
  <si>
    <t xml:space="preserve">Suministro etiquetas Zebra  para proyecto etiquetado  bodegas x 3 años para todas las plantas solares de colombia </t>
  </si>
  <si>
    <t xml:space="preserve">Suministro de Drones para inspecciones termograficas en lineas de transmisión y subcampos solares por 12 meses </t>
  </si>
  <si>
    <t>Material Promocional</t>
  </si>
  <si>
    <t xml:space="preserve">Plan maestro de Sistemas Contra Incendios Parques Solares Colombia x 12 meses </t>
  </si>
  <si>
    <t xml:space="preserve">Suministro de sistema de extinción acuamovil &amp; Mantenimiento para pv La Loma, Fundación y Guayepo. </t>
  </si>
  <si>
    <t xml:space="preserve">Suministro y cambio de flexiconduit de cableado de protecciones mecanicas transformador ppal  x 12 meses </t>
  </si>
  <si>
    <t>Renovacion plataforma ATLAS M2M - COL</t>
  </si>
  <si>
    <t>Contrato Marco para el suministro de  instrumentación para los sistemas de control y supervisión de CRB</t>
  </si>
  <si>
    <t>ADQUISICIÓN E INSTALACIÓN CARGADORES Y BANCO BATERIAS CRB</t>
  </si>
  <si>
    <t>Suministro de Repuestos criticos marca ABB para los sistemas de reguladores de  Tensión de PAGUA</t>
  </si>
  <si>
    <t>Suministro de Repuestos criticos marca Andritz para los sistemas de reguladores de velocidad y  Tensión de  Salto, Laguneta y DVS</t>
  </si>
  <si>
    <t>Suministro de Repuestos criticos marca Siemens para los Controladores de Unidad y Servicios Auxiliares de las centrales Salto, Laguneta,Limonar y DVS.</t>
  </si>
  <si>
    <t>Recuperación Servomotores Inyectores CRB</t>
  </si>
  <si>
    <t>Reparación de Porta Boquereles para los Servomotores Inyectores PAGUA</t>
  </si>
  <si>
    <t>SUMINISTRO DE ACEITES Y  LUBRICANTES CRB</t>
  </si>
  <si>
    <t>Contrato marco para el Servicio Camión grúa, Camión Canasta, Montacarga, CRB</t>
  </si>
  <si>
    <t>SERVICIO DE MANTENIMIENTO Y REACONDICIONAMIENTO DEL SISTEMAS DE AIRE ACONDICIONADO</t>
  </si>
  <si>
    <t>Mecanizados preliminares overhaul sistema turbina Limonar - Laguneta</t>
  </si>
  <si>
    <t>Adquisición de serpentines (intercambiador del cojinete turbina) e  Intercambiadores del cojinete superior Limonar/Laguneta</t>
  </si>
  <si>
    <t>Servicio Técnico Overhaul LG-LM</t>
  </si>
  <si>
    <t>FABRICACIÓN Y SUMINISTRO ASPAS VENTILADOR GENERADORES DVS</t>
  </si>
  <si>
    <t>Contrato Marco Mtto. y reparación Enfriadores Cojinetes PAGUA</t>
  </si>
  <si>
    <t>ADQUISICION COJINETES EMPUJE PAGUA</t>
  </si>
  <si>
    <t>FABRICACION Y SUMINISTRO DE PERNOS ROTOR-EJE UNIDADES DVS  Y PAGUA Y PERNOS TUBERIA DE CARGA CENTRAL DVS</t>
  </si>
  <si>
    <t>RECUPERACION BLINDAJES Y PLATAFORMAS(REJAS, BARANDAS, SOPORTERIA) FOSOS  DE TURBINA PAGUA</t>
  </si>
  <si>
    <t>RECUPERACION  ELECTROMECANICO SISTEMA DE REFRIGERACIÓN PAGUA ( Filtros dango, proton, electrovalvulas, tuberia paraflow, conjunto motor-bomba)</t>
  </si>
  <si>
    <t>RECUPERACIÓN SISTEMAS HIDRAULICOS  LIMPIAREJAS Y EQUIPOS ELECTROMECANICOS BOCATOMAS CRB Y EB MUÑA</t>
  </si>
  <si>
    <t>RECUPERACION VALVULAS DE ADMISION Y BY PASS DE LLENADO UNIDADES TQ</t>
  </si>
  <si>
    <t xml:space="preserve">REACONDICIONAMIENTO PERFIL HIDRAULICO RODETES CRB </t>
  </si>
  <si>
    <t xml:space="preserve">Se requiere el suministro de los cuerpos moledores para reposición y cambio en los pulverizadores </t>
  </si>
  <si>
    <t xml:space="preserve">Suministro de acoples y cadenas de transmisión de potencia </t>
  </si>
  <si>
    <t>RECUPERACION Y MANTENIMIENTO SISTEMA DE MONITOREO DE TEMPERATURA Y VIBRACION DE EQUIPOS EN LA CENTRAL TERMOZIPA</t>
  </si>
  <si>
    <t>Plan de emergencias.</t>
  </si>
  <si>
    <t>SUMINISTRO DE ELEMENTOS Y REPUESTOS PARA EL  MANTENIMIENTO AVR PARA TODAS LAS UNIDADES DE LA CENTRAL TERMOZIPA</t>
  </si>
  <si>
    <t>MANTENIMIENTO, LIMPIEZA MECANICA Y RECUBRIMIENTOS DE TANQUES, LINEAS Y EQUIPOS PARA LA CENTRAL TERMOZIPA</t>
  </si>
  <si>
    <t>MANTENIMIENTO DEL SISTEMA DE CONTROL DCS, REGULADOR DE VELOCIDAD TRICONEX Y BMS TRICONEX DE LA CENTRAL TERMOZIPA</t>
  </si>
  <si>
    <t>Operación de plantas de tratamiento de agua y control fisicoquímico agua Central Termozipa</t>
  </si>
  <si>
    <t>Adecuación de la tubería de atemperación para el cambio de bridas para la instalación de los nuevos atemperadores</t>
  </si>
  <si>
    <t>RECUPERACIÓN Y MODERNIZACIÓN ALUMBRADO CON USO DE EQUIPOS DE ASCENSO DE PERSONAS.</t>
  </si>
  <si>
    <t>RECUPERACIÓN Y MODERNIZACIÓN SERVICIOS AUXILIARES DE BAJA TENSION</t>
  </si>
  <si>
    <t>SUMINISTRO DE EQUIPO PARA DIAGNOSTICO DE SUBESTACIÓN</t>
  </si>
  <si>
    <t>SUMINISTRO DE MATERIALES AISLANTES PARA REACUÑADO ESTATORES Y CAMBIO BOBINAS POLOS</t>
  </si>
  <si>
    <t>MODERNIZACIÓN DE MALACATE DUCTOS  GUAVIO</t>
  </si>
  <si>
    <t>Implementación del nuevo sistema de inventarios Elabeling</t>
  </si>
  <si>
    <t>Servicio de camión grúa, camión canasta, Montacarga, Manlift, grúa y camion Planchón para las central Termozipa</t>
  </si>
  <si>
    <t xml:space="preserve">Suministro de las válvulas de recirculación paras las unidades 2, 3, 4 y 5 de Termozipa </t>
  </si>
  <si>
    <t>Servicio de instalación de barandas, escaleras , pintura,  fabricación de rejillas, guardapiés y plataformas para la Central Termozipa</t>
  </si>
  <si>
    <t>CAMBIO DE BANDA D EQUIPO 2 DE CARBON, CAMBIO DE RODILLOS Y RASPADORES BANDAS EQUIPOS DE CARBÒN</t>
  </si>
  <si>
    <t>SUMINTRO Y MANTENIMIENTO DE 3 BOMBAS DIESEL PORTATILES DE 2 HP</t>
  </si>
  <si>
    <t>MANTENIMIENTO Y CALIBRACION DE EQUIPOS PARA ANÀLISIS DE CARBÒN</t>
  </si>
  <si>
    <t>Cambio de indicadores de niveles magneticos para tanque de drenes y calentadores</t>
  </si>
  <si>
    <t>Instrumentación analítica calidad de agua WTP y ciclo agua vapor</t>
  </si>
  <si>
    <t>RETROFIT REGULADORES DE VELOCIDAD U1 y U2 GUAVIO</t>
  </si>
  <si>
    <t>RECUPERACIÓN DE LA SUPERVISION SEÑALES EN DUCTOS  GUAVIO</t>
  </si>
  <si>
    <t>Suministro y montaje blindajes pulverizadores unidad 2</t>
  </si>
  <si>
    <t>RECUPERACION SISTEMAS PTAP Y REFRIGERACION  CRB</t>
  </si>
  <si>
    <t>SUMINISTRO DE INSUMOS Y REACTIVOS QUIMICOS PARA LA CRB</t>
  </si>
  <si>
    <t>Revisión renta 2025</t>
  </si>
  <si>
    <t>O&amp;M -HOP  Operación y Mantenimiento Estaciones Tecnología Solar</t>
  </si>
  <si>
    <t>TS CROSS- Inspección tuberías</t>
  </si>
  <si>
    <t>SERVICIO DE MANTENIMIENTO, INSTALACIÓN Y SUMINISTRO DE COMPONENTES, REPUESTOS PARA EL SISTEMA DE ALUMBRADO CRB</t>
  </si>
  <si>
    <t>SERVICIOS DE SEGURIDAD Y VIGILANCIA  zona centro</t>
  </si>
  <si>
    <t>SUMINISTRO INTERCAMBIADORES GENERADORES PRINCIPALES GUAVIO</t>
  </si>
  <si>
    <t>MANTENIMIENTO DE RODETES CENTRAL GUAVIO</t>
  </si>
  <si>
    <t>MANTENIMIENTO AIRE ACONDICIONADO INDUSTRIAL HYDRO COL</t>
  </si>
  <si>
    <t>ANALISIS DE CONTRAPARTES</t>
  </si>
  <si>
    <t>Se requiere realizar compra de los respuestas críticos del sistema BESS</t>
  </si>
  <si>
    <t xml:space="preserve">Suministro, instalación y recuperación de  válvulas de descarga de agua de circulación  de la central termozipa. </t>
  </si>
  <si>
    <t>Contrato marco Suministro de Repuestos sinduly para Termozipa.</t>
  </si>
  <si>
    <t>Contrato marco para el mantenimiento válvulas de control  de la central Termozipa.</t>
  </si>
  <si>
    <t>SUMINISTRO, MANTEMIMIENTO Y CALIBRACION DE EQUIPOS PORTATILES Y FIJOS DE MEDICION PARA LA CENTRAL TERMOZIPA</t>
  </si>
  <si>
    <t>TRANSPORTE  Y DISPOSICIÓN FINAL DE CENIZA COMO RESIDUO PELIGROSO Y NO PELIGROSO</t>
  </si>
  <si>
    <t xml:space="preserve">SUMINISTRO DE ACEITE LUBRICANTES CENTRALES HIDROELÉCTRICAS </t>
  </si>
  <si>
    <t>MANTENIMIENTO VEHICULOS Y MAQUINARIA PESADA GUAVIO</t>
  </si>
  <si>
    <t>SUMINISTRO Y CONFIGURACION DE EQUIPOS DEL PROYECTO E-LABELING CENTRALES ENEL</t>
  </si>
  <si>
    <t>Estrategias de gestión de conflictos sociales e inteligencia territorial</t>
  </si>
  <si>
    <t>Equipo Proyectos Telegestión (Implementacion de 10.000 unidades de Telegestion para la Ciudad de Bogota)</t>
  </si>
  <si>
    <t>Luminarias Solares incluido baterias</t>
  </si>
  <si>
    <t>Collarin y Alambre Medidas Antivandálicas</t>
  </si>
  <si>
    <t>Servicios Implementación Telegestión (10.000 unds para Bogotá)</t>
  </si>
  <si>
    <t xml:space="preserve">Centro Control Telegestión </t>
  </si>
  <si>
    <t>Servicios Telemedición de cabecera circuitos AP</t>
  </si>
  <si>
    <t>Equipos Telemedición de cabecera circuitos AP</t>
  </si>
  <si>
    <t>Servicios Interventoria Técnica AP (Venta Servicios)</t>
  </si>
  <si>
    <t>Elementos 2D y 3D</t>
  </si>
  <si>
    <t>Alquiler de escenas y escenografías</t>
  </si>
  <si>
    <t>Servicio Iluminación con Drones</t>
  </si>
  <si>
    <t>Instalación, comisionamiento y mantenimiento de Baterias para almacenamiento de energía</t>
  </si>
  <si>
    <t>Contrato Mantenimiento Carros</t>
  </si>
  <si>
    <t>Grids</t>
  </si>
  <si>
    <t>ICT</t>
  </si>
  <si>
    <t>Enel Commercial</t>
  </si>
  <si>
    <t>Staff &amp; Services</t>
  </si>
  <si>
    <t>Cartera</t>
  </si>
  <si>
    <t>Licitación</t>
  </si>
  <si>
    <t>GM</t>
  </si>
  <si>
    <t>LESC01</t>
  </si>
  <si>
    <t>SPPT35</t>
  </si>
  <si>
    <t>FEAT01</t>
  </si>
  <si>
    <t>SPPT44</t>
  </si>
  <si>
    <t>SPPT43</t>
  </si>
  <si>
    <t>SPTD05</t>
  </si>
  <si>
    <t>FIPS03</t>
  </si>
  <si>
    <t>FETR15</t>
  </si>
  <si>
    <t>MOUF02</t>
  </si>
  <si>
    <t>LELE02</t>
  </si>
  <si>
    <t>MCIT02</t>
  </si>
  <si>
    <t>FZDS01</t>
  </si>
  <si>
    <t>FCMC04</t>
  </si>
  <si>
    <t>LEII09</t>
  </si>
  <si>
    <t>SPPT22</t>
  </si>
  <si>
    <t>FEER01</t>
  </si>
  <si>
    <t>FTTE08</t>
  </si>
  <si>
    <t>SPPI26</t>
  </si>
  <si>
    <t>FSME01</t>
  </si>
  <si>
    <t>FELC10</t>
  </si>
  <si>
    <t>FEFU02</t>
  </si>
  <si>
    <t>SPPR03</t>
  </si>
  <si>
    <t>FHIC06</t>
  </si>
  <si>
    <t>FCMS05</t>
  </si>
  <si>
    <t>FERP10</t>
  </si>
  <si>
    <t>SLPI03</t>
  </si>
  <si>
    <t>LCCC13</t>
  </si>
  <si>
    <t>SPPT10</t>
  </si>
  <si>
    <t>LCCC18</t>
  </si>
  <si>
    <t>LCCC12</t>
  </si>
  <si>
    <t>MSMI04</t>
  </si>
  <si>
    <t>SPCO03</t>
  </si>
  <si>
    <t>FESE02</t>
  </si>
  <si>
    <t>LELE05</t>
  </si>
  <si>
    <t>FEII09</t>
  </si>
  <si>
    <t>LEII15</t>
  </si>
  <si>
    <t>FIHD01</t>
  </si>
  <si>
    <t>SPII01</t>
  </si>
  <si>
    <t>FEII05</t>
  </si>
  <si>
    <t>SLVI01</t>
  </si>
  <si>
    <t>SPBD03</t>
  </si>
  <si>
    <t>SPIS02</t>
  </si>
  <si>
    <t>FMTU12</t>
  </si>
  <si>
    <t>SPPP20</t>
  </si>
  <si>
    <t>SPTT02</t>
  </si>
  <si>
    <t>SPPI02</t>
  </si>
  <si>
    <t>SPPT47</t>
  </si>
  <si>
    <t>SPPA05</t>
  </si>
  <si>
    <t>SPLC02</t>
  </si>
  <si>
    <t>FEEM15</t>
  </si>
  <si>
    <t>SPPR09</t>
  </si>
  <si>
    <t>FEFU01</t>
  </si>
  <si>
    <t>SPPP01</t>
  </si>
  <si>
    <t>FEGE02</t>
  </si>
  <si>
    <t>MEEL05</t>
  </si>
  <si>
    <t>FZDS07</t>
  </si>
  <si>
    <t>SPPT24</t>
  </si>
  <si>
    <t>SPED03</t>
  </si>
  <si>
    <t>FASS51</t>
  </si>
  <si>
    <t>LEII01</t>
  </si>
  <si>
    <t>FCLU01</t>
  </si>
  <si>
    <t>SPFO02</t>
  </si>
  <si>
    <t>MMIM17</t>
  </si>
  <si>
    <t>SPPT06</t>
  </si>
  <si>
    <t>MMIM01</t>
  </si>
  <si>
    <t>MMIM10</t>
  </si>
  <si>
    <t>FMMM03</t>
  </si>
  <si>
    <t>FSMC05</t>
  </si>
  <si>
    <t>SPPM08</t>
  </si>
  <si>
    <t>FAAI05</t>
  </si>
  <si>
    <t>FERP05</t>
  </si>
  <si>
    <t>FOCU02</t>
  </si>
  <si>
    <t>FCCU01</t>
  </si>
  <si>
    <t>SPPT08</t>
  </si>
  <si>
    <t>SLMT15</t>
  </si>
  <si>
    <t>MMIM06</t>
  </si>
  <si>
    <t>FZDS03</t>
  </si>
  <si>
    <t>SPPT26</t>
  </si>
  <si>
    <t>LEIL08</t>
  </si>
  <si>
    <t>FSCR04</t>
  </si>
  <si>
    <t>LEII02</t>
  </si>
  <si>
    <t>FMGE10</t>
  </si>
  <si>
    <t>FEII06</t>
  </si>
  <si>
    <t>FEQE15</t>
  </si>
  <si>
    <t>SPFO01</t>
  </si>
  <si>
    <t>MCMO01</t>
  </si>
  <si>
    <t>FZDS02</t>
  </si>
  <si>
    <t>SRTS22</t>
  </si>
  <si>
    <t>LCRI01</t>
  </si>
  <si>
    <t>SPED02</t>
  </si>
  <si>
    <t>FETR05</t>
  </si>
  <si>
    <t>FEQE21</t>
  </si>
  <si>
    <t>FEEM03</t>
  </si>
  <si>
    <t>METR03</t>
  </si>
  <si>
    <t>LEII06</t>
  </si>
  <si>
    <t>SPBA02</t>
  </si>
  <si>
    <t>MEEL07</t>
  </si>
  <si>
    <t>LELE08</t>
  </si>
  <si>
    <t>SPAA06</t>
  </si>
  <si>
    <t>FEMI04</t>
  </si>
  <si>
    <t>FESO26</t>
  </si>
  <si>
    <t>SPCO02</t>
  </si>
  <si>
    <t>SPPT71</t>
  </si>
  <si>
    <t>FSMT04</t>
  </si>
  <si>
    <t>MMIM13</t>
  </si>
  <si>
    <t>MMIM05</t>
  </si>
  <si>
    <t>MEEL04</t>
  </si>
  <si>
    <t>FECE01</t>
  </si>
  <si>
    <t>FECA10</t>
  </si>
  <si>
    <t>SPAA04</t>
  </si>
  <si>
    <t>MELE07</t>
  </si>
  <si>
    <t>SLTR07</t>
  </si>
  <si>
    <t>FEIN17</t>
  </si>
  <si>
    <t>FMGV02</t>
  </si>
  <si>
    <t>FEQE29</t>
  </si>
  <si>
    <t>MCMO08</t>
  </si>
  <si>
    <t>FZMO03</t>
  </si>
  <si>
    <t>MELM01</t>
  </si>
  <si>
    <t>SPBA01</t>
  </si>
  <si>
    <t>LEII11</t>
  </si>
  <si>
    <t>MSMI03</t>
  </si>
  <si>
    <t>FZAN02</t>
  </si>
  <si>
    <t>FHPC09</t>
  </si>
  <si>
    <t>FMGE06</t>
  </si>
  <si>
    <t>FMIT08</t>
  </si>
  <si>
    <t>FMPC06</t>
  </si>
  <si>
    <t>SLMT13</t>
  </si>
  <si>
    <t>SPPC07</t>
  </si>
  <si>
    <t>FZAU02</t>
  </si>
  <si>
    <t>FOPA03</t>
  </si>
  <si>
    <t>SPPC29</t>
  </si>
  <si>
    <t>SPPT29</t>
  </si>
  <si>
    <t>FEQE30</t>
  </si>
  <si>
    <t>FMGE17</t>
  </si>
  <si>
    <t>FMCF01</t>
  </si>
  <si>
    <t>FMGE32</t>
  </si>
  <si>
    <t>LMTS04</t>
  </si>
  <si>
    <t>FOMO05</t>
  </si>
  <si>
    <t>FHPC08</t>
  </si>
  <si>
    <t>MMGV03</t>
  </si>
  <si>
    <t>FEME01</t>
  </si>
  <si>
    <t>FMVA19</t>
  </si>
  <si>
    <t>FMPC05</t>
  </si>
  <si>
    <t>FAAI02</t>
  </si>
  <si>
    <t>LMGE10</t>
  </si>
  <si>
    <t>FHPC10</t>
  </si>
  <si>
    <t>SPPA02</t>
  </si>
  <si>
    <t>SLSS04</t>
  </si>
  <si>
    <t>MESS01</t>
  </si>
  <si>
    <t>SPPT40</t>
  </si>
  <si>
    <t>FMVA11</t>
  </si>
  <si>
    <t>FSMC03</t>
  </si>
  <si>
    <t>MCIT05</t>
  </si>
  <si>
    <t>FTAA06</t>
  </si>
  <si>
    <t>FEEM09</t>
  </si>
  <si>
    <t>SPPT13</t>
  </si>
  <si>
    <t>SLIM01</t>
  </si>
  <si>
    <t xml:space="preserve">Obras y Mantenimiento de subestaciones. </t>
  </si>
  <si>
    <t xml:space="preserve">Otros servicios profesionales </t>
  </si>
  <si>
    <t xml:space="preserve">Cajas de empalme poliméricas </t>
  </si>
  <si>
    <t xml:space="preserve">Servicios de coordinación de la seguridad en el trabajo </t>
  </si>
  <si>
    <t>Servicios de expedición y vigilancia especializada de las actividades de fabricación y construcción, evaluación técnica de proveedores, implementación de los sistemas de Gestión de Calidad / Medio Ambiente / Seguridad</t>
  </si>
  <si>
    <t xml:space="preserve">Productos de software </t>
  </si>
  <si>
    <t xml:space="preserve">Mantenimiento y reparación de mobiliario y equipos </t>
  </si>
  <si>
    <t xml:space="preserve">Obras y Mantenimiento de líneas de AT . </t>
  </si>
  <si>
    <t xml:space="preserve">Sistemas de protección contra incendios y extintores - Mantenimiento </t>
  </si>
  <si>
    <t xml:space="preserve">Dispositivos de toma a tierra y de cortocircuito </t>
  </si>
  <si>
    <t xml:space="preserve">Tapas de registro para cables subterráneos </t>
  </si>
  <si>
    <t xml:space="preserve">Mantenimiento electrico e instrumental </t>
  </si>
  <si>
    <t xml:space="preserve">Servicio Monitoreo ambiental. </t>
  </si>
  <si>
    <t xml:space="preserve">Mantenimiento de sistemas de generación de energía solar. </t>
  </si>
  <si>
    <t xml:space="preserve">Componentes o piezas para Planta de energia Solar </t>
  </si>
  <si>
    <t xml:space="preserve">Equipos de telecomunicaciones para equipos de control, medida o concentradores (Gsm/UMTS/HSDPA, WIFI,Ethernet,etc). </t>
  </si>
  <si>
    <t xml:space="preserve">Servicios globales de software factory y soporte funcional </t>
  </si>
  <si>
    <t xml:space="preserve">Instrumentos de medición de la cantidad eléctrica </t>
  </si>
  <si>
    <t xml:space="preserve">Empalmes y terminales para cables de BT aislados en caucho </t>
  </si>
  <si>
    <t xml:space="preserve">Fusibles y equipo de protección con fusible MT </t>
  </si>
  <si>
    <t xml:space="preserve">Eventos y espectáculos </t>
  </si>
  <si>
    <t xml:space="preserve">Sistemas de tratamiento del agua </t>
  </si>
  <si>
    <t xml:space="preserve">Prefabricados metalicos pesados para estructuras industriales </t>
  </si>
  <si>
    <t xml:space="preserve">Relés auxiliares </t>
  </si>
  <si>
    <t xml:space="preserve">Mantenimiento de zonas verdes (jardinería, corte de césped, etc.) </t>
  </si>
  <si>
    <t xml:space="preserve">Trabajos civiles varios </t>
  </si>
  <si>
    <t xml:space="preserve">Calles, puentes y viaductos - construcción y rehabilitación </t>
  </si>
  <si>
    <t>Construcciòn y/ò Mantenimiento de Obras civiles para Centrales Elèctricas y Edificios industriales</t>
  </si>
  <si>
    <t xml:space="preserve">Mantenimiento de equipos medioambientales. </t>
  </si>
  <si>
    <t xml:space="preserve">Contact center </t>
  </si>
  <si>
    <t xml:space="preserve">Interruptores-seccionadores para MT </t>
  </si>
  <si>
    <t xml:space="preserve">Obras y Mantenimiento de redes de Media y Baja Tensión. </t>
  </si>
  <si>
    <t xml:space="preserve">Equipo para alumbrado de calles </t>
  </si>
  <si>
    <t xml:space="preserve">Instalación y mantenimiento fotovoltáico de la planta (BOP) </t>
  </si>
  <si>
    <t xml:space="preserve">Asistencia de ingenieria de sistemas (Hw y Sw) </t>
  </si>
  <si>
    <t xml:space="preserve">Materiales de iluminación y accesorios </t>
  </si>
  <si>
    <t xml:space="preserve">Acuerdos con agencias de viajes </t>
  </si>
  <si>
    <t xml:space="preserve">Agencias de prensa, servicios de conferencias de prensa y medios de comunicación </t>
  </si>
  <si>
    <t xml:space="preserve">Controles de la agencia de Salud Pública </t>
  </si>
  <si>
    <t xml:space="preserve">Tuberías de PVC (líneas de cable) </t>
  </si>
  <si>
    <t xml:space="preserve">Servicios de telefonía fija y móvil </t>
  </si>
  <si>
    <t xml:space="preserve">Servicios profesionales de Telecomunicaciones </t>
  </si>
  <si>
    <t xml:space="preserve">Diseño del sistema eléctrico y de alumbrado </t>
  </si>
  <si>
    <t xml:space="preserve">Certificados de auditoría y contabilidad </t>
  </si>
  <si>
    <t xml:space="preserve">Lectura de Medidores (Contadores) </t>
  </si>
  <si>
    <t xml:space="preserve">Empalmes de AT y terminales de derivación </t>
  </si>
  <si>
    <t xml:space="preserve">Servicios de publicidad y promoción </t>
  </si>
  <si>
    <t xml:space="preserve">Fusibles y equipo de protección con fusible BT </t>
  </si>
  <si>
    <t xml:space="preserve">Diseño y creación de cursos de formación </t>
  </si>
  <si>
    <t xml:space="preserve">Alquiler de grupos electrógenos. </t>
  </si>
  <si>
    <t xml:space="preserve">Mantenimiento y reparación de interruptores y seccionadores </t>
  </si>
  <si>
    <t xml:space="preserve">Materiales de señalización </t>
  </si>
  <si>
    <t xml:space="preserve">Levantamientos topográficos y aéreos </t>
  </si>
  <si>
    <t xml:space="preserve">Proceso de datos autómatico </t>
  </si>
  <si>
    <t>Sistemas antirrobo, control de accesos y de seguridad</t>
  </si>
  <si>
    <t xml:space="preserve">Stands para recarga de vehículos eléctricos - trabajos </t>
  </si>
  <si>
    <t xml:space="preserve">Aceites aislantes - Aceites y grasas lubricantes </t>
  </si>
  <si>
    <t xml:space="preserve">Gestión de comunidades </t>
  </si>
  <si>
    <t xml:space="preserve">Revisión de válvulas. </t>
  </si>
  <si>
    <t xml:space="preserve">Ensayos no destructivos, pruebas y ensayos </t>
  </si>
  <si>
    <t xml:space="preserve">Mantenimiento mecánico no especializado. </t>
  </si>
  <si>
    <t xml:space="preserve">Bombas - mantenimiento </t>
  </si>
  <si>
    <t xml:space="preserve">Otros materiales para el acoplamiento y la transmisión de fuerzas </t>
  </si>
  <si>
    <t xml:space="preserve">Sistemas de monitorización de emisión </t>
  </si>
  <si>
    <t xml:space="preserve">Estudio de mercado </t>
  </si>
  <si>
    <t xml:space="preserve">Reguladores y Equipos de Control de Frecuencia, Tensión y Potencia </t>
  </si>
  <si>
    <t xml:space="preserve">Dispositivos de protección de máquinas </t>
  </si>
  <si>
    <t xml:space="preserve">Alimentos y bebidas </t>
  </si>
  <si>
    <t xml:space="preserve">Combustibles y fueloil </t>
  </si>
  <si>
    <t xml:space="preserve">Trabajos de traducciones y otros tratamientos de textos </t>
  </si>
  <si>
    <t xml:space="preserve">Servicios de reparación y mantenimiento de coches </t>
  </si>
  <si>
    <t>Mantenimiento mecanico en centrales hidroeléctricas</t>
  </si>
  <si>
    <t xml:space="preserve">Materiales de protección contra el riesgo de electrocución </t>
  </si>
  <si>
    <t xml:space="preserve">Servicios de consultoría para establecimiento del precio </t>
  </si>
  <si>
    <t xml:space="preserve"> Suministro de contadores de energía electrónicos remotos y / o no controlados a distancia </t>
  </si>
  <si>
    <t xml:space="preserve">Sistemas eléctricos industriales - creación y mantenimiento </t>
  </si>
  <si>
    <t xml:space="preserve">Máquinas de combustión interna y generadores </t>
  </si>
  <si>
    <t xml:space="preserve">Suministros de productos innovadores y nuevos negocios. </t>
  </si>
  <si>
    <t xml:space="preserve">Cabinas de MT </t>
  </si>
  <si>
    <t xml:space="preserve">Mantenimiento y recarga de extintores. </t>
  </si>
  <si>
    <t xml:space="preserve">Materiales para protección de accidentes </t>
  </si>
  <si>
    <t xml:space="preserve">Transporte y Gestion de residuos peligrosos </t>
  </si>
  <si>
    <t xml:space="preserve">Rehabilitación de edificios civiles y trabajos extraordinarios de mantenimieno </t>
  </si>
  <si>
    <t xml:space="preserve">Servicios Cloud en ambito IaaS PaaS e SaaS </t>
  </si>
  <si>
    <t xml:space="preserve">Transformadores y autotransformadores de Potencia AT/AT y AT/MT hasta 220KV </t>
  </si>
  <si>
    <t xml:space="preserve">Rectificadores </t>
  </si>
  <si>
    <t xml:space="preserve">Otras puestas a tierra </t>
  </si>
  <si>
    <t xml:space="preserve">Mantenimiento de Transformadores sumergidos en Aceite. </t>
  </si>
  <si>
    <t xml:space="preserve">Paneles fotovoltaicos - trabajos </t>
  </si>
  <si>
    <t xml:space="preserve">Descontaminación </t>
  </si>
  <si>
    <t xml:space="preserve">Mantenimiento y reparación del generador </t>
  </si>
  <si>
    <t xml:space="preserve">Trabajos en redes de fibra óptica. </t>
  </si>
  <si>
    <t xml:space="preserve">Gastos de trámites, inspecciones y permisos </t>
  </si>
  <si>
    <t xml:space="preserve">Suministro de varios materiales eléctricos de baja tensión, comprables a través de un catálogo electrónico en línea, de las principales marcas </t>
  </si>
  <si>
    <t xml:space="preserve">Apoyos especiales para líneas. </t>
  </si>
  <si>
    <t xml:space="preserve">Servicios de administración de personal (administración, trabajo interino) </t>
  </si>
  <si>
    <t>Servicios profesionales sobre asuntos institucionales o reglamentarios (OP 11)</t>
  </si>
  <si>
    <t xml:space="preserve">Monitorización de la vibración </t>
  </si>
  <si>
    <t xml:space="preserve">Mantenimiento de turbinas hidráulicas </t>
  </si>
  <si>
    <t xml:space="preserve">Tratamiento de las herramientas de maquinaria </t>
  </si>
  <si>
    <t xml:space="preserve">Cabinas metálicas prefabricadas de MT/BT completas con toda equipación eléctrica y cables conectores de MT. </t>
  </si>
  <si>
    <t xml:space="preserve">Cables fibra óptica </t>
  </si>
  <si>
    <t xml:space="preserve">Servicios de asistencia para obra civil </t>
  </si>
  <si>
    <t xml:space="preserve">Sistemas de inspección de plantas industriales usando drones para el mantenimiento y la seguridad de la infraestructura </t>
  </si>
  <si>
    <t xml:space="preserve">Operaciones aduaneras </t>
  </si>
  <si>
    <t xml:space="preserve">Interruptor MT de Subestación (no RMU, no celda) </t>
  </si>
  <si>
    <t xml:space="preserve">Quemadores y componentes del sistema de combustión en caldera </t>
  </si>
  <si>
    <t>Cuadros eléctricos principales y de maniobra del motor de BT</t>
  </si>
  <si>
    <t xml:space="preserve">Mantenimiento de edificios </t>
  </si>
  <si>
    <t xml:space="preserve">Maquinaria y equipos para laboratorios químicos </t>
  </si>
  <si>
    <t xml:space="preserve">Equipos de laboratorio - mantenimiento y reparación </t>
  </si>
  <si>
    <t>Caracterización, diseño, remediación, puesta en seguridad de sitios contaminados</t>
  </si>
  <si>
    <t xml:space="preserve"> Inspecciones y explotación de equipos de medida</t>
  </si>
  <si>
    <t xml:space="preserve">Mantenimiento, calibración y reparación de instrumentos de medición </t>
  </si>
  <si>
    <t xml:space="preserve">Sistemas contraincendios(detección y  extinción) </t>
  </si>
  <si>
    <t xml:space="preserve">Productos y reactivos para laboratorios químicos </t>
  </si>
  <si>
    <t xml:space="preserve">Filtros para líquidos </t>
  </si>
  <si>
    <t xml:space="preserve">Sistemas de calefacción, ventilación y aire acondicionado (HVAC) para locales industriales </t>
  </si>
  <si>
    <t>Suministro de piezas de recambio para diversas bombas</t>
  </si>
  <si>
    <t xml:space="preserve">Alquiler de grúas y vehículos especiales con operador </t>
  </si>
  <si>
    <t xml:space="preserve">Producciones publicitarias (películas-fotos-música-textos-vídeos) </t>
  </si>
  <si>
    <t xml:space="preserve">Equipos de prueba (horquilla de conexión, comprobadores de tensión, etc) </t>
  </si>
  <si>
    <t xml:space="preserve">Logistica de marketing. </t>
  </si>
  <si>
    <t xml:space="preserve">Diseño y tratamientos gráficos, creaciones multimedia </t>
  </si>
  <si>
    <t xml:space="preserve">Pruebas y medición eléctricas en maquinaria, equipos y sistemas de protección </t>
  </si>
  <si>
    <t xml:space="preserve">Paneles rectificadores y UPS </t>
  </si>
  <si>
    <t>Intercambiadores de calor, desaireadores y condensadores de vapor al vacío</t>
  </si>
  <si>
    <t xml:space="preserve">Tuercas y tornillos </t>
  </si>
  <si>
    <t xml:space="preserve">Molinos de carbón - accesorios y repuestos </t>
  </si>
  <si>
    <t xml:space="preserve">Pintura industrial. </t>
  </si>
  <si>
    <t xml:space="preserve">Mobiliario de oficina y accesorios </t>
  </si>
  <si>
    <t xml:space="preserve">Agua industrial para ciclo térmico </t>
  </si>
  <si>
    <t xml:space="preserve">Servicio de mantenimiento de partes de las plantas con vapor a presión </t>
  </si>
  <si>
    <t xml:space="preserve">Repuestos y  Accesorios de máquinas eléctricas </t>
  </si>
  <si>
    <t xml:space="preserve">Válvulas para usos especiales </t>
  </si>
  <si>
    <t xml:space="preserve">Bombas centrífugas </t>
  </si>
  <si>
    <t xml:space="preserve">Sistemas de automatización y regulación para centrales hidroeléctricas </t>
  </si>
  <si>
    <t>Mantenimiento de tuberias a presión y montaje mecánico de estructuras metálicas y equipos varios</t>
  </si>
  <si>
    <t xml:space="preserve">Reactivos principales para operación </t>
  </si>
  <si>
    <t xml:space="preserve">Servicios de impuestos y contabilidad </t>
  </si>
  <si>
    <t xml:space="preserve">Vigilancia y seguridad </t>
  </si>
  <si>
    <t xml:space="preserve">Mantenimiento de los sistemas de videovigilancia </t>
  </si>
  <si>
    <t xml:space="preserve">Servicios y los servicios especializados de seguridad. </t>
  </si>
  <si>
    <t xml:space="preserve">Válvulas neumáticas de todo/nada y de regulación para plantas termoeléctricas </t>
  </si>
  <si>
    <t xml:space="preserve">Sistemas de muestreo </t>
  </si>
  <si>
    <t xml:space="preserve">Equipos de conexión de radio </t>
  </si>
  <si>
    <t xml:space="preserve">Herrajes de acero para líneas de BT </t>
  </si>
  <si>
    <t>Servicios de diseño y desarrollo de productos innovadores y nuevos negocios</t>
  </si>
  <si>
    <t xml:space="preserve">Depósito y almacenamiento </t>
  </si>
  <si>
    <t>Responsable Calificación</t>
  </si>
  <si>
    <t>Responsable Compras</t>
  </si>
  <si>
    <t>Correo calificación</t>
  </si>
  <si>
    <t>Correo compras</t>
  </si>
  <si>
    <t>Jennifer Rubio</t>
  </si>
  <si>
    <t>jennifer.rubio@enel.com</t>
  </si>
  <si>
    <t>Francy Boada</t>
  </si>
  <si>
    <t>francy.boada@enel.com</t>
  </si>
  <si>
    <t>Jorge Jamaica</t>
  </si>
  <si>
    <t>Monica Mesa</t>
  </si>
  <si>
    <t>monica.mesa@enel.com</t>
  </si>
  <si>
    <t>Anny Leal</t>
  </si>
  <si>
    <t>anny.leal@enel.com</t>
  </si>
  <si>
    <t>Marcela Maldonado</t>
  </si>
  <si>
    <t>marcela.maldonado@enel.com</t>
  </si>
  <si>
    <t>Andrea Sarmiento</t>
  </si>
  <si>
    <t>andrea.sarmiento@enel.com</t>
  </si>
  <si>
    <t>Mes de apertura</t>
  </si>
  <si>
    <t>julio</t>
  </si>
  <si>
    <t>febrero</t>
  </si>
  <si>
    <t>marzo</t>
  </si>
  <si>
    <t>septiembre</t>
  </si>
  <si>
    <t>mayo</t>
  </si>
  <si>
    <t>enero</t>
  </si>
  <si>
    <t>abril</t>
  </si>
  <si>
    <t>junio</t>
  </si>
  <si>
    <t>octubre</t>
  </si>
  <si>
    <t>agosto</t>
  </si>
  <si>
    <t>noviembre</t>
  </si>
  <si>
    <t>Descripción GM</t>
  </si>
  <si>
    <t>Servicio de FORMACIÓN CALIFICADA PARA ACTIVIDADES DE IZAJE DE CARGAS para las instalaciones Centrales de Generación Colombia y Proyectos.</t>
  </si>
  <si>
    <t xml:space="preserve">Monto estimado en Millones de € </t>
  </si>
  <si>
    <t>Monto_MEUR</t>
  </si>
  <si>
    <t>Año</t>
  </si>
  <si>
    <t>Mes_num</t>
  </si>
  <si>
    <t>Fecha_apertura</t>
  </si>
  <si>
    <t>Estado</t>
  </si>
  <si>
    <t>Por lanzar</t>
  </si>
  <si>
    <t>Servicio Tecnico Help Desk - Power Plants and Corporate Offices</t>
  </si>
  <si>
    <t>En proceso</t>
  </si>
  <si>
    <t>Adjudicada</t>
  </si>
  <si>
    <t>Aplazada</t>
  </si>
  <si>
    <t>Desierta</t>
  </si>
  <si>
    <t>Nombre</t>
  </si>
  <si>
    <t>Foto</t>
  </si>
  <si>
    <t>Mes apertura</t>
  </si>
  <si>
    <t xml:space="preserve">GM: </t>
  </si>
  <si>
    <t xml:space="preserve">Seleccionar: </t>
  </si>
  <si>
    <t xml:space="preserve">Cartera: </t>
  </si>
  <si>
    <t xml:space="preserve">Buscar: </t>
  </si>
  <si>
    <t>Detalle</t>
  </si>
  <si>
    <t>Servicio mantenimiento  de cámaras, pantallas y alarmas para la linea de negocio de e-mobility</t>
  </si>
  <si>
    <t>Licitacion_OK</t>
  </si>
  <si>
    <t>Reemplazo de módulos de EDI</t>
  </si>
  <si>
    <t>Servicio mantenimiento de cámaras, pantallas y alarmas para la linea de negocio de e-mobility</t>
  </si>
  <si>
    <t>Servicios de medición de Reputación</t>
  </si>
  <si>
    <t>O&amp;M STC Recuperación de sistema de drenaje en el talud posterior DVS</t>
  </si>
  <si>
    <t>Equipos de videovigilancia y sensorización</t>
  </si>
  <si>
    <t>Servicio de Instalación de cargadores para movilidad eléctrica</t>
  </si>
  <si>
    <t>Fabricación y suministro de 2 catalinas para los pulverizadores de las unidade 2, 3 4 y 5 de Termozipa</t>
  </si>
  <si>
    <t>Suministro e instalacion de sistemas de monitoreo remoto de subestaciones</t>
  </si>
  <si>
    <t>Suministro de elementos para respuesta a emergencias integrales ( Salud, Incendios, Quimicos).</t>
  </si>
  <si>
    <t>MANTENIMIENTO DE SISTEMAS Y EQUIPOS HVAC EN AREAS INDUSTRIALES Y CENTROS DE PROCESAMIENTO DE DATOS DE LA CENTRAL TERMOZIPA</t>
  </si>
  <si>
    <t>INSPECCIONES TERMOGRAFICAS UNICAMENTE STRING BOX / STRING INVERTER PLANTAS SOLARES COL_ PARA TODAS LAS PLANTAS DE COLOMBIA x 12 meses</t>
  </si>
  <si>
    <t>Suministro e instalación de sistemas automáticos contra incendio en 86 módulos inversores en PFV La Loma x 12 meses</t>
  </si>
  <si>
    <t>Implementacion sistema de extincion de incendios en a CU PV EL PASO x 36 meses</t>
  </si>
  <si>
    <t>SUMINISTRO REPUESTOS FILTROS AUTOLIMPIANTES SISTEMA REFRIGERACION QUIMBO</t>
  </si>
  <si>
    <t>Contrato marco para obra civiles para las plantas solares de colombia (Zona Norte)x 3 años _ Sinergia</t>
  </si>
  <si>
    <t>Adecuación bodega Plantas solares Atlantico y Guayepo 3 por 12 meses</t>
  </si>
  <si>
    <t>Suministro de Drones para inspecciones termograficas en lineas de transmisión y subcampos solares por 12 meses</t>
  </si>
  <si>
    <t>Plan maestro de Sistemas Contra Incendios Parques Solares Colombia x 12 meses</t>
  </si>
  <si>
    <t>Suministro de Repuestos criticos marca ABB para los sistemas de reguladores de Tensión de PAGUA</t>
  </si>
  <si>
    <t>FABRICACION Y SUMINISTRO DE PERNOS ROTOR-EJE UNIDADES DVS Y PAGUA Y PERNOS TUBERIA DE CARGA CENTRAL DVS</t>
  </si>
  <si>
    <t>SUMINISTRO DE ELEMENTOS Y REPUESTOS PARA EL MANTENIMIENTO AVR PARA TODAS LAS UNIDADES DE LA CENTRAL TERMOZIPA</t>
  </si>
  <si>
    <t>MODERNIZACIÓN DE MALACATE DUCTOS GUAVIO</t>
  </si>
  <si>
    <t>RECUPERACIÓN DE LA SUPERVISION SEÑALES EN DUCTOS GUAVIO</t>
  </si>
  <si>
    <t>Compras</t>
  </si>
  <si>
    <t>Calificación</t>
  </si>
  <si>
    <t>Color</t>
  </si>
  <si>
    <t>#55be5a</t>
  </si>
  <si>
    <t>#41b9e6</t>
  </si>
  <si>
    <t>#0555fa</t>
  </si>
  <si>
    <t>#ff5a0f</t>
  </si>
  <si>
    <t>#ff0f64</t>
  </si>
  <si>
    <t>#461D7B</t>
  </si>
  <si>
    <t>Monto estimado (M€)</t>
  </si>
  <si>
    <t>Servicio de Operación Integrada SOT-SOC Zona X Oriental Sur Cundinamarca</t>
  </si>
  <si>
    <t>Servicio Backoffice y front offpara todos los segmentos (Gestión Escrita, refacturaciones, gestión del mail y formularios y Back proceso activaciones)</t>
  </si>
  <si>
    <t>Servicio Operaciones comerciales de lectura de medidores, reparto de facturas, facturación en sitio y otros documentos</t>
  </si>
  <si>
    <t>Servicio Para La Construccion De Las Líneas De Transmisión Proyecto Subestación NORTE STR</t>
  </si>
  <si>
    <t xml:space="preserve">Ejecución de construcciones (Civiles y Electromecánicas) en Subestaciones de AT/AT, AT/MT y MT/MT </t>
  </si>
  <si>
    <t xml:space="preserve">SERVICIO DE TRANSPORTE OPERATIVO DEL PERSONAL </t>
  </si>
  <si>
    <t>SLTR21</t>
  </si>
  <si>
    <t xml:space="preserve">Transporte de pasajeros </t>
  </si>
  <si>
    <t>Servicio de mantenimiento forestal, actividades electromecánicas y civiles en Líneas de Alta Tensión</t>
  </si>
  <si>
    <t>Inspecciones de condiciones de servicio : Bogotá y cundinamarca. zona norte  y 2)  bogotá y cundinamarca. zona sur.</t>
  </si>
  <si>
    <t>Proceso de Contatación Plan de Compensaciones Programa 2: Reforestación. Gestor: Lizeth Castellanos.</t>
  </si>
  <si>
    <t>SERVICIO RENTING OPERATIVO DISTRIBUCION</t>
  </si>
  <si>
    <t>Telecontrol Scada ICT-270</t>
  </si>
  <si>
    <t>COMPRA DE MATERIALES ELECTRICOS E INSUMOS DE FERRETERIA CAM</t>
  </si>
  <si>
    <t>Diseño, montaje, pruebas y PES del sistema automatico de extincion de incendios para las Subestaciones:San Facon, 2) Guaymaral, 3) Norte, 4) Almagro</t>
  </si>
  <si>
    <t xml:space="preserve">Servicios de diseño para líneas y redes de alta tensión y gestión ambiental para obtención de conceptos, permisos y licencias </t>
  </si>
  <si>
    <t>Diseño, construcción, montaje y puesta en servicio Subestación NORTE STR</t>
  </si>
  <si>
    <t>Call center B2C task force</t>
  </si>
  <si>
    <t>Fabricación, Suministro y Montaje  Bobinados Estator Unidades Central Dario Valencia Samper</t>
  </si>
  <si>
    <t>FEME12</t>
  </si>
  <si>
    <t xml:space="preserve">Alternadores para centrales hidroeléctricas con potencia superior a 10 MVA </t>
  </si>
  <si>
    <t>Servicio ejecución de gestión, en nombre y por cuenta de Enel Colombia, de todos los aspectos contractuales, administrativos, técnicos, y operativos</t>
  </si>
  <si>
    <t xml:space="preserve">Diseño,suminitros,construccion,montaje,pruebas, puesta en servicio de la subestacion Guaymaral 115kV </t>
  </si>
  <si>
    <t>TS-CROSS Contrato marco de Ingenieria</t>
  </si>
  <si>
    <t>SPPT58</t>
  </si>
  <si>
    <t xml:space="preserve">Ingeniería multidisciplinaria  para centrales hidroeléctricas </t>
  </si>
  <si>
    <t>Mantenimimiento String Inverter  (Soporte Remoto / On Demand) para central solar Guayepo 3</t>
  </si>
  <si>
    <t>Suministro de ductos PVC 2026 full tender</t>
  </si>
  <si>
    <t>"ESTRUCTURAS PRESA Y DIQUE - banda Carpi CH Quimbo Fase 1</t>
  </si>
  <si>
    <t>Proceso de Contatación Plan de Compensaciones Programa 1: Restauración, Recuperación y Manejo de Humedales. Gestor: Lizeth Castellanos.</t>
  </si>
  <si>
    <t>Task Force, Ventas Canal Presencial Colombia B2C</t>
  </si>
  <si>
    <t>SPPM03</t>
  </si>
  <si>
    <t xml:space="preserve">Task Force, Ventas puerta fria. </t>
  </si>
  <si>
    <t>Obras civiles del servicio de Tecnología sin Zanja para la construcción de infraestructura eléctrica.</t>
  </si>
  <si>
    <t>Compensaciones Forestales CAR, establecimiento y mantenimiento de plantaciones forestales</t>
  </si>
  <si>
    <t>Contrato marco mantenimiento preventivo, correctivo y respuestos  del SCI (sistema contra incendio) de las central Térmicas (se incluye opcionales 25%</t>
  </si>
  <si>
    <t>Repuestos para reconectadores mediante el modelo de Catalogo Electrónico.</t>
  </si>
  <si>
    <t>Servicio de Mantenimiento programado preventivo, correctivos, trabajos por emergencia, rutinarios y pruebas electricas transformadores en las centrale</t>
  </si>
  <si>
    <t>TS CROSS Diseño, fabricación y montaje de 1 transformadore de potencia trifásico 500kV Zona Atlántico</t>
  </si>
  <si>
    <t>Roceria contrato de CORTE Y MANTENIMIENTO DE VEGETACION, PODA Y TALA DE ARBOLES CENTRALES SOLARES * Revisar si es necesario PR</t>
  </si>
  <si>
    <t>Tecnologías xa Seguridad</t>
  </si>
  <si>
    <t>Servicios de Operación Logística Enel Retail</t>
  </si>
  <si>
    <t>SLTR26</t>
  </si>
  <si>
    <t xml:space="preserve">Servicios logísticos de depósito y distribución </t>
  </si>
  <si>
    <t>Diseño, suministro, construcción, montaje, pruebas y puesta en servicio de la subestación San Facon 115/11.4 kV</t>
  </si>
  <si>
    <t>TS-CROSS Sustitución controladores Andritz + Software</t>
  </si>
  <si>
    <t xml:space="preserve">Suministro Celdas Eléctricas MT-BT B2B </t>
  </si>
  <si>
    <t>FEQE06</t>
  </si>
  <si>
    <t>Equipos prefabricados de envolvente metalica para interrupción, desconexión y operación de la red de media tensión</t>
  </si>
  <si>
    <t>Recuperación de la socavación frente al delantal del vertedero de presa y reconformación de la geometría del enrocado de presa en la central hidroeléc</t>
  </si>
  <si>
    <t>TS-CROSS Interventoría a la Ingeniería de detalle y construcción para la intervención de los sitios críticos asociados a la vía circunvalar entre Ubal</t>
  </si>
  <si>
    <t>Servicios profesionales técnicos no operativos</t>
  </si>
  <si>
    <t xml:space="preserve">Spart part  conversion unit Sungrow para PV Guayepo I y II  por  3+2 años </t>
  </si>
  <si>
    <t>FEQE28</t>
  </si>
  <si>
    <t>Inversores de potencia, Convertidores y accesorios</t>
  </si>
  <si>
    <t>NUEVO CONTRATO MANEJO PATIO DE CARBÓN POR MONTO EL ACTUAL TIENE UNA EJECUCION DE 40% Y FALTA EL 77% DEL TIEMPO</t>
  </si>
  <si>
    <t>MMIM08</t>
  </si>
  <si>
    <t xml:space="preserve">Manejo y Mantenimiento de patios de Carbón y Tolvas </t>
  </si>
  <si>
    <t>Mantenimiento del embalse El Quimbo. Gestor: Damian Saenz.</t>
  </si>
  <si>
    <t>Suministro de materiales electricos de baja tensión para plantas solares ( empalmes y terminales, interruptores, reles de control, relevadores, fuente</t>
  </si>
  <si>
    <t>Administración de plantilla de personal</t>
  </si>
  <si>
    <t>Mantenimiento de Sistemas Criticos</t>
  </si>
  <si>
    <t>Proyecto para cambio de cable de cobre por Aluminio debido a la gran cantidad de Robos en las plantas solares de Colombia.Suministro de cableado solar</t>
  </si>
  <si>
    <t>Suministro de cableado para plantas solares (Cableado solar, Cable MT, Cable BT, Fibra optica, etc). Dealer cables para todas las plantas solares de C</t>
  </si>
  <si>
    <t xml:space="preserve">Acuerdo Marco para la prestación de servicio para el alquiler y suministro de grupos electrógenos para atención de emergencias y urgencias a demanda  </t>
  </si>
  <si>
    <t>Fabricación y suministro de tableros electricos: CB, inversores, QPP. Partes metalmecanica de inversores + Fabricación de visagras para ejecución de t</t>
  </si>
  <si>
    <t>SERVICIO MANTENIMIENTO MT: LÍNEAS, DELIVERY CABIN, CELDAS, TRANSFORMADORESMV (DELIVERY CABIN &amp; LINEA &amp; SE &amp; MV CU &amp; STS) L1+L2+Pruebas MVNUEVA LICITAC</t>
  </si>
  <si>
    <t xml:space="preserve">Mantenimiento de Tubinas, Rodetes y Componentes CAM </t>
  </si>
  <si>
    <t>ZEUS LOCALIZACION COL</t>
  </si>
  <si>
    <t>Ingeniería conceptual e ingeniería de detalle en redes aéreas, subterráneas de MT-BT y AP</t>
  </si>
  <si>
    <t>Modernización y compra de equipos (CT, PT, UPS) del Sistema de Medición Comercial (SMEC) y  Suministro de ITC (Spare parts) más elementos de linea par</t>
  </si>
  <si>
    <t>Elaboracion PGRD en BEQUIM. Gestor: Karol Medina</t>
  </si>
  <si>
    <t>Cambio de modulo 3 precipitador de las unidades 4 y 5 TZ</t>
  </si>
  <si>
    <t>FMGV09</t>
  </si>
  <si>
    <t xml:space="preserve">Filtros de mangas </t>
  </si>
  <si>
    <t>Reparación y/o adecuación de uno o varios elementos, mediante  la técnica de Trabajo con Tensión (Línea Viva), de las líneas de Alta Tensión,</t>
  </si>
  <si>
    <t>SERVICIO MANTENIMIENTO SE (MV+HV) + LINEA HV CENTRALES SOLARES DE COLOMBIA (Paso, Loma, Guayepo I &amp; II, Fundacion)</t>
  </si>
  <si>
    <t>MANTENIMIENTO GALIBO DEL PUENTE SOBRE LA QUEBRADA MONCOVITA, MANTENIMIENTO DE OBRAS CIVILES UBALÁ Y MANTENIMIENTO DE OBRAS CIVILES Y VÍAS DE ACCESO MA</t>
  </si>
  <si>
    <t>Servicio de Mantenimiento, Ingeniería, Obras y Suministros en Subestaciones Digitales de AT/AT y AT/MT</t>
  </si>
  <si>
    <t>Gateway</t>
  </si>
  <si>
    <t>Suministros y servicios para instalación y reparación de enlaces de fibra óptica de la red de telecomunicaciones (mantenimientgos correctivos y preven</t>
  </si>
  <si>
    <t>Diseño, construccion y suministro SFCI CR &amp; GT</t>
  </si>
  <si>
    <t>Desarrollo de estudios ambientales para las centrales de Generación. Gestor: Juan Peña</t>
  </si>
  <si>
    <t>Prestación de los servicios asociados al proyecto Copilotos, empleados para la grabación de operaciones en terreno y transmisión offline u online</t>
  </si>
  <si>
    <t>TS-CROSS Contrato marco Reguladores de Velocidad centrales Hydro suministro y servicio (Reivax, L&amp;S, Voith)</t>
  </si>
  <si>
    <t>ICT-582 Suministro de dispositivos de hardware (PCs) y Servicios de fábrica para Enel Colombia</t>
  </si>
  <si>
    <t>Suministro, transporte, instal, configuración, puesta en marcha, mto y capacitación de uso de  istemas híbridos de generación renovable solar/eólica.</t>
  </si>
  <si>
    <t>MEJORAMIENTO DE EFICIENCIAS DEL SISTEMA DE BIOFILTRACIÓN DE LA CENTRAL PARAISO</t>
  </si>
  <si>
    <t>Suministro e instalación de Obras Eléctricas y civiles en MT-BT y mantenimiento de equipos y redes</t>
  </si>
  <si>
    <t xml:space="preserve">SERVICIO DE PEAJES Y PARQUEADEROS </t>
  </si>
  <si>
    <t>Panama TLC Renewal - Power Plants and Corporate Offices</t>
  </si>
  <si>
    <t>SPTT04</t>
  </si>
  <si>
    <t xml:space="preserve">Gastos de transmisión de datos </t>
  </si>
  <si>
    <t>Monitoreo de Calidad del Aire, Emisones, Ruido y olores para Termicas, Hidricas y Solares. Gestor: Erminso Sepulveda</t>
  </si>
  <si>
    <t>DISTRIBUTION TRANSFORMERS LIQUID IMMERSED</t>
  </si>
  <si>
    <t xml:space="preserve">Repuestos reconectadores Telecontrol NOJA </t>
  </si>
  <si>
    <t>Servicio de marcación y toma de muestra de fluido aislante en equipos con contenido de aceite, manipulación de muestra y análisis de muestra para dete</t>
  </si>
  <si>
    <t>Mantenimiento y Arrendadmiento de maquinaria  y equipos</t>
  </si>
  <si>
    <t>Simulacros PDGR Hidricas, Renovables y Termicas. Gestor: Juan Peña.</t>
  </si>
  <si>
    <t>TS CROSS Calibración medidores y CTs y PTs de las centrales de generación</t>
  </si>
  <si>
    <t>Manejo y monitoreo de fauna silvestre, feral y doméstica Centrales Betania y Quimbo. Gestor: Karol Medina</t>
  </si>
  <si>
    <t>Estudios de Caudal Ambiental Centrales Hidricas Gestor: Lizeth Castellanos</t>
  </si>
  <si>
    <t xml:space="preserve">Suministro de transformadores MT/BT . Suministro de transformadores secos, en aceite, tipo shelter, soluciones a medida. Cajas de maniobras de 4, 5 y </t>
  </si>
  <si>
    <t>NUEVO CONTRATO ANALISIS DE CARBÓN POR TIEMPO JA10140359 VENCE EL 01/09/2026</t>
  </si>
  <si>
    <t>SPPT01</t>
  </si>
  <si>
    <t>ANÁLISIS FISICO QUÍMICO Y EVALUACIÓN ESPECIALIZADA</t>
  </si>
  <si>
    <t>Suministro de materiales para High Voltage y S/E (Interruptores de potencia, PTs, CTs, Seccionadores, etc.) para plantas solares. Marcas ABB, Hitachi,</t>
  </si>
  <si>
    <t xml:space="preserve">Suministro de Celdas de MT, protecciones y repuestos de celdas en todas las PV solares marca: Siemens, SEL, ABB  y Ormazabal por 3 años </t>
  </si>
  <si>
    <t>Suministro de componentes electricos de repuesto para cabinas de inversores Santerno en La Loma x 36 meses</t>
  </si>
  <si>
    <t>Servicio de Operador Logístico y Agenciamiento Aduanero COLOMBIA Y CENTRO AMERICA</t>
  </si>
  <si>
    <t>Equipos NCO. 510269 Modem 4G transparente para medidores</t>
  </si>
  <si>
    <t>Requerimiento de Transformadores de Servicios Auxiliares</t>
  </si>
  <si>
    <t>Control de crecimiento de macrófitas embalse de Betania. Gestor: Damian Saenz</t>
  </si>
  <si>
    <t>Mantenimiento Preventivo Tablero UAP, cargadores y bancos de baterias PFV El Paso</t>
  </si>
  <si>
    <t>Proyecto para el reemplazo de la plataforma X-Customer por una plataforma local para los procesos diferentes a Operación y Mantenimientos de Activos.</t>
  </si>
  <si>
    <t xml:space="preserve">Servicio técnico para el diseño y verificación en campo de sistemas de almacenamiento en baterías (BESS) para el sistema de distribución local (SDL), </t>
  </si>
  <si>
    <t>Suministro de componentes electricos de repuesto para cabinas de inversores Santerno en flota solar de Panama</t>
  </si>
  <si>
    <t>Joy Tender III, Nuevo proceso licitatorio para servicios de conectividad COLOMBIA</t>
  </si>
  <si>
    <t xml:space="preserve">alimentación para la central de genración termozipa </t>
  </si>
  <si>
    <t>Ejecucion de programas y proyectos asociados al cumplimiento de la licencia ambiental en su componente socioeconomico - Plan de gestion social Quimbo</t>
  </si>
  <si>
    <t xml:space="preserve">Mantenimiento del sistema SCADA de la Subestación (Siemens) PV Fundacion, Guayepo 3 y Atlantico por 36 meses </t>
  </si>
  <si>
    <t>O&amp;M STC Inpeccion con ROV, dron, entre otros equipos para inspección de presas</t>
  </si>
  <si>
    <t xml:space="preserve">Servicio de toma física de inventario de Materiales, a realizar en las bodegas ubicadas en el área de influencia de ENEL COLOMBIA S.A. E.S.P </t>
  </si>
  <si>
    <t>Cambio de rubber dam en presa El Canadá</t>
  </si>
  <si>
    <t>FMGE13</t>
  </si>
  <si>
    <t xml:space="preserve">Compuertas incluyendo sistemas de control </t>
  </si>
  <si>
    <t>TS CROSS Contrato Marco para la Reparación de Cojinetes de las Centrales Hidro Colombia</t>
  </si>
  <si>
    <t>SERVICIO DE VIAJES LABORALES</t>
  </si>
  <si>
    <t xml:space="preserve">TS-CROSS Suministro vàlvulas alivio presiòn  ductos S/E GIS 230 kV Guavio </t>
  </si>
  <si>
    <t>FEIN02</t>
  </si>
  <si>
    <t xml:space="preserve">Interruptores, módulos híbridos, y GIS de AT (sf6). </t>
  </si>
  <si>
    <t>O&amp;M -HOP  Operación y Mantenimiento Estaciones Tecnología Hydro</t>
  </si>
  <si>
    <t>Suministro de agua potable en carrotanque y succión de pozos sépticos</t>
  </si>
  <si>
    <t>SLPI04</t>
  </si>
  <si>
    <t xml:space="preserve">Servicio de Limpieza en Edificios - Transportes especiales y grandes equipos. </t>
  </si>
  <si>
    <t xml:space="preserve">Contrato marco suministro y montaje de aislamiento térmico caldera, turbina, ductos de gases y tubería  Centrales Térmicas. (Se incluye opcionales de </t>
  </si>
  <si>
    <t>LMIS01</t>
  </si>
  <si>
    <t xml:space="preserve">Trabajos de aislamiento térmico y alquiler de andamios </t>
  </si>
  <si>
    <t xml:space="preserve">Servicios Interventoria Técnica AP (Venta Servicios)   </t>
  </si>
  <si>
    <t>RECUPERAR COMPUERTAS DESCARGA DE UNIDADES TQ</t>
  </si>
  <si>
    <t xml:space="preserve">Alquiler de maquinaria amarilla y equipos  para izaje. para todas las plantas solares x 3 años </t>
  </si>
  <si>
    <t>Licencias para cubrir los diferentes perfiles y funcionalidades de la línea de negocio del B2BG</t>
  </si>
  <si>
    <t>Proceso de Contatación Plan de Compensaciones Programa 5: Rehabilitación Rondas Hídricas. Gestor: Lizeth Castellanos</t>
  </si>
  <si>
    <t>Tapas de Concreto Grids + Commercial</t>
  </si>
  <si>
    <t>Prestar los servicios, de forma independiente y con plena autonomía técnica y administrativa de interventoría tipo UPME</t>
  </si>
  <si>
    <t xml:space="preserve">Servicio de medición de resistividad del terreno, resistencia de puesta a tierra, tensión de contacto y tensión de paso y mejoramiento o construcción </t>
  </si>
  <si>
    <t>Modernización de las protecciones eléctricas de la línea de 34,5 kV  de Madre Vieja y Servicio de mant verifi y pruebas de los rele de las proteccion</t>
  </si>
  <si>
    <t xml:space="preserve">SERVICIO DE TRANSPORTE OPERATIVSERVICIO DE TRANSPORTE OPERATIVO DEL PERSONAL O DEL PERSONAL </t>
  </si>
  <si>
    <t xml:space="preserve">Contrato Marco para el Reacondicionamiento Generadores CRB </t>
  </si>
  <si>
    <t>Suministro de insumos químicos Central Termozipa</t>
  </si>
  <si>
    <t>Mantenimiento de Scada GT  &amp; PA</t>
  </si>
  <si>
    <t>SUMINISTRO DE ALIMENTACIÓN PARA LAS PLANTAS DE GENERACIÓN GUAYEPO I, II, III Y ATLANTICO</t>
  </si>
  <si>
    <t>Mantenimiento y pruebas para equipos de patio de subestaciones, celdas MT y transformadores de media tensión y potencia central Betania</t>
  </si>
  <si>
    <t>Purchase or refurbished full stack IGBTs for Santerno conversion units</t>
  </si>
  <si>
    <t xml:space="preserve">Agencia de comunicación interna </t>
  </si>
  <si>
    <t>Servicio para la elaboración del plan de gestion de riesgos Enel Grids.</t>
  </si>
  <si>
    <t>Suministro de Equipos de Protección Personal y Otros Articulos y calzado de seguridad</t>
  </si>
  <si>
    <t xml:space="preserve">Suministro de cajas TCB del sistema tracker a IP65 y reducir el FR de los componentes internos para PV El Paso x  6 meses </t>
  </si>
  <si>
    <t>Limpieza y mantenimiento de cercas áreas externas al parque (transversal) para todas las plantas solares de Colombia.</t>
  </si>
  <si>
    <t>TS CROSS Contrato marco estudios eléctricos para centrales Cumplimiento HSE</t>
  </si>
  <si>
    <t>ICT-505 Suministro de equipos y/o accesorios de la red de radio móvil digital (DMR) para Enel Colombia S.A. ESP.</t>
  </si>
  <si>
    <t>Suministro Transformadores ZIG ZAG y Transformadores Auxiliares</t>
  </si>
  <si>
    <t xml:space="preserve">TECNOLOGIA DE SEGURIDAD PARA LOS PAISES DE CA </t>
  </si>
  <si>
    <t>CONTRATO MARCO DE SERVICIOS DE MANTENIMIENTO DE EQUIPOS DE SUBESTACIÓN Y ESTRUCTURAS DE INTERCONEXIÓN</t>
  </si>
  <si>
    <t>Instalación instrumentación geotécnica presas Colombia</t>
  </si>
  <si>
    <t xml:space="preserve">Limpieza de módulos fotovoltaicos en PV La Loma, PV Fundación, PV Guayepo 1, 2&amp;3, PV El Paso y PV Atlántico, PV Guayepo 3 y opcional PV Valledupar  x </t>
  </si>
  <si>
    <t>Servicio de agencia de endomarketing</t>
  </si>
  <si>
    <t>Suministro e instalación de sistemas de corrección de potencias SAC, fluctuaciones, huecos de potencias</t>
  </si>
  <si>
    <t xml:space="preserve">servicios BTL </t>
  </si>
  <si>
    <t>Suministro de Proyectores para iluminación arquitectónica</t>
  </si>
  <si>
    <t>Renovacion casinos Centrales de Generacion</t>
  </si>
  <si>
    <t xml:space="preserve">Licenze VERINT </t>
  </si>
  <si>
    <t xml:space="preserve">Suministro de transformador MV /LV elevador Guayepo III y Guayepo 1&amp;2. 24+12 meses </t>
  </si>
  <si>
    <t>FETR11</t>
  </si>
  <si>
    <t xml:space="preserve">Transformadores elevadores para central eléctrica con potencia de &gt;= 300 MVA </t>
  </si>
  <si>
    <t xml:space="preserve">CONTRATO DE MANTENIMIENTO CORRECTIVO, PREVENTIVO Y CIBERSEGURIDAD DEL SCADA SANTERNO por 36 meses </t>
  </si>
  <si>
    <t>SERVICIO RECUPERACIÓN SOPLADORES DE HOLLIN CENTRAL TERMOZIPA</t>
  </si>
  <si>
    <t>Suministro de Elementos Eléctricos_ Hector Turriago</t>
  </si>
  <si>
    <t>FZAU10</t>
  </si>
  <si>
    <t xml:space="preserve">Hardware (tuercas y tornillos metálicos, equipos, herramientas, material eléctrico, etc.) </t>
  </si>
  <si>
    <t>SUMINISTRO REPUESTOS HIDRAULICOS Y COMPUERTAS</t>
  </si>
  <si>
    <t>Elaboración de Informes de Cumplimiento Ambiental Hidricas, Solares. Termica. Gestor Karol Medina.</t>
  </si>
  <si>
    <t>Rescate de peces en embalses El Quimbo y Betania (embalse, aguas abajo y durante mantenimientos). Gestor: Karol Medina</t>
  </si>
  <si>
    <t>AGENCIA BTL GUATEMALA Y PANAMA</t>
  </si>
  <si>
    <t>Servicio de producción, actualización y disponibilización de contenidos para el proceso de transferencia de conocimiento en materia de marca, servicio</t>
  </si>
  <si>
    <t xml:space="preserve">Redención de certificados verdes asociados a la planta de generación GUAVIO, EL PASO y GUAYEPO. </t>
  </si>
  <si>
    <t>SPPT41</t>
  </si>
  <si>
    <t xml:space="preserve">Servicio de auditoría de la energía </t>
  </si>
  <si>
    <t>Programa de Socializaciones PDGR Hidricas, Renovables y Termicas con comunidades y autoridades locales. Gestor: Juan Peña</t>
  </si>
  <si>
    <t>SERVICIO Y SUMINISTRO DE MANTENIMIENTO DE CAMINOS / Canalización del sistema de agua pluvial, cambio de capote casa maquinas GT &amp; CR</t>
  </si>
  <si>
    <t>LIOP12</t>
  </si>
  <si>
    <t>Obras civiles menores en plantas hidroeléctricas</t>
  </si>
  <si>
    <t>Se requiere contratar los servicios de organización y ejecución de eventos y actividades para los empleados y sus familias, contando con una oferta en</t>
  </si>
  <si>
    <t>Servicio de Guardabosques Casetas Embalse Muña.Gestor: Lizeth Castellanos.</t>
  </si>
  <si>
    <t>Diagnóstico, mantenimiento y reparación de transformadores de distribución</t>
  </si>
  <si>
    <t>SRTS15</t>
  </si>
  <si>
    <t xml:space="preserve">Reparación, reciclaje de aceite de aislamiento de MT/BT también con servicio de residuos de transformador pcb </t>
  </si>
  <si>
    <t>CONTRATO MARCO PARA MANTENIMIENTO DE INTERRUPTORES DE ALTA TENSIÓN</t>
  </si>
  <si>
    <t>Servicios profesionales Fiscales &amp; Servicios Legales tributarios GT &amp; PA</t>
  </si>
  <si>
    <t>Mantenimiento y pruebas para equipos de patio de subestaciones, celdas MT y transformadores de media tensión y potencia,  para todas las plantas solar</t>
  </si>
  <si>
    <t>Estudios electricos: Estudios de protecciones, calidad de energia, coordinacion de aislamiento y modelamiento para todas las plantas solares x3 años +</t>
  </si>
  <si>
    <t>Suministro de elementos de encendido ACPM y fabricación de kits completos de boquillas para antorchas y quemadores, destinados a las calderas de las U</t>
  </si>
  <si>
    <t>TS-CROSS Análisis de falla</t>
  </si>
  <si>
    <t xml:space="preserve">TS CROSS - Desarrollo de estudios de modelación para cumplimiento Planes de Gestión de Riesgo </t>
  </si>
  <si>
    <t>TS CROSS - Adecuaciones para atencion de incendios forestales CASALACO - PAGUA</t>
  </si>
  <si>
    <t>SUMINISTRO DE CASQUILLOS DE INYECTORES PARA TURBINA PELTON GUAVIO</t>
  </si>
  <si>
    <t>FMTR01</t>
  </si>
  <si>
    <t xml:space="preserve">Maquinaria hidráulica rotativa para centrales hidroeléctricas (turbinas, turbinas y bombas reversibles) </t>
  </si>
  <si>
    <t>Desarrollo de programas, proyectos y actividades enfocadas en el plan de sostenibilidad de ENEL Colombia  de los proyectos de Enel</t>
  </si>
  <si>
    <t>Confección y Suministro de Ropa Ignifuga, para protección contra relampago de arco. Gestor Hector Turriago</t>
  </si>
  <si>
    <t>FZDP09</t>
  </si>
  <si>
    <t xml:space="preserve">Ropa de protección </t>
  </si>
  <si>
    <t>Display universal equipo medida bicuerpo.</t>
  </si>
  <si>
    <t>Implementación ambiente QA para SCADA Colombia</t>
  </si>
  <si>
    <t xml:space="preserve">Se requiere un contrato que habilite la incorporación de tecnologías emergentes y soluciones creativas avanzadas, tales como iluminación interactiva, </t>
  </si>
  <si>
    <t xml:space="preserve">ICT 478 Suministro de equipos NGSN para Telecontrol </t>
  </si>
  <si>
    <t>Suministro de repuestos y servicio de mantenimiento correctivo para fibra optica, pruebas, fusión y certificación  por 36 meses para todas las plantas</t>
  </si>
  <si>
    <t>Estudios de análisis ambientales para apoyar el proceso de permitting del proyecto Construcción de la Nueva Bocatoma y sus obras conexas del Embalse d</t>
  </si>
  <si>
    <t>Servicio técnico y administrativo para la gestión de permisos de intervención de espacio público, ambientales y prediales en la construcción y/o norma</t>
  </si>
  <si>
    <t>Ejecución labores de arqueología Tramo II Vía perimetral, puertos, Distrito. Gestor: Juan Carlos Peña.</t>
  </si>
  <si>
    <t>Suministro Postes de fibra y especiales (arquitectónicos)</t>
  </si>
  <si>
    <t>FESO21</t>
  </si>
  <si>
    <t xml:space="preserve">Postes de fibra de vidrio </t>
  </si>
  <si>
    <t xml:space="preserve">Calibracion de equipos de pruebas propios adquieridos por internalizacion de O&amp;M solar para todas las plantas solares x 36 años  (No son medidores de </t>
  </si>
  <si>
    <t>Tender Suministro de Software Vario pilar DIS</t>
  </si>
  <si>
    <t>Servicio de Colocacion y Suministro de Concreto Premezclado</t>
  </si>
  <si>
    <t>Repuestos reconectadores Telecontrol Shneider</t>
  </si>
  <si>
    <t>Elaboración de los informes de cumplimiento ambiental - ICA'S para proyectos de construcción de subestaciones</t>
  </si>
  <si>
    <t>Placas de marcación</t>
  </si>
  <si>
    <t>FELC17</t>
  </si>
  <si>
    <t xml:space="preserve">Abrazaderas y clips de cable </t>
  </si>
  <si>
    <t xml:space="preserve">Mejoras Sistemas de comunicación, SCADA, RTU y cybersecurity para todas las plantas solares x 36 meses </t>
  </si>
  <si>
    <t xml:space="preserve">ICT-568 infraestructura de Cloud Contac Centar para el operador Colombia Telecomunicaciones debido a que no hay </t>
  </si>
  <si>
    <t>Servicio de aseguramiento y control de acceso desde HSEQ de las personas, equipos, vehículos y maquinarias de las empresas contratistas, subcontratist</t>
  </si>
  <si>
    <t>Servicio de mejoras civiles Drenajes PV Estrella *Techo de cabina PV Chiriqui*Adecuación del paso a SolReal PV Solreal* Adecuación SMA. Priorización d</t>
  </si>
  <si>
    <t>Prestación de servicios profesionales, los cuales incluyen actividades específicas como pruebas de concepto, implementación de soluciones, talleres, s</t>
  </si>
  <si>
    <t xml:space="preserve"> Total requirement amount (Eur)   39,143.00   55,105.00   68,456.00   3,825.00   36,105.00   380,849.00   423,221.00   151,354.00   151,354.00   2,604</t>
  </si>
  <si>
    <t>SUMINISTRO DE MATERIALES E-LABELING CENTROAMERICA</t>
  </si>
  <si>
    <t>FOCA02</t>
  </si>
  <si>
    <t xml:space="preserve">Suministros de artículos de papelería, impresos, materiales y accesorios para TI </t>
  </si>
  <si>
    <t>O&amp;M STC Construcción de un sistema de muros cortafuego en el patio de transformadores de las centrales El Paraíso y La Guaca - Fase II.</t>
  </si>
  <si>
    <t>Modernización Sistema de Medicion Caudales Bocatomas Requerimiento Normativo CAR</t>
  </si>
  <si>
    <t>FAAI10</t>
  </si>
  <si>
    <t xml:space="preserve">Sistemas Predictivos y datadriven prognostic para aplicaciones industriales. </t>
  </si>
  <si>
    <t xml:space="preserve">Diseño, Suministro e Instalación de Señalización industrial EGP TGx.  </t>
  </si>
  <si>
    <t>Obras y mantenimiento de alumbrado Publico y arquitectónica, semáforos, videovigilancia e iluminación escénica</t>
  </si>
  <si>
    <t xml:space="preserve"> Equipos con control remoto para Grass cutting  para las Plantas Solares  x 12 meses </t>
  </si>
  <si>
    <t>Servicio técnico especializado remoto/presencial Reguladores de Velocidad y Tensión Centrales Rio Bogotá</t>
  </si>
  <si>
    <t>TS-CROSS MA QUIMBO Gestión arqueológica fase de construcción proyectos de infraestructura Quimbo</t>
  </si>
  <si>
    <t>TS CROSS MA QUIMBO Gestiones ambientales durante el proceso de construcción para obras de infraestructura Quimbo</t>
  </si>
  <si>
    <t>Contrucción de horno de vacío autoclave para transformadores MV/LV para las plantas Solares</t>
  </si>
  <si>
    <t xml:space="preserve">Servicio de rehabilitación del aceite dieléctrico en transformador principal de potencia de la unidad 2. Suministro de equipos de monitoreo, control </t>
  </si>
  <si>
    <t>Suministros de maletas de prueba para los equipos en plantas solares: Pruebas transformadores, prueba de cables, equipos de medida, Drones + camara te</t>
  </si>
  <si>
    <t>Back Office CASA</t>
  </si>
  <si>
    <t>Servicio de inspección, ensayo, pruebas de  aislamiento y de Rigidez eléctrica a equipos individuales y colectivos en las centrales de generación y pr</t>
  </si>
  <si>
    <t>Servicios de edición e impresión</t>
  </si>
  <si>
    <t>Proceso de Contatación Plan de Compensaciones Programa 4:  Abastecimiento Hídrico. Gestor: Lizeth Castellanos.</t>
  </si>
  <si>
    <t>Instrumentación analítica en linea para calidad de agua CAV Central Termozipa</t>
  </si>
  <si>
    <t>Evaluación, diseño e instalación  de equipos y accesorios para trabajos en altura. Lineas de Vida y Techo CR &amp; PA</t>
  </si>
  <si>
    <t xml:space="preserve">ICT-546 Otrosí No 6 al contrato local No JA10077882. </t>
  </si>
  <si>
    <t>Servicio de fabricacion y elaboracion de empalmes y terminales de MT, Cambio de cableado XLP, identificación de fallas de cables y terminales Proveedo</t>
  </si>
  <si>
    <t>RECUPERACION SISTEMAS DE PROTECCIÓN Y MEDIDA 115kV GUAVIO</t>
  </si>
  <si>
    <t>FERP03</t>
  </si>
  <si>
    <t xml:space="preserve">Cuadros de protección y control </t>
  </si>
  <si>
    <t>Servicio de Normalización de fronteras comerciales</t>
  </si>
  <si>
    <t>FSCR02</t>
  </si>
  <si>
    <t>Suministro de instrumentación para prueba funcional, calibración y aceptación metrológica de los medidores y contadores estándar de medidores para verificación en campo</t>
  </si>
  <si>
    <t>TS CROSS Actualización Estudio Hidrosedimentologico CH BETANIA</t>
  </si>
  <si>
    <t>Fabricacion e Instalacion de compuertas bocatoma LG-LM-TQ</t>
  </si>
  <si>
    <t>Suministro  de  Paneles de repuesto para zona Atlántico (PV Guayepo I y II, Guayepo III y Atlántico) x 36 meses</t>
  </si>
  <si>
    <t>Servicio de "AGENCIA DE IMPRESOS"</t>
  </si>
  <si>
    <t>SPFA04</t>
  </si>
  <si>
    <t xml:space="preserve">Impresión de Documentos y Reparto de Facturas. </t>
  </si>
  <si>
    <t>Requerimiento de Transformadores de Medicion</t>
  </si>
  <si>
    <t>Servicio de reparacion y repotenciación de IGBT Stack S62 a S62-eq y tarjetas inversores Santerno en las Plantas Solares de Panamá. x 36 meses</t>
  </si>
  <si>
    <t>Suministro de válvulas de alta, media y baja presión Centrales Térmicas</t>
  </si>
  <si>
    <t>FMVA07</t>
  </si>
  <si>
    <t xml:space="preserve">Válvulas de alta presión </t>
  </si>
  <si>
    <t>SERVICIO DE TOPOGRAFIA Y LEVANTAMIENTO TOPOGRAFICO Y SUMINISTRO DE EQUPOS CR &amp; GT &amp; PA</t>
  </si>
  <si>
    <t>OT Backup &amp; Restore - Data Loss Protection - Colombia Contol Room</t>
  </si>
  <si>
    <t>Aisladores porcelana</t>
  </si>
  <si>
    <t>FEIT03</t>
  </si>
  <si>
    <t xml:space="preserve">Aisladores de cristal de AT y/o MT </t>
  </si>
  <si>
    <t>Suministro de elementos y señalización Ambiental:  materiales para el kit de emergencias ambientales -canecas de residuos centrales de generación Colo</t>
  </si>
  <si>
    <t>Suministros de equipos de medicion  (piranometros, medidores etc) y servicio de calibración para todas las plantas solares de Panamá x 36 meses</t>
  </si>
  <si>
    <t>Suministro de Equipos para Subestacion</t>
  </si>
  <si>
    <t>Suministro de motor y bomba para el sistema de enfriamiento de la Unidades</t>
  </si>
  <si>
    <t>FETR01</t>
  </si>
  <si>
    <t>Accesorios para transformadores y recambios</t>
  </si>
  <si>
    <t>Servicio de implementacion  y seguimiento a  Planes de Gestión de Riesgo de  Desastres para Centrales de Generación ENEL COLOMBIA. Gestor Eddy Delgadi</t>
  </si>
  <si>
    <t>Servicio especializado para diagnostico y planes de mejora de sistemas contraincendios para centrales de generación fotovoltaicas en ENEL COLOMBIA.  G</t>
  </si>
  <si>
    <t xml:space="preserve">Suministro de partes y componentes metalmecánicos del sistema de seguimiento (tapa delantera, tapa trasera, carcazas, botones, sellos, soportes) para </t>
  </si>
  <si>
    <t>TS CROSS Montaje de carpa rebosadero Paraíso</t>
  </si>
  <si>
    <t>Modernización seccionadores 230 kV unidades 1 , 2 y 3 BETANIA</t>
  </si>
  <si>
    <t>FEIN18</t>
  </si>
  <si>
    <t xml:space="preserve">Interruptores de vacío AT y Interruptores de máquina </t>
  </si>
  <si>
    <t>Servicio de diseño, suministro y instalación  de Sistemas de seguimiento solares para parques fotovoltaicos</t>
  </si>
  <si>
    <t>diciembre</t>
  </si>
  <si>
    <t>FEER09</t>
  </si>
  <si>
    <t xml:space="preserve">Diseño, suministro y instalación  de Sistemas de seguimiento solares para parques fotovoltaicos </t>
  </si>
  <si>
    <t>O&amp;M-HOP Servicio de aforos de caudal</t>
  </si>
  <si>
    <t xml:space="preserve">Construir 02 inversores Santerno con proveedor Local (derecho e izquierdo) con los materiales homologados y con el power stack en planta </t>
  </si>
  <si>
    <t xml:space="preserve">Servicio especializado para respuesta ante  emergencias en tareas de alto riesgo. </t>
  </si>
  <si>
    <t>Servicio de actividades de bienestar y calidad de vida para los paises de Centroamérica</t>
  </si>
  <si>
    <t>SERVICIOS DE TELEFONIA MOVIL - PA</t>
  </si>
  <si>
    <t>Proceso de Contatación Plan de Compensaciones Programa 3: Conservación Áreas de importancia hídrica. Gestor: Lizeth Castellanos</t>
  </si>
  <si>
    <t>ICT-507 Maintenance &amp; Support of Local Data Centers - Power Plants and Corporate Offices</t>
  </si>
  <si>
    <t>Servicio de mecanizado para dar forma a piezas</t>
  </si>
  <si>
    <t>Ingenieria, suministro y montaje de paneles obsoletos para actualizacion de paneles de PV  Esperanza</t>
  </si>
  <si>
    <t>Adecuación de celdas MT: Instalación de heater e hidrostato para control de humedad en las celdas de MV de las Plantas Solare e  Instalación elementos</t>
  </si>
  <si>
    <t xml:space="preserve">Actualización tecnológica  de audio y video Edificio técnico </t>
  </si>
  <si>
    <t>COMPRA VENTA DE UNA EXCAVADORA DE ORUGAS DE 20T</t>
  </si>
  <si>
    <t>SLMT03</t>
  </si>
  <si>
    <t xml:space="preserve">Medios de transporte/vehículos no industriales </t>
  </si>
  <si>
    <t>Suministro de valvulas de control para la operación de la valvula principal (Valvula esférica) de las unidadades de Fortuna.  Se incluye la actualizac</t>
  </si>
  <si>
    <t>Conectividad Extendida Plantas Solares PANAMA</t>
  </si>
  <si>
    <t>TS-CROSS Implementación Clúster Disaster Recovery (todas las BU y tecnologías Hydro &amp; Solar)</t>
  </si>
  <si>
    <t>TS CROSS SERVICIO DE FONTANERÍA PARA EL DISTRITO DE RIEGO EN EL REASENTAMIENTO COLECTIVO NUEVA ESCALERETA Y SISTEMA DE BOMBEO LA VIRGINIA</t>
  </si>
  <si>
    <t xml:space="preserve">Servicio de mantenimiento preventivo y correctivo  y suministro de aires acondicionados de las plantas solares _ Sinergia con Hidro y Termo- Servicio </t>
  </si>
  <si>
    <t>Procesos Green Light Soltec : 1. Suminstro e implementación de SCADA "Grafana" para el sistema de seguimiento de paneles. 2. Assessment SCADA soltec 3</t>
  </si>
  <si>
    <t>FTTE02</t>
  </si>
  <si>
    <t xml:space="preserve">Equipos para gestión remota </t>
  </si>
  <si>
    <t>SERVICIO ADUANERO E&amp;c</t>
  </si>
  <si>
    <t xml:space="preserve">Servicio de fabricación de empaquetaduras y empaques de  equipos, sistemas electricos y electronicos (vitón, nitrilo, kevlar, ceramicos, etc.) </t>
  </si>
  <si>
    <t>Herraje Retención Red Compacta Bandera</t>
  </si>
  <si>
    <t>FEEM14</t>
  </si>
  <si>
    <t xml:space="preserve">Empalmes de MT y terminales de derivación </t>
  </si>
  <si>
    <t>TS CROSS Obras de adecuación de ZODME predio Peña Blanca 3K+500</t>
  </si>
  <si>
    <t>Suministro y adecuación cama baja para el montaje de cabina SMA movil Colombia y Panamá</t>
  </si>
  <si>
    <t>GESTION PREDIAL</t>
  </si>
  <si>
    <t>ST Sistema y Actualización del sistema de radiocomunicación</t>
  </si>
  <si>
    <t>Se requiere la contratación del servicio de una organización especializada en brindar acompañamiento psicológico, a través de actividades como tallere</t>
  </si>
  <si>
    <t>Equipos Iluminación Arquitectónica (Iguzzini)</t>
  </si>
  <si>
    <t>Suministro de baterias y ups para central solar Guayepo 1 y 2</t>
  </si>
  <si>
    <t>Contratación Estructuración Implementación de la Fase 1- Plan de Compensaciones. Gestor: Lizeth Castellanos.</t>
  </si>
  <si>
    <t xml:space="preserve">ICT-415 Suministro, configuración de 2 servidores </t>
  </si>
  <si>
    <t>Servicio de Pruebas Predictivas a Equipos principales eléctricos del banco generador y sistemas anexos (Pruebas primarias, inyección, calibración</t>
  </si>
  <si>
    <t>Suministro e instalación de generadores 150 KVA, dos (2) transferencia automatica. Un (1) Kit de Inversor de 10KVA para Milton, Sol Real y Baco.  Y  S</t>
  </si>
  <si>
    <t>Administracion  y ejecuciòn plan de emergencias Enel Grids</t>
  </si>
  <si>
    <t>Mecanizados menores</t>
  </si>
  <si>
    <t>Servicios de x desarrollo ágil, automatización y soporte de aplicaciones para la factory local</t>
  </si>
  <si>
    <t>O6M STC Contrato estudio peritaje vertedero de excesos CH Quimbo</t>
  </si>
  <si>
    <t>TS CROSS Suministro y montaje de intrumentación para conocimiento hidrologico (BeQuim)</t>
  </si>
  <si>
    <t>TS CROSS Suministro y montaje de intrumentación sistema de alertas tempranas (BeQuim)</t>
  </si>
  <si>
    <t>Contrato marco Filtroprensado de aceite central TZ</t>
  </si>
  <si>
    <t>Servicio compresores Kaeser</t>
  </si>
  <si>
    <t>MMIM03</t>
  </si>
  <si>
    <t>Mantenimiento de compresores</t>
  </si>
  <si>
    <t xml:space="preserve">Contrato Suministro Interruptores 13,8KV EB MUÑA </t>
  </si>
  <si>
    <t>ADQUISICIÓN REPUESTOS Y RECUPERACION VALVULAS SISTEMA HIDRAULICO DE MANDO UNIDADES BETANIA QUIMBO</t>
  </si>
  <si>
    <t>Mecanizados Especiales</t>
  </si>
  <si>
    <t>MMIM12</t>
  </si>
  <si>
    <t>Mantenimiento de Turbinas de Vapor</t>
  </si>
  <si>
    <t xml:space="preserve">Emisión de certificados verdes asociados a la planta de generación GUAVIO, EL PASO y GUAYEPO. </t>
  </si>
  <si>
    <t>SUMINISTRO E INSTALACION DE MATERIALES ADECUACIONES CAMPAMENTO Y OFICINAS GUAVIO</t>
  </si>
  <si>
    <t>SUMINISTRO DE BOBINAS PARA LOS POLOS DE ROTOR DE LOS GENERADORES PRINCIPALES DE LA CENTRAL HIDROELECTRICA GUAVIO</t>
  </si>
  <si>
    <t>TS CROSS Aprovechamiento Forestal  predio Peña Blanca 3K+500</t>
  </si>
  <si>
    <t>Servicio de monitoreo de medios</t>
  </si>
  <si>
    <t>Suministro de una solucion de grabacion del el servicio de Contact Center.</t>
  </si>
  <si>
    <t>Servicio Estudio de Ruta para factabilidad de transporte terrestre para cargas sobredimensionadas, extrapesadas y cargas menores en los proyectos Reno</t>
  </si>
  <si>
    <t>SLTR24</t>
  </si>
  <si>
    <t xml:space="preserve">Transportes incluido los excepcionales o relevantes. </t>
  </si>
  <si>
    <t>SERVICIO INSPECCIÓN Y CERTIFICACIÓN DE EQUIPOS PARA IZAJE ( EQUIPOS MAYORES)_EDDY DELGADILLO</t>
  </si>
  <si>
    <t xml:space="preserve">Mejoras de comunicacion TCB ( coaxial, soporte antena, montaje, direccionalida ) por 12 meses </t>
  </si>
  <si>
    <t>SERVICIO DE TRANSPORTE LA CAÑADA</t>
  </si>
  <si>
    <t>Servicio den MMTO STS  + string inverter  solo L3_Tech support+Spare part por 3 años para PV Baco Adjudicacion directa Huawei</t>
  </si>
  <si>
    <t>SUMINISTRO DE SOLDADURAS CENTRALES HIDRAULICAS  Y TERMICAS</t>
  </si>
  <si>
    <t>FZAU09</t>
  </si>
  <si>
    <t xml:space="preserve">Electrodos para soldar </t>
  </si>
  <si>
    <t>SUMINISTRO DE ELEMENTOS DE SELLADO CENTRALES HYDRO</t>
  </si>
  <si>
    <t>FMGE22</t>
  </si>
  <si>
    <t xml:space="preserve">Sellos mecánicos diversos </t>
  </si>
  <si>
    <t>Suministro de  Herramientas  especificas para internalización de las plantas (cables de comunicación,sensores, basculas, estibas, Suministro de planta</t>
  </si>
  <si>
    <t>FZMO10</t>
  </si>
  <si>
    <t xml:space="preserve">Maquinaria, equipos y herramientas para talleres electromecánicos </t>
  </si>
  <si>
    <t>ICT-195 Soporte L3/L4 de fabricante TAIT para red DMR de Telecontrol</t>
  </si>
  <si>
    <t xml:space="preserve">Contrato marco para el suministro de soldaduras de las centrales térmicas. ( Se incluye opcionales del 25 %). </t>
  </si>
  <si>
    <t xml:space="preserve">Cajas para  Medidores Metálicas + llaves  y pernos </t>
  </si>
  <si>
    <t>Linea de Atención de requerimientos y reclamos asociados a riesgos eléctricos, fallas en el suministro y casos de alumbrado público. Operador Claro.</t>
  </si>
  <si>
    <t>Estudios de Arco Electrico GT &amp; PA</t>
  </si>
  <si>
    <t xml:space="preserve">Gestión de inventarios Commercial </t>
  </si>
  <si>
    <t>ICT-511 Suministro de Equipos de Cómputo</t>
  </si>
  <si>
    <t>O&amp;M -HOP Gestión repuestos estaciones tecnología Hydro y Solar</t>
  </si>
  <si>
    <t>FTTT08</t>
  </si>
  <si>
    <t xml:space="preserve">Otros equipos para transmisión remota </t>
  </si>
  <si>
    <t xml:space="preserve"> servicio de Implementación de la estrategia de cultura, metodologia de la seguridad con enfoque hacia el cero absoluto en eventos de seguridad y salu</t>
  </si>
  <si>
    <t>Suministro Barrajes Preformados BT 500A - BT 175A</t>
  </si>
  <si>
    <t>Realizar auditoría externa de recertificación (año 2027) y auditorías de seguimiento por los años de vigencia (año 2028-2029)</t>
  </si>
  <si>
    <t>Tender Suministro de Software Vario pilar GEN</t>
  </si>
  <si>
    <t>INGENIERIA PARA IMPLEMENTACION DEL SISTEMA KKS EN CHUCAS</t>
  </si>
  <si>
    <t>Suministro de letreros de seguridad y medio ambiente  solar e hidro</t>
  </si>
  <si>
    <t xml:space="preserve">Suministro de Tractor  para las plantas solares de colombia x 12meses </t>
  </si>
  <si>
    <t xml:space="preserve">Suministro de elementos de sellado </t>
  </si>
  <si>
    <t xml:space="preserve">Adecuación oficinas Guayepo 3/ Adecuación worksite zona norte ATL Para Pv La Loma y Atlantico por 12 meses </t>
  </si>
  <si>
    <t>Servicios de calidad de energía, estudios y soluciones a medida</t>
  </si>
  <si>
    <t xml:space="preserve">Suministro de Equipos y Herramientas para internalizaciòn, Guayepo III y Atlantico incluye Generador electrico e iluminación portatil  por 12 meses </t>
  </si>
  <si>
    <t xml:space="preserve">Integración de los precipitadores de la central Termozipa de ENEL con la adquisición de Tablet y celulares robustos de uso industrial para garantizar </t>
  </si>
  <si>
    <t>FAAI03</t>
  </si>
  <si>
    <t xml:space="preserve">Sistemas de regulación y automatización para centrales termoeléctricas </t>
  </si>
  <si>
    <t>Cañuela para portacircuitos  15KV</t>
  </si>
  <si>
    <t>Servicio Printing local Tender</t>
  </si>
  <si>
    <t>Censo de la zona Guavio</t>
  </si>
  <si>
    <t>Rehabilitación de techos de edificio de Subestación y vias de acceso</t>
  </si>
  <si>
    <t>SERVICIO DE EVALUACIÓN DOCUMENTAL, VERIFICACIÓN EN SITIO, CALIFICACIÓN Y SEGUIMIENTO DE EMPRESAS SUMINISTRADORAS DE CARBÓN APTO PARA GENERACIÓN TERMIC</t>
  </si>
  <si>
    <t>TS-CROSS Contrato soporte SLA Infraestructura Virtualización Plantas Hydro &amp; Solar</t>
  </si>
  <si>
    <t xml:space="preserve">Manejo de Residuos especiales no Peligrosos  solares y Extracción y transporte de desechos sólidos flotantes GT  &amp; PA </t>
  </si>
  <si>
    <t>SRTS21</t>
  </si>
  <si>
    <t xml:space="preserve">Transporte y eliminación de residuos especiales no peligrosos </t>
  </si>
  <si>
    <t>ICT-510 Suministro de accesorios de informática</t>
  </si>
  <si>
    <t>CCC - Servicio SBC - CO_nuevo contrato - Colombia</t>
  </si>
  <si>
    <t>Suministro e instalación de plantas electricas</t>
  </si>
  <si>
    <t>Servicio de Ingeniería, suministro, instalación, integración, pruebas y puesta en servicio para la implementación de un Sistema de Automatización de R</t>
  </si>
  <si>
    <t>Servicio de encuesta de satisfacción, NPS, focus groups, encuesta Iscal: facturación, imagen, atención al cliente, información y comunicación.</t>
  </si>
  <si>
    <t>Servicio de impresoras IT Guatemala</t>
  </si>
  <si>
    <t>FIHD51</t>
  </si>
  <si>
    <t xml:space="preserve">Impresoras y dispositivos de gestión de documentos (impresoras, plotters, scanners, etc.) </t>
  </si>
  <si>
    <t>Nuevo contrato servicios Zero-touch End User Support -Panama</t>
  </si>
  <si>
    <t>O&amp;M -HOP Aforos por trazadores</t>
  </si>
  <si>
    <t>Servicios de fabricación de contacto y/o empaques.*Fabricacion de conexiones (Cable tipo soldador para filtros RC, conexiones flexibles, conexiones tr</t>
  </si>
  <si>
    <t>SISTEMA PORTÁTIL PARA LOCALIZACIÓN DE FALLAS + LOCALIZADOR DE RUTAS DE CABLES (2) x12 meses para PV Atlantico</t>
  </si>
  <si>
    <t>Servicio de impresoras IT Panama</t>
  </si>
  <si>
    <t xml:space="preserve">Adecuación de ducto para ingreso de motobombas en las tapas de los empalmes de MT Para PV atlantico x 12 meses </t>
  </si>
  <si>
    <t xml:space="preserve">ICT-491 Renovación de las licencias asociadas al modelo SDDP </t>
  </si>
  <si>
    <t xml:space="preserve">SERVICIO DE MANTENIMIENTO LOCATIVO, LEVANTAMIENTO AREAS Y FUMIGACION </t>
  </si>
  <si>
    <t xml:space="preserve">Servicios de muestra de aceite a transformadores para todas las plantas solares </t>
  </si>
  <si>
    <t xml:space="preserve">Compra de 6 licencias con funcionalidad de Protecciones - Digsilent ( adicionales a las existentes). </t>
  </si>
  <si>
    <t>Actualización Plan de Manejo Ambiental y Plan de Seguimiento y Monitoreo de las Centrales Quimbo y Betania. Gestor: Karol Medina</t>
  </si>
  <si>
    <t>Mantenimiento de estaciones de filtración y lluvias y actualizcaión de la conexión de equipos con servidores de la CH Fortuna</t>
  </si>
  <si>
    <t>Servicio de supervisión Técnica de trabajos geotécnicos y geológicos en la casamáquinas</t>
  </si>
  <si>
    <t>Servicios especializados para la evaluación del supervisor es a cargo delos contratistas que operan en Enel Green Power y Thermal Generation (en adela</t>
  </si>
  <si>
    <t>Servicio de soporte especializado para  articulación y soporte en esquema de respuesta a emergencias para incendios forestales, incendios estructurale</t>
  </si>
  <si>
    <t>Mantenimiento de equipos e instalaciones tecnológicas para uso exclusivamente civil</t>
  </si>
  <si>
    <t>Servicio de impresoras IT Costa Rica</t>
  </si>
  <si>
    <t>SUMINISTRO Y CALIBRACION DE LLAVES HIDRAULICAS MARCA HYTORC GUAVIO</t>
  </si>
  <si>
    <t>CONTRATO MARCO SERVICIO DE CAMIÓN GRÚA, CAMIÓN CANASTA, MONTACARGA, MANLIFT, CAMABAJA HYDRO</t>
  </si>
  <si>
    <t>Adquisición 3 cargadores baterías 125 VDC Incluido tablero distribución</t>
  </si>
  <si>
    <t>Instalación y puesta en servicio Bombas de sentina de muña 3 y Bombas Refrigeracion de salto II</t>
  </si>
  <si>
    <t>ICT-530 Suministro de cargadores ELTEK para plantas de generación</t>
  </si>
  <si>
    <t>SERVICIO DE MANTENIMIENTO DE DRONES, ACCESORIOS Y/O REPUESTOS, DE LAS CENTRALES DE ENEL GREEN POWER AND THERMAL GENERATION - ENEL COLOMBIA</t>
  </si>
  <si>
    <t>Suministro de Productos Quimicos: Incluye  Alcohol Isopropilici, Limpiador de Contactos, Espuma de poliuretano Sika Boom , Lubricantes, desengrasantes</t>
  </si>
  <si>
    <t>- Levantamiento, exploración y análisis de información del contexto político, legislativo y relaciones de poder de los stakeholders nacionales, region</t>
  </si>
  <si>
    <t>ACTUALIZACIÓN DEL ESTUDIO DE SEGURIDAD DE PRESAS Y ESTRUCTURAS ACCESORIAS DE LA CENTRAL HIDROELÉCTRICA PALO VIEJO</t>
  </si>
  <si>
    <t xml:space="preserve">905754 - RUGGEDBACKBONE RX1512 SUBESTACIONES ELECTRICAS ( Equipo Ruggedcom - Tarjetas - Fuentes de Alimentacion) </t>
  </si>
  <si>
    <t xml:space="preserve">Proyectos de innovación para mejoras en plantas solares de Panamá </t>
  </si>
  <si>
    <t>Estudio de Precios de Transferencia</t>
  </si>
  <si>
    <t>SPPA04</t>
  </si>
  <si>
    <t xml:space="preserve">Servicios profesionales de precios de transferencia </t>
  </si>
  <si>
    <t>ICT-515 IT HARDWARE REFRESH Y ACCESORIOS - CR</t>
  </si>
  <si>
    <t>Servicios Asesoría fiscal  - localización de licitacion global</t>
  </si>
  <si>
    <t>SPPA07</t>
  </si>
  <si>
    <t xml:space="preserve">Gestión de impuestos y contribuciones a la seguridad social del personal destinado en el extranjero </t>
  </si>
  <si>
    <t xml:space="preserve">Cajas y tapas AP - Antivandálicas </t>
  </si>
  <si>
    <t>Modernización Escobilleros Laguneta</t>
  </si>
  <si>
    <t>Wirescan Digital Full Online for the Guayepo PV park: Wirescan Digital License, LIRA Live kits (3 units), Wirescan Digital License, full trainning, pr</t>
  </si>
  <si>
    <t>514-Compra de Firewalls FORTINET - Costa Rica</t>
  </si>
  <si>
    <t>Suministro de Interruptores-seccionadores para MT</t>
  </si>
  <si>
    <t>Recertificación de equipos trabajo altura</t>
  </si>
  <si>
    <t>Purchase of refurbished IGBTs for Santerno conversion units PV solares tec santerno</t>
  </si>
  <si>
    <t>ICT-548 Suministro de antenas direccionales para redes 3G/4G</t>
  </si>
  <si>
    <t>Análisis Técnico para la Viabilidad en la Rehabilitación de Túneles de  Trasvase y Remplazo de Tubería de ADS del proyecto Trasvase de Aguas</t>
  </si>
  <si>
    <t>Se requiere la contratación de una agencia de investigación de mercados base, que soporte el servicio de recopilación y análisis de información de mer</t>
  </si>
  <si>
    <t>Adjudicación Directa - Servicio supervisión montaje módulo GIS para SE Florida - General Electric</t>
  </si>
  <si>
    <t>TRANSFORMADORES AUXILIARES 480V - ADQUISICIÓN POR ALMACEN</t>
  </si>
  <si>
    <t xml:space="preserve">Suministro de Combustible para el aseguramiento de la flota operativa. Esto incluye el Generador Diesel en la subestaciòn y casa control. </t>
  </si>
  <si>
    <t>Servicio de estudios ambiental ante cambios de equipos con diferentes especificaciones</t>
  </si>
  <si>
    <t>Suministro de segundo tractor con desbrozadora para corte de cesped, y carro transporte material vegetal para Guayepo I y II x 6 meses</t>
  </si>
  <si>
    <t>Servicios especilizado para la gestión de riesgo mecanico e inspección tecnica de herramientas manuales, electricas, mecanicas_Enfoque SST .</t>
  </si>
  <si>
    <t>FORMACIÓN CERTIFICADA PARA REALIZAR TRABAJO EN ALTURAS PARA CENTRALES DE GENERACIÓN Y PROYECTOS. GESTOR: EDDY DELGADILLO</t>
  </si>
  <si>
    <t>CONTRATO MARCO DE REALIZACIÓN DE PRUEBAS SIMECR CENTRAL HIDROELÉCTRICA PALO VIEJO</t>
  </si>
  <si>
    <t>Suministro y Servicios de Mantenimiento y soporte de Infraestructura de radios digitales PAN</t>
  </si>
  <si>
    <t>Suministro de baterias (un set completo de 600 baterias) y UPS de las cabinas Eurolam  para PV Guayepo x 6 meses. Reemplazo de las UPS marca siel inst</t>
  </si>
  <si>
    <t>ICT-509 Suministro de Licenciamiento Software</t>
  </si>
  <si>
    <t>Gestion Documental</t>
  </si>
  <si>
    <t>SLIM05</t>
  </si>
  <si>
    <t xml:space="preserve">Gestión de archivo de documentos </t>
  </si>
  <si>
    <t xml:space="preserve">Transporte Privado a Ejecutivos(Traslado a Ejecutivos) </t>
  </si>
  <si>
    <t>SLMT14</t>
  </si>
  <si>
    <t xml:space="preserve">Alquiler de coches con conductor </t>
  </si>
  <si>
    <t>Servicio de gestion documental</t>
  </si>
  <si>
    <t>SERVICIO TÉCNICO PARA SOPORTE TECNICO ESPECIALIZADO PARA MANEJO INTEGRAL DE ASBESTO: GESTOR Andrea Moreno</t>
  </si>
  <si>
    <t>soporte especializado para la elaboración del informe de sostenibilidad 2026, 2027, 2028</t>
  </si>
  <si>
    <t>MPLS TLC RENEWAL - POWER PLANTS AND CORPORATE OFFICES</t>
  </si>
  <si>
    <t xml:space="preserve">Instalación Celda  media tensión AFLR, 33 kV,38 kV 25 kA, aislamiento en SF6, 2000 A  para PV el Paso x 12 meses </t>
  </si>
  <si>
    <t>Servicio de recoleccion de desechos peligrosos</t>
  </si>
  <si>
    <t>Servicios de obras eléctricas, instalación y mantenimiento de iluminación interior.</t>
  </si>
  <si>
    <t xml:space="preserve">Servicio de Formación, Entrenamiento y Certificación para Trabajo Seguro en Espacios Confinados. </t>
  </si>
  <si>
    <t>Servicio de area protegida SERVICIO DE PREPARACIÓN Y RESPUESTA ANTE EMERGENCIAS</t>
  </si>
  <si>
    <t>Suministro de aceite para transformadores y equipos de todas las plantas solares de Panamá</t>
  </si>
  <si>
    <t xml:space="preserve">Servicios de Calibración para Equipos </t>
  </si>
  <si>
    <t>Necesidad de un proveedor que suministre el servicio de estudios de seguridad para nuevos ingresos como parte del proceso de selección de la compañía.</t>
  </si>
  <si>
    <t>SPPP03</t>
  </si>
  <si>
    <t xml:space="preserve">Servicios para temas de personal </t>
  </si>
  <si>
    <t>Licenciamiento de software para equipos de la red OT</t>
  </si>
  <si>
    <t>Suministro y configuracion del monitor de temperaturas ITM509 transformador principal EL PASO x 12 meses</t>
  </si>
  <si>
    <t>ICT-512 Suministro equipos de seguridad perimetral (Firewall)</t>
  </si>
  <si>
    <t>Suministro de soluciones de Voz de Misión Crítica (MCPTT) para Centrales de generación</t>
  </si>
  <si>
    <t xml:space="preserve">Suministro de Servidor para automatización de procesos y herramientas digitales para plantas solares Colombia </t>
  </si>
  <si>
    <t>Software de productos y mantenimiento – Licenciamiento VMware (software que correría en los servidores de gestión de protecciones ) – 30  Mcop/año</t>
  </si>
  <si>
    <t>Servicios de enlaces redundantes plantas PANAMA</t>
  </si>
  <si>
    <t>Servicio de comisionamiento para la cabina SMA para PV la Loma por 12 meses</t>
  </si>
  <si>
    <t>SPPT21</t>
  </si>
  <si>
    <t>Integración de sistemas de almacenamiento de energía eléctrica</t>
  </si>
  <si>
    <t>Necesidad de contar con un proveedor que suministre las pruebas éticas y de honestidad que hacen parte del proceso de selección de la compañía. Esto e</t>
  </si>
  <si>
    <t xml:space="preserve">Contrato de suministro de combustible para los 2 aerotank PV Guayepo 3 y PV Atlantico x 36 meses </t>
  </si>
  <si>
    <t xml:space="preserve">Servicios de levantamiento estadístico y recolección de datos </t>
  </si>
  <si>
    <t>Varillas PAT</t>
  </si>
  <si>
    <t>Prototipo inversor+panel+baterias litio+ AA para las cabinas Eurolam. Disminuir OPEX (vida util),  para PV Guayepo III  x 6 meses</t>
  </si>
  <si>
    <t>Suminsitro de Rótulos para HSEQ</t>
  </si>
  <si>
    <t>Proyecto para el reemplazo de la plataforma X-Customer por una plataforma local para los procesos de Operación y Mantenimientos de Activos.</t>
  </si>
  <si>
    <t>Servicio de Instalación Cableado Estructurado GUATEMALA</t>
  </si>
  <si>
    <t>Servicio provisión técnica especializada</t>
  </si>
  <si>
    <t>SERVICIO ENSAYOS NO DESTRUCTIVOS PARA RODETES</t>
  </si>
  <si>
    <t>SERVICIO DE ANALISIS DE ACEITE PARA LOS EQUIPOS HIDRAULICOS (HPU, PISTONES)</t>
  </si>
  <si>
    <t>SERVICIO DE MANTENIMIENTO A GENERADORES DE COMBUSTIÓN</t>
  </si>
  <si>
    <t>MEEL09</t>
  </si>
  <si>
    <t xml:space="preserve">Equipo.elect.rotativo hidro-mantenimien. </t>
  </si>
  <si>
    <t xml:space="preserve">SERVICIO DE SISTEMA FIJO CONTRA INCENDIOS - PLANTAS </t>
  </si>
  <si>
    <t>CONTRATO DISPOSICIÓN BASURA DE CONTENEDOR</t>
  </si>
  <si>
    <t>Servicio de soporte vital basico (atención primaria) para situaciones de emergencias en oficinas centrales</t>
  </si>
  <si>
    <t>TTC 2025</t>
  </si>
  <si>
    <t>Suministro de Productos de software</t>
  </si>
  <si>
    <t>Certificación DEA para brigadistas</t>
  </si>
  <si>
    <t>SERVICIO DE TRANSPORTE OPERATIVO DEL PERSONAL</t>
  </si>
  <si>
    <t>Spart part conversion unit Sungrow para PV Guayepo I y II por 3+2 años</t>
  </si>
  <si>
    <t>Mantenimiento de Tubinas, Rodetes y Componentes CAM</t>
  </si>
  <si>
    <t>Modernización y compra de equipos (CT, PT, UPS) del Sistema de Medición Comercial (SMEC) y Suministro de ITC (Spare parts) más elementos de linea par</t>
  </si>
  <si>
    <t>Suministro, transporte, instal, configuración, puesta en marcha, mto y capacitación de uso de istemas híbridos de generación renovable solar/eólica.</t>
  </si>
  <si>
    <t>SERVICIO DE PEAJES Y PARQUEADEROS</t>
  </si>
  <si>
    <t>Suministro de transformadores MT/BT . Suministro de transformadores secos, en aceite, tipo shelter, soluciones a medida. Cajas de maniobras de 4, 5 y</t>
  </si>
  <si>
    <t>alimentación para la central de genración termozipa</t>
  </si>
  <si>
    <t>TS-CROSS Suministro vàlvulas alivio presiòn ductos S/E GIS 230 kV Guavio</t>
  </si>
  <si>
    <t>Servicio de medición de resistividad del terreno, resistencia de puesta a tierra, tensión de contacto y tensión de paso y mejoramiento o construcción</t>
  </si>
  <si>
    <t>Modernización de las protecciones eléctricas de la línea de 34,5 kV de Madre Vieja y Servicio de mant verifi y pruebas de los rele de las proteccion</t>
  </si>
  <si>
    <t>SERVICIO DE TRANSPORTE OPERATIVSERVICIO DE TRANSPORTE OPERATIVO DEL PERSONAL O DEL PERSONAL</t>
  </si>
  <si>
    <t>Contrato Marco para el Reacondicionamiento Generadores CRB</t>
  </si>
  <si>
    <t>Mantenimiento de Scada GT &amp; PA</t>
  </si>
  <si>
    <t>Limpieza de módulos fotovoltaicos en PV La Loma, PV Fundación, PV Guayepo 1, 2&amp;3, PV El Paso y PV Atlántico, PV Guayepo 3 y opcional PV Valledupar x</t>
  </si>
  <si>
    <t>TS CROSS - Desarrollo de estudios de modelación para cumplimiento Planes de Gestión de Riesgo</t>
  </si>
  <si>
    <t>Se requiere un contrato que habilite la incorporación de tecnologías emergentes y soluciones creativas avanzadas, tales como iluminación interactiva,</t>
  </si>
  <si>
    <t>Calibracion de equipos de pruebas propios adquieridos por internalizacion de O&amp;M solar para todas las plantas solares x 36 años (No son medidores de</t>
  </si>
  <si>
    <t>Proceso de Contatación Plan de Compensaciones Programa 4: Abastecimiento Hídrico. Gestor: Lizeth Castellanos.</t>
  </si>
  <si>
    <t>ICT-546 Otrosí No 6 al contrato local No JA10077882.</t>
  </si>
  <si>
    <t>Suministro de Paneles de repuesto para zona Atlántico (PV Guayepo I y II, Guayepo III y Atlántico) x 36 meses</t>
  </si>
  <si>
    <t>Servicio de diseño, suministro y instalación de Sistemas de seguimiento solares para parques fotovoltaicos</t>
  </si>
  <si>
    <t>Construir 02 inversores Santerno con proveedor Local (derecho e izquierdo) con los materiales homologados y con el power stack en planta</t>
  </si>
  <si>
    <t>Ingenieria, suministro y montaje de paneles obsoletos para actualizacion de paneles de PV Esperanza</t>
  </si>
  <si>
    <t>Adecuación de celdas MT: Instalación de heater e hidrostato para control de humedad en las celdas de MV de las Plantas Solare e Instalación elementos</t>
  </si>
  <si>
    <t>Servicio de fabricación de empaquetaduras y empaques de equipos, sistemas electricos y electronicos (vitón, nitrilo, kevlar, ceramicos, etc.)</t>
  </si>
  <si>
    <t>Contrato Suministro Interruptores 13,8KV EB MUÑA</t>
  </si>
  <si>
    <t>Servicio den MMTO STS + string inverter solo L3_Tech support+Spare part por 3 años para PV Baco Adjudicacion directa Huawei</t>
  </si>
  <si>
    <t>Suministro de Herramientas especificas para internalización de las plantas (cables de comunicación,sensores, basculas, estibas, Suministro de planta</t>
  </si>
  <si>
    <t>Gestión de inventarios Commercial</t>
  </si>
  <si>
    <t>Suministro de elementos de sellado</t>
  </si>
  <si>
    <t>Adecuación oficinas Guayepo 3/ Adecuación worksite zona norte ATL Para Pv La Loma y Atlantico por 12 meses</t>
  </si>
  <si>
    <t>Adecuación de ducto para ingreso de motobombas en las tapas de los empalmes de MT Para PV atlantico x 12 meses</t>
  </si>
  <si>
    <t>Servicios de muestra de aceite a transformadores para todas las plantas solares</t>
  </si>
  <si>
    <t>Servicio de soporte especializado para articulación y soporte en esquema de respuesta a emergencias para incendios forestales, incendios estructurale</t>
  </si>
  <si>
    <t>Suministro de Productos Quimicos: Incluye Alcohol Isopropilici, Limpiador de Contactos, Espuma de poliuretano Sika Boom , Lubricantes, desengrasantes</t>
  </si>
  <si>
    <t>Proyectos de innovación para mejoras en plantas solares de Panamá</t>
  </si>
  <si>
    <t>Suministro de baterias (un set completo de 600 baterias) y UPS de las cabinas Eurolam para PV Guayepo x 6 meses. Reemplazo de las UPS marca siel inst</t>
  </si>
  <si>
    <t>Servicio de Formación, Entrenamiento y Certificación para Trabajo Seguro en Espacios Confinados.</t>
  </si>
  <si>
    <t>Servicios de Calibración para Equipos</t>
  </si>
  <si>
    <t>Software de productos y mantenimiento – Licenciamiento VMware (software que correría en los servidores de gestión de protecciones ) – 30 Mcop/año</t>
  </si>
  <si>
    <t>Contrato de suministro de combustible para los 2 aerotank PV Guayepo 3 y PV Atlantico x 36 meses</t>
  </si>
  <si>
    <t>Servicios de levantamiento estadístico y recolección de datos</t>
  </si>
  <si>
    <t>Suministro  servidor para los accesos remotos de Solar GPG</t>
  </si>
  <si>
    <t>Elieth Martinez</t>
  </si>
  <si>
    <t>Daniela Solano</t>
  </si>
  <si>
    <t>Monica Ponce</t>
  </si>
  <si>
    <t>Monica.Ponce@enel.com</t>
  </si>
  <si>
    <t>Elieth.Martinez@enel.com</t>
  </si>
  <si>
    <t>Daniela.Solano@enel.com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</si>
</sst>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&quot; M€&quot;"/>
  </numFmts>
  <fonts count="18" x14ac:knownFonts="1">
    <font>
      <sz val="11"/>
      <color indexed="8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indexed="8"/>
      <name val="Aptos"/>
      <family val="2"/>
    </font>
    <font>
      <sz val="12"/>
      <color rgb="FF2F2F2F"/>
      <name val="Aptos"/>
      <family val="2"/>
    </font>
    <font>
      <sz val="11"/>
      <color theme="0"/>
      <name val="Aptos"/>
      <family val="2"/>
    </font>
    <font>
      <b/>
      <sz val="14"/>
      <color rgb="FF2F2F2F"/>
      <name val="Aptos"/>
      <family val="2"/>
    </font>
    <font>
      <sz val="11"/>
      <color rgb="FF2F2F2F"/>
      <name val="Aptos"/>
      <family val="2"/>
    </font>
    <font>
      <sz val="12"/>
      <color indexed="8"/>
      <name val="Aptos"/>
      <family val="2"/>
    </font>
    <font>
      <sz val="18"/>
      <color rgb="FF2F2F2F"/>
      <name val="Aptos"/>
      <family val="2"/>
    </font>
    <font>
      <sz val="18"/>
      <color indexed="8"/>
      <name val="Aptos"/>
      <family val="2"/>
    </font>
    <font>
      <b/>
      <sz val="24"/>
      <color theme="1"/>
      <name val="Aptos"/>
      <family val="2"/>
    </font>
    <font>
      <b/>
      <sz val="18"/>
      <color rgb="FF2F2F2F"/>
      <name val="Aptos"/>
      <family val="2"/>
    </font>
    <font>
      <sz val="18"/>
      <color theme="0"/>
      <name val="Aptos"/>
      <family val="2"/>
    </font>
    <font>
      <sz val="14"/>
      <color rgb="FF2F2F2F"/>
      <name val="Aptos"/>
      <family val="2"/>
    </font>
    <font>
      <b/>
      <sz val="12"/>
      <color rgb="FF2F2F2F"/>
      <name val="Aptos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C6C6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41B9E6"/>
      </top>
      <bottom/>
      <diagonal/>
    </border>
    <border>
      <left/>
      <right style="dashed">
        <color theme="0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wrapText="1"/>
    </xf>
    <xf numFmtId="14" fontId="3" fillId="0" borderId="0" xfId="0" applyNumberFormat="1" applyFont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5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5" borderId="0" xfId="0" applyFont="1" applyFill="1" applyAlignment="1">
      <alignment wrapText="1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13" fillId="11" borderId="0" xfId="0" applyFont="1" applyFill="1" applyAlignment="1">
      <alignment vertical="center"/>
    </xf>
    <xf numFmtId="0" fontId="3" fillId="11" borderId="0" xfId="0" applyFont="1" applyFill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164" fontId="11" fillId="0" borderId="0" xfId="0" applyNumberFormat="1" applyFont="1" applyAlignment="1">
      <alignment horizontal="center" vertical="center" wrapText="1"/>
    </xf>
    <xf numFmtId="0" fontId="14" fillId="10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16" fillId="12" borderId="3" xfId="0" applyFont="1" applyFill="1" applyBorder="1" applyAlignment="1">
      <alignment horizontal="left" vertical="top"/>
    </xf>
    <xf numFmtId="0" fontId="16" fillId="0" borderId="3" xfId="0" applyFont="1" applyBorder="1"/>
    <xf numFmtId="0" fontId="16" fillId="12" borderId="3" xfId="0" applyFont="1" applyFill="1" applyBorder="1"/>
    <xf numFmtId="0" fontId="16" fillId="0" borderId="3" xfId="0" applyFont="1" applyBorder="1" applyAlignment="1">
      <alignment horizontal="left" vertical="top"/>
    </xf>
    <xf numFmtId="2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85"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ont>
        <b val="0"/>
        <i val="0"/>
        <strike val="0"/>
        <color theme="1"/>
      </font>
      <numFmt numFmtId="0" formatCode="General"/>
      <fill>
        <patternFill>
          <bgColor rgb="FFFFFF9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FF0F64"/>
        </patternFill>
      </fill>
    </dxf>
    <dxf>
      <font>
        <color theme="0"/>
      </font>
      <fill>
        <patternFill>
          <bgColor rgb="FF461D7B"/>
        </patternFill>
      </fill>
    </dxf>
    <dxf>
      <font>
        <color theme="0"/>
      </font>
      <fill>
        <patternFill>
          <bgColor rgb="FF0555FA"/>
        </patternFill>
      </fill>
    </dxf>
    <dxf>
      <font>
        <color theme="0"/>
      </font>
      <fill>
        <patternFill>
          <bgColor rgb="FF55BE5A"/>
        </patternFill>
      </fill>
    </dxf>
    <dxf>
      <font>
        <color theme="0"/>
      </font>
      <fill>
        <patternFill>
          <bgColor rgb="FF41B9E6"/>
        </patternFill>
      </fill>
    </dxf>
    <dxf>
      <font>
        <color theme="0"/>
      </font>
      <fill>
        <patternFill>
          <bgColor rgb="FF41B9E6"/>
        </patternFill>
      </fill>
    </dxf>
    <dxf>
      <font>
        <color theme="0"/>
      </font>
      <fill>
        <patternFill>
          <bgColor rgb="FFFF5A0F"/>
        </patternFill>
      </fill>
    </dxf>
    <dxf>
      <font>
        <color theme="0"/>
      </font>
      <fill>
        <patternFill>
          <bgColor rgb="FFFF5A0F"/>
        </patternFill>
      </fill>
    </dxf>
    <dxf>
      <font>
        <color theme="0"/>
      </font>
      <fill>
        <patternFill>
          <bgColor rgb="FF461D7B"/>
        </patternFill>
      </fill>
    </dxf>
    <dxf>
      <font>
        <color theme="0"/>
      </font>
      <fill>
        <patternFill>
          <bgColor rgb="FF55BE5A"/>
        </patternFill>
      </fill>
    </dxf>
    <dxf>
      <font>
        <color theme="0"/>
      </font>
      <fill>
        <patternFill>
          <bgColor rgb="FF0555FA"/>
        </patternFill>
      </fill>
    </dxf>
    <dxf>
      <font>
        <color theme="0"/>
      </font>
      <fill>
        <patternFill>
          <bgColor rgb="FF41B9E6"/>
        </patternFill>
      </fill>
    </dxf>
    <dxf>
      <font>
        <color theme="0"/>
      </font>
      <fill>
        <patternFill>
          <bgColor rgb="FF41B9E6"/>
        </patternFill>
      </fill>
    </dxf>
    <dxf>
      <font>
        <color theme="0"/>
      </font>
      <fill>
        <patternFill>
          <bgColor rgb="FFFF5A0F"/>
        </patternFill>
      </fill>
    </dxf>
    <dxf>
      <font>
        <color theme="0"/>
      </font>
      <fill>
        <patternFill>
          <bgColor rgb="FFFF0F64"/>
        </patternFill>
      </fill>
    </dxf>
    <dxf>
      <font>
        <color theme="0"/>
      </font>
      <fill>
        <patternFill>
          <bgColor rgb="FFFF5A0F"/>
        </patternFill>
      </fill>
    </dxf>
    <dxf>
      <font>
        <b val="0"/>
        <i val="0"/>
        <strike val="0"/>
        <color theme="1"/>
      </font>
      <numFmt numFmtId="0" formatCode="General"/>
      <fill>
        <patternFill>
          <bgColor rgb="FFFFFF9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FF5A0F"/>
      </font>
    </dxf>
    <dxf>
      <font>
        <b/>
        <i val="0"/>
        <color rgb="FFFF5A0F"/>
      </font>
    </dxf>
    <dxf>
      <font>
        <b/>
        <i val="0"/>
        <color rgb="FFFF0F64"/>
      </font>
    </dxf>
    <dxf>
      <font>
        <b/>
        <i val="0"/>
        <color rgb="FF0555FA"/>
      </font>
    </dxf>
    <dxf>
      <font>
        <b/>
        <i val="0"/>
        <color rgb="FF55BE5A"/>
      </font>
    </dxf>
    <dxf>
      <font>
        <b/>
        <i val="0"/>
        <color rgb="FF461D7B"/>
      </font>
    </dxf>
    <dxf>
      <font>
        <b/>
        <i val="0"/>
        <color rgb="FF41B9E6"/>
      </font>
    </dxf>
    <dxf>
      <font>
        <b/>
        <i val="0"/>
        <color rgb="FF41B9E6"/>
      </font>
    </dxf>
    <dxf>
      <font>
        <strike val="0"/>
      </font>
      <fill>
        <patternFill>
          <fgColor theme="7" tint="0.79998168889431442"/>
          <bgColor theme="7" tint="0.79998168889431442"/>
        </patternFill>
      </fill>
    </dxf>
    <dxf>
      <font>
        <b/>
        <i val="0"/>
        <color rgb="FFFF5A0F"/>
      </font>
    </dxf>
    <dxf>
      <font>
        <b/>
        <i val="0"/>
        <color rgb="FF41B9E6"/>
      </font>
    </dxf>
    <dxf>
      <font>
        <b/>
        <i val="0"/>
        <color rgb="FF461D7B"/>
      </font>
    </dxf>
    <dxf>
      <font>
        <b/>
        <i val="0"/>
        <color rgb="FF55BE5A"/>
      </font>
    </dxf>
    <dxf>
      <font>
        <b/>
        <i val="0"/>
        <color rgb="FFFF0F64"/>
      </font>
    </dxf>
    <dxf>
      <font>
        <b/>
        <i val="0"/>
        <color rgb="FFFF5A0F"/>
      </font>
    </dxf>
    <dxf>
      <font>
        <b/>
        <i val="0"/>
        <color rgb="FF41B9E6"/>
      </font>
    </dxf>
    <dxf>
      <font>
        <b/>
        <i val="0"/>
        <color rgb="FF0555FA"/>
      </font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color theme="1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  <protection locked="1" hidden="0"/>
    </dxf>
    <dxf>
      <font>
        <color theme="1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  <protection locked="1" hidden="0"/>
    </dxf>
    <dxf>
      <font>
        <color theme="1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numFmt numFmtId="165" formatCode="dd/mm/yyyy"/>
      <protection locked="1" hidden="0"/>
    </dxf>
    <dxf>
      <protection locked="1" hidden="0"/>
    </dxf>
    <dxf>
      <protection locked="1" hidden="0"/>
    </dxf>
    <dxf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color auto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auto="1"/>
        <name val="Calibri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colors>
    <mruColors>
      <color rgb="FF2F2F2F"/>
      <color rgb="FFFF0F64"/>
      <color rgb="FFFF5A0F"/>
      <color rgb="FF41B9E6"/>
      <color rgb="FF461D7B"/>
      <color rgb="FF55BE5A"/>
      <color rgb="FF0555FA"/>
      <color rgb="FFFFFF99"/>
      <color rgb="FFC6C6C6"/>
      <color rgb="FFF3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microsoft.com/office/2017/06/relationships/rdRichValue" Target="richData/rdrichvalue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microsoft.com/office/2022/11/relationships/FeaturePropertyBag" Target="featurePropertyBag/featurePropertyBag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svg"/><Relationship Id="rId7" Type="http://schemas.openxmlformats.org/officeDocument/2006/relationships/image" Target="../media/image17.sv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sv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641804</xdr:colOff>
      <xdr:row>1</xdr:row>
      <xdr:rowOff>12248</xdr:rowOff>
    </xdr:from>
    <xdr:to>
      <xdr:col>1</xdr:col>
      <xdr:colOff>883527</xdr:colOff>
      <xdr:row>2</xdr:row>
      <xdr:rowOff>2074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01314D2-7471-17B0-709E-0FEAC1D91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804" y="366034"/>
          <a:ext cx="941506" cy="343611"/>
        </a:xfrm>
        <a:prstGeom prst="rect">
          <a:avLst/>
        </a:prstGeom>
      </xdr:spPr>
    </xdr:pic>
    <xdr:clientData/>
  </xdr:twoCellAnchor>
  <xdr:twoCellAnchor>
    <xdr:from>
      <xdr:col>3</xdr:col>
      <xdr:colOff>313417</xdr:colOff>
      <xdr:row>2</xdr:row>
      <xdr:rowOff>326118</xdr:rowOff>
    </xdr:from>
    <xdr:to>
      <xdr:col>17</xdr:col>
      <xdr:colOff>342900</xdr:colOff>
      <xdr:row>4</xdr:row>
      <xdr:rowOff>49438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28EAD51C-4349-A7BD-56E9-5338041F9547}"/>
            </a:ext>
          </a:extLst>
        </xdr:cNvPr>
        <xdr:cNvSpPr/>
      </xdr:nvSpPr>
      <xdr:spPr>
        <a:xfrm>
          <a:off x="3825761" y="1040493"/>
          <a:ext cx="7887608" cy="47341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 b="1">
              <a:solidFill>
                <a:srgbClr val="2F2F2F"/>
              </a:solidFill>
              <a:latin typeface="Roobert ENEL" panose="00000500000000000000" pitchFamily="50" charset="0"/>
            </a:rPr>
            <a:t>Plan de Compras </a:t>
          </a:r>
          <a:r>
            <a:rPr lang="es-MX" sz="2000" b="0">
              <a:solidFill>
                <a:srgbClr val="2F2F2F"/>
              </a:solidFill>
              <a:latin typeface="Roobert ENEL" panose="00000500000000000000" pitchFamily="50" charset="0"/>
            </a:rPr>
            <a:t>– Vista Proveedores</a:t>
          </a:r>
        </a:p>
      </xdr:txBody>
    </xdr:sp>
    <xdr:clientData/>
  </xdr:twoCellAnchor>
  <xdr:twoCellAnchor>
    <xdr:from>
      <xdr:col>0</xdr:col>
      <xdr:colOff>691469</xdr:colOff>
      <xdr:row>2</xdr:row>
      <xdr:rowOff>381000</xdr:rowOff>
    </xdr:from>
    <xdr:to>
      <xdr:col>3</xdr:col>
      <xdr:colOff>14286</xdr:colOff>
      <xdr:row>4</xdr:row>
      <xdr:rowOff>7254</xdr:rowOff>
    </xdr:to>
    <xdr:sp macro="" textlink="">
      <xdr:nvSpPr>
        <xdr:cNvPr id="4" name="Diagrama de flujo: proceso alternativo 3">
          <a:extLst>
            <a:ext uri="{FF2B5EF4-FFF2-40B4-BE49-F238E27FC236}">
              <a16:creationId xmlns:a16="http://schemas.microsoft.com/office/drawing/2014/main" id="{79B47EBE-5539-64FC-C315-305BC936238F}"/>
            </a:ext>
          </a:extLst>
        </xdr:cNvPr>
        <xdr:cNvSpPr/>
      </xdr:nvSpPr>
      <xdr:spPr>
        <a:xfrm>
          <a:off x="691469" y="1092200"/>
          <a:ext cx="2853417" cy="375554"/>
        </a:xfrm>
        <a:prstGeom prst="flowChartAlternateProcess">
          <a:avLst/>
        </a:prstGeom>
        <a:noFill/>
        <a:ln w="28575" cap="flat" cmpd="sng" algn="ctr">
          <a:solidFill>
            <a:srgbClr val="41B9E6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582837</xdr:colOff>
      <xdr:row>4</xdr:row>
      <xdr:rowOff>225880</xdr:rowOff>
    </xdr:from>
    <xdr:to>
      <xdr:col>3</xdr:col>
      <xdr:colOff>122913</xdr:colOff>
      <xdr:row>9</xdr:row>
      <xdr:rowOff>149680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9C36ECED-3853-405B-ACB6-C3515B6FEC82}"/>
            </a:ext>
          </a:extLst>
        </xdr:cNvPr>
        <xdr:cNvSpPr/>
      </xdr:nvSpPr>
      <xdr:spPr>
        <a:xfrm>
          <a:off x="582837" y="1681844"/>
          <a:ext cx="3050719" cy="1760765"/>
        </a:xfrm>
        <a:prstGeom prst="roundRect">
          <a:avLst>
            <a:gd name="adj" fmla="val 2718"/>
          </a:avLst>
        </a:prstGeom>
        <a:noFill/>
        <a:ln w="2857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srgbClr val="2F2F2F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1832</xdr:colOff>
      <xdr:row>5</xdr:row>
      <xdr:rowOff>0</xdr:rowOff>
    </xdr:from>
    <xdr:to>
      <xdr:col>3</xdr:col>
      <xdr:colOff>5422</xdr:colOff>
      <xdr:row>7</xdr:row>
      <xdr:rowOff>7254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1C0423C8-05FB-4EAB-9A8D-F58623EF6A2F}"/>
            </a:ext>
          </a:extLst>
        </xdr:cNvPr>
        <xdr:cNvSpPr/>
      </xdr:nvSpPr>
      <xdr:spPr>
        <a:xfrm>
          <a:off x="700332" y="1892300"/>
          <a:ext cx="2835690" cy="705754"/>
        </a:xfrm>
        <a:prstGeom prst="roundRect">
          <a:avLst>
            <a:gd name="adj" fmla="val 7687"/>
          </a:avLst>
        </a:prstGeom>
        <a:noFill/>
        <a:ln w="28575" cap="flat" cmpd="sng" algn="ctr">
          <a:solidFill>
            <a:srgbClr val="C6C6C6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1552</xdr:colOff>
      <xdr:row>8</xdr:row>
      <xdr:rowOff>9977</xdr:rowOff>
    </xdr:from>
    <xdr:to>
      <xdr:col>3</xdr:col>
      <xdr:colOff>9784</xdr:colOff>
      <xdr:row>9</xdr:row>
      <xdr:rowOff>7253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E0A46BDD-082C-4D78-971A-F22DC8D2AC47}"/>
            </a:ext>
          </a:extLst>
        </xdr:cNvPr>
        <xdr:cNvSpPr/>
      </xdr:nvSpPr>
      <xdr:spPr>
        <a:xfrm>
          <a:off x="692115" y="2962727"/>
          <a:ext cx="2830013" cy="354464"/>
        </a:xfrm>
        <a:prstGeom prst="roundRect">
          <a:avLst>
            <a:gd name="adj" fmla="val 7687"/>
          </a:avLst>
        </a:prstGeom>
        <a:noFill/>
        <a:ln w="28575" cap="flat" cmpd="sng" algn="ctr">
          <a:solidFill>
            <a:srgbClr val="C6C6C6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342900</xdr:colOff>
      <xdr:row>4</xdr:row>
      <xdr:rowOff>293461</xdr:rowOff>
    </xdr:from>
    <xdr:to>
      <xdr:col>18</xdr:col>
      <xdr:colOff>190500</xdr:colOff>
      <xdr:row>50</xdr:row>
      <xdr:rowOff>145148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946C2183-85F5-4FF6-B3C0-7660AED2C0BC}"/>
            </a:ext>
          </a:extLst>
        </xdr:cNvPr>
        <xdr:cNvSpPr/>
      </xdr:nvSpPr>
      <xdr:spPr>
        <a:xfrm>
          <a:off x="3867150" y="1749425"/>
          <a:ext cx="8787493" cy="16248294"/>
        </a:xfrm>
        <a:prstGeom prst="roundRect">
          <a:avLst>
            <a:gd name="adj" fmla="val 882"/>
          </a:avLst>
        </a:prstGeom>
        <a:noFill/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>
          <a:outerShdw blurRad="50800" sx="101000" sy="101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115661</xdr:colOff>
      <xdr:row>3</xdr:row>
      <xdr:rowOff>75421</xdr:rowOff>
    </xdr:from>
    <xdr:to>
      <xdr:col>1</xdr:col>
      <xdr:colOff>324528</xdr:colOff>
      <xdr:row>3</xdr:row>
      <xdr:rowOff>294169</xdr:rowOff>
    </xdr:to>
    <xdr:pic>
      <xdr:nvPicPr>
        <xdr:cNvPr id="10" name="Gráfico 9" descr="Lupa con relleno sólido">
          <a:extLst>
            <a:ext uri="{FF2B5EF4-FFF2-40B4-BE49-F238E27FC236}">
              <a16:creationId xmlns:a16="http://schemas.microsoft.com/office/drawing/2014/main" id="{DD55E2D0-17FB-D9D8-B428-740CA6F9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14161" y="1180321"/>
          <a:ext cx="211588" cy="21940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218623</xdr:colOff>
      <xdr:row>5</xdr:row>
      <xdr:rowOff>28122</xdr:rowOff>
    </xdr:from>
    <xdr:to>
      <xdr:col>1</xdr:col>
      <xdr:colOff>504571</xdr:colOff>
      <xdr:row>5</xdr:row>
      <xdr:rowOff>316417</xdr:rowOff>
    </xdr:to>
    <xdr:pic>
      <xdr:nvPicPr>
        <xdr:cNvPr id="13" name="Gráfico 12" descr="Caja de embalaje abierta con relleno sólido">
          <a:extLst>
            <a:ext uri="{FF2B5EF4-FFF2-40B4-BE49-F238E27FC236}">
              <a16:creationId xmlns:a16="http://schemas.microsoft.com/office/drawing/2014/main" id="{220BAC74-49BE-E60F-C680-9D696FC6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17123" y="1920422"/>
          <a:ext cx="285295" cy="287642"/>
        </a:xfrm>
        <a:prstGeom prst="rect">
          <a:avLst/>
        </a:prstGeom>
      </xdr:spPr>
    </xdr:pic>
    <xdr:clientData/>
  </xdr:twoCellAnchor>
  <xdr:twoCellAnchor editAs="oneCell">
    <xdr:from>
      <xdr:col>1</xdr:col>
      <xdr:colOff>53522</xdr:colOff>
      <xdr:row>8</xdr:row>
      <xdr:rowOff>25401</xdr:rowOff>
    </xdr:from>
    <xdr:to>
      <xdr:col>1</xdr:col>
      <xdr:colOff>380889</xdr:colOff>
      <xdr:row>9</xdr:row>
      <xdr:rowOff>11086</xdr:rowOff>
    </xdr:to>
    <xdr:pic>
      <xdr:nvPicPr>
        <xdr:cNvPr id="15" name="Gráfico 14" descr="Cartera con relleno sólido">
          <a:extLst>
            <a:ext uri="{FF2B5EF4-FFF2-40B4-BE49-F238E27FC236}">
              <a16:creationId xmlns:a16="http://schemas.microsoft.com/office/drawing/2014/main" id="{55CC6BFE-BFC1-DAB7-7681-869A47DC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52022" y="2971801"/>
          <a:ext cx="327367" cy="328839"/>
        </a:xfrm>
        <a:prstGeom prst="rect">
          <a:avLst/>
        </a:prstGeom>
      </xdr:spPr>
    </xdr:pic>
    <xdr:clientData/>
  </xdr:twoCellAnchor>
  <xdr:twoCellAnchor>
    <xdr:from>
      <xdr:col>19</xdr:col>
      <xdr:colOff>0</xdr:colOff>
      <xdr:row>4</xdr:row>
      <xdr:rowOff>276225</xdr:rowOff>
    </xdr:from>
    <xdr:to>
      <xdr:col>23</xdr:col>
      <xdr:colOff>217717</xdr:colOff>
      <xdr:row>15</xdr:row>
      <xdr:rowOff>238122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AEDBC642-5105-4C73-A3A1-D6D192F3D8EA}"/>
            </a:ext>
          </a:extLst>
        </xdr:cNvPr>
        <xdr:cNvSpPr/>
      </xdr:nvSpPr>
      <xdr:spPr>
        <a:xfrm>
          <a:off x="12940393" y="1732189"/>
          <a:ext cx="4531181" cy="3976004"/>
        </a:xfrm>
        <a:prstGeom prst="roundRect">
          <a:avLst>
            <a:gd name="adj" fmla="val 1007"/>
          </a:avLst>
        </a:prstGeom>
        <a:noFill/>
        <a:ln w="2857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srgbClr val="2F2F2F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19</xdr:col>
      <xdr:colOff>250369</xdr:colOff>
      <xdr:row>5</xdr:row>
      <xdr:rowOff>1</xdr:rowOff>
    </xdr:from>
    <xdr:to>
      <xdr:col>21</xdr:col>
      <xdr:colOff>0</xdr:colOff>
      <xdr:row>6</xdr:row>
      <xdr:rowOff>27215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A037ABB-ECBF-46AA-8C6C-2F58622BEDC7}"/>
            </a:ext>
          </a:extLst>
        </xdr:cNvPr>
        <xdr:cNvSpPr/>
      </xdr:nvSpPr>
      <xdr:spPr>
        <a:xfrm>
          <a:off x="13190762" y="1891394"/>
          <a:ext cx="2525488" cy="367392"/>
        </a:xfrm>
        <a:prstGeom prst="roundRect">
          <a:avLst>
            <a:gd name="adj" fmla="val 7687"/>
          </a:avLst>
        </a:prstGeom>
        <a:noFill/>
        <a:ln w="28575" cap="flat" cmpd="sng" algn="ctr">
          <a:solidFill>
            <a:srgbClr val="C6C6C6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18</xdr:col>
      <xdr:colOff>435428</xdr:colOff>
      <xdr:row>6</xdr:row>
      <xdr:rowOff>190500</xdr:rowOff>
    </xdr:from>
    <xdr:to>
      <xdr:col>24</xdr:col>
      <xdr:colOff>13607</xdr:colOff>
      <xdr:row>6</xdr:row>
      <xdr:rowOff>190500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21EB24E-E696-C23A-7FF8-CDCB0D93A3FF}"/>
            </a:ext>
          </a:extLst>
        </xdr:cNvPr>
        <xdr:cNvCxnSpPr/>
      </xdr:nvCxnSpPr>
      <xdr:spPr>
        <a:xfrm>
          <a:off x="12899571" y="2422071"/>
          <a:ext cx="4612822" cy="0"/>
        </a:xfrm>
        <a:prstGeom prst="line">
          <a:avLst/>
        </a:prstGeom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440870</xdr:colOff>
      <xdr:row>8</xdr:row>
      <xdr:rowOff>176893</xdr:rowOff>
    </xdr:from>
    <xdr:to>
      <xdr:col>24</xdr:col>
      <xdr:colOff>12244</xdr:colOff>
      <xdr:row>8</xdr:row>
      <xdr:rowOff>176893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6671F0BF-367E-467F-AC3A-18331C0DA593}"/>
            </a:ext>
          </a:extLst>
        </xdr:cNvPr>
        <xdr:cNvCxnSpPr/>
      </xdr:nvCxnSpPr>
      <xdr:spPr>
        <a:xfrm>
          <a:off x="12905013" y="3116036"/>
          <a:ext cx="4606017" cy="0"/>
        </a:xfrm>
        <a:prstGeom prst="line">
          <a:avLst/>
        </a:prstGeom>
        <a:ln>
          <a:solidFill>
            <a:schemeClr val="bg1">
              <a:lumMod val="95000"/>
            </a:schemeClr>
          </a:solidFill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438149</xdr:colOff>
      <xdr:row>10</xdr:row>
      <xdr:rowOff>191861</xdr:rowOff>
    </xdr:from>
    <xdr:to>
      <xdr:col>24</xdr:col>
      <xdr:colOff>12243</xdr:colOff>
      <xdr:row>10</xdr:row>
      <xdr:rowOff>191861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7F23CAC1-681F-4D18-B75A-29A8E0BAD00F}"/>
            </a:ext>
          </a:extLst>
        </xdr:cNvPr>
        <xdr:cNvCxnSpPr/>
      </xdr:nvCxnSpPr>
      <xdr:spPr>
        <a:xfrm>
          <a:off x="12902292" y="3838575"/>
          <a:ext cx="4608737" cy="0"/>
        </a:xfrm>
        <a:prstGeom prst="line">
          <a:avLst/>
        </a:prstGeom>
        <a:ln>
          <a:solidFill>
            <a:schemeClr val="bg1">
              <a:lumMod val="95000"/>
            </a:schemeClr>
          </a:solidFill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440870</xdr:colOff>
      <xdr:row>12</xdr:row>
      <xdr:rowOff>151040</xdr:rowOff>
    </xdr:from>
    <xdr:to>
      <xdr:col>24</xdr:col>
      <xdr:colOff>12243</xdr:colOff>
      <xdr:row>12</xdr:row>
      <xdr:rowOff>151040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96AA6153-28D6-44C9-B0A1-FB6CB4BDAF41}"/>
            </a:ext>
          </a:extLst>
        </xdr:cNvPr>
        <xdr:cNvCxnSpPr/>
      </xdr:nvCxnSpPr>
      <xdr:spPr>
        <a:xfrm>
          <a:off x="12905013" y="4559754"/>
          <a:ext cx="4606016" cy="0"/>
        </a:xfrm>
        <a:prstGeom prst="line">
          <a:avLst/>
        </a:prstGeom>
        <a:ln>
          <a:solidFill>
            <a:schemeClr val="bg1">
              <a:lumMod val="95000"/>
            </a:schemeClr>
          </a:solidFill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449173</xdr:colOff>
      <xdr:row>7</xdr:row>
      <xdr:rowOff>69262</xdr:rowOff>
    </xdr:from>
    <xdr:to>
      <xdr:col>19</xdr:col>
      <xdr:colOff>183431</xdr:colOff>
      <xdr:row>7</xdr:row>
      <xdr:rowOff>315690</xdr:rowOff>
    </xdr:to>
    <xdr:sp macro="" textlink="">
      <xdr:nvSpPr>
        <xdr:cNvPr id="19" name="Triángulo isósceles 18">
          <a:extLst>
            <a:ext uri="{FF2B5EF4-FFF2-40B4-BE49-F238E27FC236}">
              <a16:creationId xmlns:a16="http://schemas.microsoft.com/office/drawing/2014/main" id="{02ADBA32-74ED-A94F-3D4C-C2C2317E2EAC}"/>
            </a:ext>
          </a:extLst>
        </xdr:cNvPr>
        <xdr:cNvSpPr/>
      </xdr:nvSpPr>
      <xdr:spPr>
        <a:xfrm rot="5400000">
          <a:off x="12895356" y="2672579"/>
          <a:ext cx="246428" cy="210508"/>
        </a:xfrm>
        <a:prstGeom prst="triangle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18</xdr:col>
      <xdr:colOff>445091</xdr:colOff>
      <xdr:row>9</xdr:row>
      <xdr:rowOff>78788</xdr:rowOff>
    </xdr:from>
    <xdr:to>
      <xdr:col>19</xdr:col>
      <xdr:colOff>179349</xdr:colOff>
      <xdr:row>9</xdr:row>
      <xdr:rowOff>326577</xdr:rowOff>
    </xdr:to>
    <xdr:sp macro="" textlink="">
      <xdr:nvSpPr>
        <xdr:cNvPr id="20" name="Triángulo isósceles 19">
          <a:extLst>
            <a:ext uri="{FF2B5EF4-FFF2-40B4-BE49-F238E27FC236}">
              <a16:creationId xmlns:a16="http://schemas.microsoft.com/office/drawing/2014/main" id="{B845D30F-DFBA-481A-BDFF-AAA04C04281E}"/>
            </a:ext>
          </a:extLst>
        </xdr:cNvPr>
        <xdr:cNvSpPr/>
      </xdr:nvSpPr>
      <xdr:spPr>
        <a:xfrm rot="5400000">
          <a:off x="12890593" y="3390358"/>
          <a:ext cx="247789" cy="210508"/>
        </a:xfrm>
        <a:prstGeom prst="triangle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18</xdr:col>
      <xdr:colOff>446452</xdr:colOff>
      <xdr:row>11</xdr:row>
      <xdr:rowOff>62460</xdr:rowOff>
    </xdr:from>
    <xdr:to>
      <xdr:col>19</xdr:col>
      <xdr:colOff>180710</xdr:colOff>
      <xdr:row>11</xdr:row>
      <xdr:rowOff>314330</xdr:rowOff>
    </xdr:to>
    <xdr:sp macro="" textlink="">
      <xdr:nvSpPr>
        <xdr:cNvPr id="21" name="Triángulo isósceles 20">
          <a:extLst>
            <a:ext uri="{FF2B5EF4-FFF2-40B4-BE49-F238E27FC236}">
              <a16:creationId xmlns:a16="http://schemas.microsoft.com/office/drawing/2014/main" id="{222AF615-2AFE-4EF4-9B9D-2CA4809C0E13}"/>
            </a:ext>
          </a:extLst>
        </xdr:cNvPr>
        <xdr:cNvSpPr/>
      </xdr:nvSpPr>
      <xdr:spPr>
        <a:xfrm rot="5400000">
          <a:off x="12889914" y="4110855"/>
          <a:ext cx="251870" cy="210508"/>
        </a:xfrm>
        <a:prstGeom prst="triangle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18</xdr:col>
      <xdr:colOff>447813</xdr:colOff>
      <xdr:row>13</xdr:row>
      <xdr:rowOff>223024</xdr:rowOff>
    </xdr:from>
    <xdr:to>
      <xdr:col>19</xdr:col>
      <xdr:colOff>182071</xdr:colOff>
      <xdr:row>14</xdr:row>
      <xdr:rowOff>123828</xdr:rowOff>
    </xdr:to>
    <xdr:sp macro="" textlink="">
      <xdr:nvSpPr>
        <xdr:cNvPr id="22" name="Triángulo isósceles 21">
          <a:extLst>
            <a:ext uri="{FF2B5EF4-FFF2-40B4-BE49-F238E27FC236}">
              <a16:creationId xmlns:a16="http://schemas.microsoft.com/office/drawing/2014/main" id="{AFB0A082-0771-43BE-94DC-1693A4D6C257}"/>
            </a:ext>
          </a:extLst>
        </xdr:cNvPr>
        <xdr:cNvSpPr/>
      </xdr:nvSpPr>
      <xdr:spPr>
        <a:xfrm rot="5400000">
          <a:off x="12889915" y="5007565"/>
          <a:ext cx="254590" cy="210508"/>
        </a:xfrm>
        <a:prstGeom prst="triangle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21770</xdr:colOff>
      <xdr:row>18</xdr:row>
      <xdr:rowOff>12245</xdr:rowOff>
    </xdr:from>
    <xdr:to>
      <xdr:col>23</xdr:col>
      <xdr:colOff>8162</xdr:colOff>
      <xdr:row>19</xdr:row>
      <xdr:rowOff>28576</xdr:rowOff>
    </xdr:to>
    <xdr:sp macro="" textlink="">
      <xdr:nvSpPr>
        <xdr:cNvPr id="23" name="Diagrama de flujo: proceso alternativo 22">
          <a:extLst>
            <a:ext uri="{FF2B5EF4-FFF2-40B4-BE49-F238E27FC236}">
              <a16:creationId xmlns:a16="http://schemas.microsoft.com/office/drawing/2014/main" id="{B64586C1-4D0A-49A6-88DA-38EABD287FF1}"/>
            </a:ext>
          </a:extLst>
        </xdr:cNvPr>
        <xdr:cNvSpPr/>
      </xdr:nvSpPr>
      <xdr:spPr>
        <a:xfrm>
          <a:off x="13154364" y="6584495"/>
          <a:ext cx="4582204" cy="373519"/>
        </a:xfrm>
        <a:prstGeom prst="flowChartAlternateProcess">
          <a:avLst/>
        </a:prstGeom>
        <a:noFill/>
        <a:ln w="28575" cap="flat" cmpd="sng" algn="ctr">
          <a:solidFill>
            <a:schemeClr val="bg2">
              <a:lumMod val="90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20</xdr:col>
      <xdr:colOff>21770</xdr:colOff>
      <xdr:row>26</xdr:row>
      <xdr:rowOff>1360</xdr:rowOff>
    </xdr:from>
    <xdr:to>
      <xdr:col>23</xdr:col>
      <xdr:colOff>12244</xdr:colOff>
      <xdr:row>27</xdr:row>
      <xdr:rowOff>9526</xdr:rowOff>
    </xdr:to>
    <xdr:sp macro="" textlink="">
      <xdr:nvSpPr>
        <xdr:cNvPr id="24" name="Diagrama de flujo: proceso alternativo 23">
          <a:extLst>
            <a:ext uri="{FF2B5EF4-FFF2-40B4-BE49-F238E27FC236}">
              <a16:creationId xmlns:a16="http://schemas.microsoft.com/office/drawing/2014/main" id="{F496D113-4B13-40C4-AAE5-11B84B6BBCBA}"/>
            </a:ext>
          </a:extLst>
        </xdr:cNvPr>
        <xdr:cNvSpPr/>
      </xdr:nvSpPr>
      <xdr:spPr>
        <a:xfrm>
          <a:off x="13220699" y="9009289"/>
          <a:ext cx="4508045" cy="361951"/>
        </a:xfrm>
        <a:prstGeom prst="flowChartAlternateProcess">
          <a:avLst/>
        </a:prstGeom>
        <a:noFill/>
        <a:ln w="28575" cap="flat" cmpd="sng" algn="ctr">
          <a:solidFill>
            <a:schemeClr val="bg2">
              <a:lumMod val="90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578752</xdr:colOff>
      <xdr:row>10</xdr:row>
      <xdr:rowOff>10882</xdr:rowOff>
    </xdr:from>
    <xdr:to>
      <xdr:col>3</xdr:col>
      <xdr:colOff>124271</xdr:colOff>
      <xdr:row>39</xdr:row>
      <xdr:rowOff>21090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458283D1-EC69-4AA8-8FC3-F3A34FE489AE}"/>
            </a:ext>
          </a:extLst>
        </xdr:cNvPr>
        <xdr:cNvSpPr/>
      </xdr:nvSpPr>
      <xdr:spPr>
        <a:xfrm>
          <a:off x="578752" y="3678007"/>
          <a:ext cx="3057863" cy="10416271"/>
        </a:xfrm>
        <a:prstGeom prst="roundRect">
          <a:avLst>
            <a:gd name="adj" fmla="val 2718"/>
          </a:avLst>
        </a:prstGeom>
        <a:noFill/>
        <a:ln w="2857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srgbClr val="2F2F2F">
              <a:alpha val="2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horzOverflow="clip" rtlCol="0" anchor="t"/>
        <a:lstStyle/>
        <a:p>
          <a:pPr>
            <a:buNone/>
          </a:pPr>
          <a:r>
            <a:rPr lang="es-MX" sz="1600" b="1">
              <a:solidFill>
                <a:srgbClr val="FF0F64"/>
              </a:solidFill>
              <a:latin typeface="Roobert ENEL" panose="00000500000000000000" pitchFamily="50" charset="0"/>
            </a:rPr>
            <a:t>Instructivo de uso – Plan de Compras</a:t>
          </a:r>
        </a:p>
        <a:p>
          <a:pPr>
            <a:buNone/>
          </a:pPr>
          <a:endParaRPr lang="es-MX" sz="1400" b="1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Font typeface="+mj-lt"/>
            <a:buAutoNum type="arabicPeriod"/>
          </a:pPr>
          <a:r>
            <a:rPr lang="es-MX" sz="1400" b="1">
              <a:solidFill>
                <a:schemeClr val="tx1"/>
              </a:solidFill>
              <a:latin typeface="Roobert ENEL" panose="00000500000000000000" pitchFamily="50" charset="0"/>
            </a:rPr>
            <a:t>Filtra la información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Utiliza los filtros disponibles para acotar la información por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Cartera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y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GM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.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Adicionalmente, puedes usar el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buscador de texto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para encontrar licitaciones por nombre, descripción u otros términos clave.</a:t>
          </a:r>
        </a:p>
        <a:p>
          <a:pPr>
            <a:buFont typeface="+mj-lt"/>
            <a:buAutoNum type="arabicPeriod"/>
          </a:pPr>
          <a:endParaRPr lang="es-MX" sz="1200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Font typeface="+mj-lt"/>
            <a:buAutoNum type="arabicPeriod"/>
          </a:pPr>
          <a:r>
            <a:rPr lang="es-MX" sz="1400" b="1">
              <a:solidFill>
                <a:schemeClr val="tx1"/>
              </a:solidFill>
              <a:latin typeface="Roobert ENEL" panose="00000500000000000000" pitchFamily="50" charset="0"/>
            </a:rPr>
            <a:t>Buscador por GM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El buscador por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GM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permite localizar licitaciones asociadas a un grupo específico.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Importante: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aunque utilices este buscador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,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siempre debes seleccionar el GM en "Seleccionar"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para que el se aplique el filtro en la tabla.</a:t>
          </a:r>
        </a:p>
        <a:p>
          <a:pPr>
            <a:buFont typeface="+mj-lt"/>
            <a:buAutoNum type="arabicPeriod"/>
          </a:pPr>
          <a:endParaRPr lang="es-MX" sz="1200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Font typeface="+mj-lt"/>
            <a:buAutoNum type="arabicPeriod"/>
          </a:pPr>
          <a:r>
            <a:rPr lang="es-MX" sz="1400" b="1">
              <a:solidFill>
                <a:schemeClr val="tx1"/>
              </a:solidFill>
              <a:latin typeface="Roobert ENEL" panose="00000500000000000000" pitchFamily="50" charset="0"/>
            </a:rPr>
            <a:t>Selecciona una licitación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Para consultar el detalle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,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haz clic en la casilla de Detalle (✔)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ubicada junto a la licitación de tu interés.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Aunque visualmente puedan aparecer varias casillas marcadas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,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el sistema tomará como válida la última selección realizada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.</a:t>
          </a:r>
        </a:p>
        <a:p>
          <a:pPr>
            <a:buFont typeface="+mj-lt"/>
            <a:buAutoNum type="arabicPeriod"/>
          </a:pPr>
          <a:endParaRPr lang="es-MX" sz="1200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Font typeface="+mj-lt"/>
            <a:buAutoNum type="arabicPeriod"/>
          </a:pPr>
          <a:r>
            <a:rPr lang="es-MX" sz="1400" b="1">
              <a:solidFill>
                <a:schemeClr val="tx1"/>
              </a:solidFill>
              <a:latin typeface="Roobert ENEL" panose="00000500000000000000" pitchFamily="50" charset="0"/>
            </a:rPr>
            <a:t>Consulta el detalle de la licitación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Una vez seleccionada la licitación, el panel lateral se actualizará automáticamente mostrando:</a:t>
          </a:r>
        </a:p>
        <a:p>
          <a:pPr marL="742950" lvl="1" indent="-285750">
            <a:buFont typeface="+mj-lt"/>
            <a:buAutoNum type="arabicPeriod"/>
          </a:pP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Información general de la licitación</a:t>
          </a:r>
        </a:p>
        <a:p>
          <a:pPr marL="742950" lvl="1" indent="-285750">
            <a:buFont typeface="+mj-lt"/>
            <a:buAutoNum type="arabicPeriod"/>
          </a:pP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Responsables de compras y calificación</a:t>
          </a:r>
        </a:p>
        <a:p>
          <a:pPr marL="742950" lvl="1" indent="-285750">
            <a:buFont typeface="+mj-lt"/>
            <a:buAutoNum type="arabicPeriod"/>
          </a:pP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Datos de contacto asociados</a:t>
          </a:r>
        </a:p>
        <a:p>
          <a:pPr>
            <a:buNone/>
          </a:pPr>
          <a:endParaRPr lang="es-MX" sz="1200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None/>
          </a:pP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5.Limpiar filtros / nueva búsqueda</a:t>
          </a:r>
          <a:b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</a:b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Para restablecer la información y realizar una nueva búsqueda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,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borra manualmente el contenido de los campos de búsqueda y filtros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(deja la celda en blanco).</a:t>
          </a:r>
          <a:b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</a:br>
          <a:r>
            <a:rPr lang="es-MX" sz="1200" i="1">
              <a:solidFill>
                <a:srgbClr val="2F2F2F"/>
              </a:solidFill>
              <a:latin typeface="Roobert ENEL" panose="00000500000000000000" pitchFamily="50" charset="0"/>
            </a:rPr>
            <a:t>Nota:</a:t>
          </a:r>
          <a:r>
            <a:rPr lang="es-MX" sz="1200">
              <a:solidFill>
                <a:srgbClr val="2F2F2F"/>
              </a:solidFill>
              <a:latin typeface="Roobert ENEL" panose="00000500000000000000" pitchFamily="50" charset="0"/>
            </a:rPr>
            <a:t> no basta con volver a escribir encima; para “limpiar”, debe quedar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 </a:t>
          </a:r>
          <a:r>
            <a:rPr lang="es-MX" sz="1200" b="1">
              <a:solidFill>
                <a:schemeClr val="tx1"/>
              </a:solidFill>
              <a:latin typeface="Roobert ENEL" panose="00000500000000000000" pitchFamily="50" charset="0"/>
            </a:rPr>
            <a:t>sin texto</a:t>
          </a: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.</a:t>
          </a:r>
        </a:p>
        <a:p>
          <a:pPr>
            <a:buNone/>
          </a:pPr>
          <a:endParaRPr lang="es-MX" sz="1200">
            <a:solidFill>
              <a:schemeClr val="tx1"/>
            </a:solidFill>
            <a:latin typeface="Roobert ENEL" panose="00000500000000000000" pitchFamily="50" charset="0"/>
          </a:endParaRPr>
        </a:p>
        <a:p>
          <a:pPr>
            <a:buNone/>
          </a:pPr>
          <a:r>
            <a:rPr lang="es-MX" sz="1200">
              <a:solidFill>
                <a:schemeClr val="tx1"/>
              </a:solidFill>
              <a:latin typeface="Roobert ENEL" panose="00000500000000000000" pitchFamily="50" charset="0"/>
            </a:rPr>
            <a:t>📌 </a:t>
          </a:r>
          <a:r>
            <a:rPr lang="es-MX" sz="1200" i="1">
              <a:solidFill>
                <a:srgbClr val="2F2F2F"/>
              </a:solidFill>
              <a:latin typeface="Roobert ENEL" panose="00000500000000000000" pitchFamily="50" charset="0"/>
            </a:rPr>
            <a:t>Para cambiar de licitación, simplemente selecciona una nueva casilla.</a:t>
          </a:r>
          <a:endParaRPr lang="es-MX" sz="1200">
            <a:solidFill>
              <a:srgbClr val="2F2F2F"/>
            </a:solidFill>
            <a:latin typeface="Roobert ENEL" panose="00000500000000000000" pitchFamily="50" charset="0"/>
          </a:endParaRPr>
        </a:p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CDA36F68-BFEA-4E9D-8C64-C0ACC8C43C49}" autoFormatId="16" applyNumberFormats="0" applyBorderFormats="0" applyFontFormats="0" applyPatternFormats="0" applyAlignmentFormats="0" applyWidthHeightFormats="0">
  <queryTableRefresh nextId="18" unboundColumnsRight="1">
    <queryTableFields count="15">
      <queryTableField id="1" name="Monto_MEUR" tableColumnId="1"/>
      <queryTableField id="2" name="Licitación" tableColumnId="2"/>
      <queryTableField id="3" name="Mes de apertura" tableColumnId="3"/>
      <queryTableField id="4" name="GM" tableColumnId="4"/>
      <queryTableField id="5" name="Descripción GM" tableColumnId="5"/>
      <queryTableField id="6" name="Cartera" tableColumnId="6"/>
      <queryTableField id="7" name="Responsable Calificación" tableColumnId="7"/>
      <queryTableField id="8" name="Correo calificación" tableColumnId="8"/>
      <queryTableField id="9" name="Responsable Compras" tableColumnId="9"/>
      <queryTableField id="10" name="Correo compras" tableColumnId="10"/>
      <queryTableField id="16" name="Licitacion_OK" tableColumnId="16"/>
      <queryTableField id="11" name="Año" tableColumnId="11"/>
      <queryTableField id="12" name="Mes_num" tableColumnId="12"/>
      <queryTableField id="13" name="Fecha_apertura" tableColumnId="13"/>
      <queryTableField id="15" dataBound="0" tableColumnId="14"/>
    </queryTableFields>
  </queryTableRefresh>
</queryTable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</richValueRel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902A6A-7291-4432-B59E-E6D50715848E}" name="tbl_raw_licitaciones" displayName="tbl_raw_licitaciones" ref="A1:J658" totalsRowShown="0" headerRowDxfId="84" dataDxfId="83">
  <autoFilter ref="A1:J658" xr:uid="{3C255248-728E-4D28-BD19-B02EF39AFDDD}"/>
  <tableColumns count="10">
    <tableColumn id="1" xr3:uid="{8CD6F504-C9DE-49A1-8294-1F2604A39621}" name="Monto estimado en Millones de € " dataDxfId="82"/>
    <tableColumn id="2" xr3:uid="{0F872275-28EC-4E43-BC88-3C1A5BBD5EC0}" name="Licitación" dataDxfId="81"/>
    <tableColumn id="3" xr3:uid="{CC23B538-FD57-4864-B904-97EF2607EBE7}" name="Mes de apertura" dataDxfId="80"/>
    <tableColumn id="4" xr3:uid="{014B1410-8A76-48DD-A786-B6615DCF01B8}" name="GM" dataDxfId="79"/>
    <tableColumn id="5" xr3:uid="{0657413B-09BB-43ED-932B-74099B2206F6}" name="Descripción GM" dataDxfId="78"/>
    <tableColumn id="6" xr3:uid="{9CD92427-E799-4E14-926F-9077EC0A884A}" name="Cartera" dataDxfId="77"/>
    <tableColumn id="7" xr3:uid="{5F14C3FF-62D2-4136-8762-61A7315A3E1F}" name="Responsable Calificación" dataDxfId="76"/>
    <tableColumn id="8" xr3:uid="{5988130B-8A48-43FE-986C-7EFC5215F079}" name="Correo calificación" dataDxfId="75"/>
    <tableColumn id="9" xr3:uid="{5276C325-1CE3-48ED-A1EA-E7A689463A12}" name="Responsable Compras" dataDxfId="74"/>
    <tableColumn id="10" xr3:uid="{F8B02E16-0BFD-44A7-8004-7E3986A5FE15}" name="Correo compras" dataDxfId="7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92CD33-1437-4FC8-8D2E-029E485E08BB}" name="q_Licitaciones_Modelo" displayName="q_Licitaciones_Modelo" ref="A1:O211" tableType="queryTable" totalsRowShown="0" headerRowDxfId="72" dataDxfId="71">
  <autoFilter ref="A1:O211" xr:uid="{6D92CD33-1437-4FC8-8D2E-029E485E08BB}"/>
  <tableColumns count="15">
    <tableColumn id="1" xr3:uid="{7BF091D1-A6F3-46B4-9E62-1BCF0E6E4BB9}" uniqueName="1" name="Monto_MEUR" queryTableFieldId="1" dataDxfId="70"/>
    <tableColumn id="2" xr3:uid="{8331C4A7-C0B7-4F7D-A435-9603F0963006}" uniqueName="2" name="Licitación" queryTableFieldId="2" dataDxfId="69"/>
    <tableColumn id="3" xr3:uid="{0FC3C9B3-ADFE-4551-BDF9-3FEDF1C8932B}" uniqueName="3" name="Mes de apertura" queryTableFieldId="3" dataDxfId="68"/>
    <tableColumn id="4" xr3:uid="{F488AD1C-A038-49DD-8548-9B7F5255ED30}" uniqueName="4" name="GM" queryTableFieldId="4" dataDxfId="67"/>
    <tableColumn id="5" xr3:uid="{060C5AFF-99B0-4BE2-AF4E-AC30C7C563EB}" uniqueName="5" name="Descripción GM" queryTableFieldId="5" dataDxfId="66"/>
    <tableColumn id="6" xr3:uid="{2B63E1B1-BE39-4710-9796-78D4A802FFC2}" uniqueName="6" name="Cartera" queryTableFieldId="6" dataDxfId="65"/>
    <tableColumn id="7" xr3:uid="{CB163F73-85C0-4EB8-88E7-CD1EEBD25C61}" uniqueName="7" name="Responsable Calificación" queryTableFieldId="7" dataDxfId="64"/>
    <tableColumn id="8" xr3:uid="{B7111419-9B3B-4FB7-BBC3-8F6055A2A326}" uniqueName="8" name="Correo calificación" queryTableFieldId="8" dataDxfId="63"/>
    <tableColumn id="9" xr3:uid="{33DD9ECC-72F5-4DEA-A522-5F9D662CE7BE}" uniqueName="9" name="Responsable Compras" queryTableFieldId="9" dataDxfId="62"/>
    <tableColumn id="10" xr3:uid="{F64B26BE-0402-4F07-9568-C02CE8DDBFB4}" uniqueName="10" name="Correo compras" queryTableFieldId="10" dataDxfId="61"/>
    <tableColumn id="16" xr3:uid="{EC254091-9B50-4168-B483-E767717FDC0A}" uniqueName="16" name="Licitacion_OK" queryTableFieldId="16" dataDxfId="60"/>
    <tableColumn id="11" xr3:uid="{32096BE6-8EDD-4C53-9E09-1839BE4D41A4}" uniqueName="11" name="Año" queryTableFieldId="11" dataDxfId="59"/>
    <tableColumn id="12" xr3:uid="{9C853641-896F-490C-A6E5-AE26EE0F4CA1}" uniqueName="12" name="Mes_num" queryTableFieldId="12" dataDxfId="58"/>
    <tableColumn id="13" xr3:uid="{8147C78F-CC13-4657-89B9-5E688540B4A0}" uniqueName="13" name="Fecha_apertura" queryTableFieldId="13" dataDxfId="57"/>
    <tableColumn id="14" xr3:uid="{FE8ABD5E-337B-4D9A-A933-0ACAFB323BDB}" uniqueName="14" name="Estado" queryTableFieldId="15" dataDxfId="56">
      <calculatedColumnFormula>_xlfn.LET(
  _xlpm.x, _xlfn.XLOOKUP(q_Licitaciones_Modelo[[#This Row],[Licitación]], tbl_estado_licitacion[Licitación], tbl_estado_licitacion[Estado], ""),
  IF(_xlpm.x="","Por lanzar",_xlpm.x)
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91FF304-3099-4489-B47F-493AFF9768A4}" name="tbl_estado_licitacion" displayName="tbl_estado_licitacion" ref="A1:D658" totalsRowShown="0" headerRowDxfId="55" dataDxfId="54">
  <autoFilter ref="A1:D658" xr:uid="{191FF304-3099-4489-B47F-493AFF9768A4}"/>
  <tableColumns count="4">
    <tableColumn id="1" xr3:uid="{B84808EB-2B00-47C3-80A9-31302916ECB6}" name="Licitación" dataDxfId="53"/>
    <tableColumn id="2" xr3:uid="{2CDFAFAC-FD5F-42AC-9C11-3E5AEAA7F90C}" name="GM" dataDxfId="52"/>
    <tableColumn id="3" xr3:uid="{41706331-A915-4F36-BFF0-7E3413124A05}" name="Cartera" dataDxfId="51"/>
    <tableColumn id="4" xr3:uid="{59FB2BA0-D5BD-4680-8244-C83594ADD2CA}" name="Estado" dataDxfId="5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D46BA2-27C2-495E-A025-4EA753162E52}" name="tbl_cat_estados" displayName="tbl_cat_estados" ref="A1:A6" totalsRowShown="0" headerRowDxfId="49" dataDxfId="48">
  <autoFilter ref="A1:A6" xr:uid="{70D46BA2-27C2-495E-A025-4EA753162E52}"/>
  <tableColumns count="1">
    <tableColumn id="1" xr3:uid="{C9D6017D-32C8-42E6-A2D2-524DB36AA1B1}" name="Estado" dataDxfId="4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966284-A819-4840-8689-FEA4D7C12E4B}" name="tbl_fotos" displayName="tbl_fotos" ref="C11:D21" totalsRowShown="0" headerRowDxfId="46" dataDxfId="45">
  <autoFilter ref="C11:D21" xr:uid="{EC966284-A819-4840-8689-FEA4D7C12E4B}"/>
  <tableColumns count="2">
    <tableColumn id="1" xr3:uid="{21DD548F-B504-4B33-8F80-3B4EA0C8906D}" name="Nombre" dataDxfId="44"/>
    <tableColumn id="2" xr3:uid="{F0722103-2B2C-4057-A5FF-060B8ABEA65A}" name="Foto" dataDxfId="4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BC1361-245E-4682-B47C-1AA1B7C0AF5C}" name="Tabla7" displayName="Tabla7" ref="F1:G9" totalsRowShown="0">
  <autoFilter ref="F1:G9" xr:uid="{64BC1361-245E-4682-B47C-1AA1B7C0AF5C}"/>
  <tableColumns count="2">
    <tableColumn id="1" xr3:uid="{22726D46-94C6-486F-B7EB-214FE3533CFE}" name="Cartera"/>
    <tableColumn id="2" xr3:uid="{47E39942-20AF-4355-81F9-564930DA12A9}" name="Colo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5248-728E-4D28-BD19-B02EF39AFDDD}">
  <sheetPr>
    <tabColor rgb="FFFF0F64"/>
  </sheetPr>
  <dimension ref="A1:J658"/>
  <sheetViews>
    <sheetView workbookViewId="0">
      <selection activeCell="J658" sqref="J658"/>
    </sheetView>
  </sheetViews>
  <sheetFormatPr baseColWidth="10" defaultRowHeight="15" x14ac:dyDescent="0.25"/>
  <cols>
    <col min="1" max="1" width="32.5703125" customWidth="1"/>
    <col min="2" max="2" width="126.28515625" customWidth="1"/>
    <col min="3" max="3" width="17" customWidth="1"/>
    <col min="5" max="5" width="27.85546875" customWidth="1"/>
    <col min="6" max="6" width="15.85546875" bestFit="1" customWidth="1"/>
    <col min="7" max="7" width="24.42578125" customWidth="1"/>
    <col min="8" max="8" width="23.42578125" bestFit="1" customWidth="1"/>
    <col min="9" max="9" width="22.85546875" bestFit="1" customWidth="1"/>
    <col min="10" max="10" width="29.42578125" bestFit="1" customWidth="1"/>
  </cols>
  <sheetData>
    <row r="1" spans="1:10" s="3" customFormat="1" x14ac:dyDescent="0.25">
      <c r="A1" s="1" t="s">
        <v>587</v>
      </c>
      <c r="B1" s="2" t="s">
        <v>248</v>
      </c>
      <c r="C1" s="2" t="s">
        <v>573</v>
      </c>
      <c r="D1" s="2" t="s">
        <v>249</v>
      </c>
      <c r="E1" s="2" t="s">
        <v>585</v>
      </c>
      <c r="F1" s="2" t="s">
        <v>247</v>
      </c>
      <c r="G1" s="2" t="s">
        <v>556</v>
      </c>
      <c r="H1" s="2" t="s">
        <v>558</v>
      </c>
      <c r="I1" s="2" t="s">
        <v>557</v>
      </c>
      <c r="J1" s="2" t="s">
        <v>559</v>
      </c>
    </row>
    <row r="2" spans="1:10" ht="45" x14ac:dyDescent="0.25">
      <c r="A2" s="49">
        <v>63.134281850000001</v>
      </c>
      <c r="B2" s="50" t="s">
        <v>642</v>
      </c>
      <c r="C2" s="51" t="s">
        <v>580</v>
      </c>
      <c r="D2" s="51" t="s">
        <v>283</v>
      </c>
      <c r="E2" s="50" t="s">
        <v>438</v>
      </c>
      <c r="F2" s="51" t="s">
        <v>243</v>
      </c>
      <c r="G2" s="50" t="s">
        <v>560</v>
      </c>
      <c r="H2" s="50" t="s">
        <v>561</v>
      </c>
      <c r="I2" s="50" t="s">
        <v>562</v>
      </c>
      <c r="J2" s="50" t="s">
        <v>563</v>
      </c>
    </row>
    <row r="3" spans="1:10" ht="30" x14ac:dyDescent="0.25">
      <c r="A3" s="49">
        <v>55.910824290000001</v>
      </c>
      <c r="B3" s="50" t="s">
        <v>643</v>
      </c>
      <c r="C3" s="51" t="s">
        <v>574</v>
      </c>
      <c r="D3" s="51" t="s">
        <v>281</v>
      </c>
      <c r="E3" s="50" t="s">
        <v>436</v>
      </c>
      <c r="F3" s="51" t="s">
        <v>245</v>
      </c>
      <c r="G3" s="50" t="s">
        <v>560</v>
      </c>
      <c r="H3" s="50" t="s">
        <v>561</v>
      </c>
      <c r="I3" s="50" t="s">
        <v>571</v>
      </c>
      <c r="J3" s="50" t="s">
        <v>572</v>
      </c>
    </row>
    <row r="4" spans="1:10" ht="30" x14ac:dyDescent="0.25">
      <c r="A4" s="49">
        <v>36.807727</v>
      </c>
      <c r="B4" s="50" t="s">
        <v>215</v>
      </c>
      <c r="C4" s="51" t="s">
        <v>579</v>
      </c>
      <c r="D4" s="51" t="s">
        <v>397</v>
      </c>
      <c r="E4" s="50" t="s">
        <v>547</v>
      </c>
      <c r="F4" s="51" t="s">
        <v>246</v>
      </c>
      <c r="G4" s="50" t="s">
        <v>560</v>
      </c>
      <c r="H4" s="50" t="s">
        <v>561</v>
      </c>
      <c r="I4" s="50" t="s">
        <v>571</v>
      </c>
      <c r="J4" s="50" t="s">
        <v>572</v>
      </c>
    </row>
    <row r="5" spans="1:10" ht="30" x14ac:dyDescent="0.25">
      <c r="A5" s="49">
        <v>27.05004598</v>
      </c>
      <c r="B5" s="50" t="s">
        <v>644</v>
      </c>
      <c r="C5" s="51" t="s">
        <v>578</v>
      </c>
      <c r="D5" s="51" t="s">
        <v>298</v>
      </c>
      <c r="E5" s="50" t="s">
        <v>451</v>
      </c>
      <c r="F5" s="51" t="s">
        <v>243</v>
      </c>
      <c r="G5" s="50" t="s">
        <v>560</v>
      </c>
      <c r="H5" s="50" t="s">
        <v>561</v>
      </c>
      <c r="I5" s="50" t="s">
        <v>562</v>
      </c>
      <c r="J5" s="50" t="s">
        <v>563</v>
      </c>
    </row>
    <row r="6" spans="1:10" ht="30" x14ac:dyDescent="0.25">
      <c r="A6" s="49">
        <v>25.722043509999999</v>
      </c>
      <c r="B6" s="50" t="s">
        <v>645</v>
      </c>
      <c r="C6" s="51" t="s">
        <v>578</v>
      </c>
      <c r="D6" s="51" t="s">
        <v>259</v>
      </c>
      <c r="E6" s="50" t="s">
        <v>414</v>
      </c>
      <c r="F6" s="51" t="s">
        <v>243</v>
      </c>
      <c r="G6" s="50" t="s">
        <v>560</v>
      </c>
      <c r="H6" s="50" t="s">
        <v>561</v>
      </c>
      <c r="I6" s="50" t="s">
        <v>562</v>
      </c>
      <c r="J6" s="50" t="s">
        <v>563</v>
      </c>
    </row>
    <row r="7" spans="1:10" ht="30" x14ac:dyDescent="0.25">
      <c r="A7" s="49">
        <v>24.38</v>
      </c>
      <c r="B7" s="50" t="s">
        <v>42</v>
      </c>
      <c r="C7" s="51" t="s">
        <v>581</v>
      </c>
      <c r="D7" s="51" t="s">
        <v>278</v>
      </c>
      <c r="E7" s="50" t="s">
        <v>433</v>
      </c>
      <c r="F7" s="51" t="s">
        <v>0</v>
      </c>
      <c r="G7" s="50" t="s">
        <v>567</v>
      </c>
      <c r="H7" s="50" t="s">
        <v>568</v>
      </c>
      <c r="I7" s="50" t="s">
        <v>565</v>
      </c>
      <c r="J7" s="50" t="s">
        <v>566</v>
      </c>
    </row>
    <row r="8" spans="1:10" ht="30" x14ac:dyDescent="0.25">
      <c r="A8" s="49">
        <v>21.417702210000002</v>
      </c>
      <c r="B8" s="50" t="s">
        <v>646</v>
      </c>
      <c r="C8" s="51" t="s">
        <v>581</v>
      </c>
      <c r="D8" s="51" t="s">
        <v>250</v>
      </c>
      <c r="E8" s="50" t="s">
        <v>407</v>
      </c>
      <c r="F8" s="51" t="s">
        <v>243</v>
      </c>
      <c r="G8" s="50" t="s">
        <v>560</v>
      </c>
      <c r="H8" s="50" t="s">
        <v>561</v>
      </c>
      <c r="I8" s="50" t="s">
        <v>562</v>
      </c>
      <c r="J8" s="50" t="s">
        <v>563</v>
      </c>
    </row>
    <row r="9" spans="1:10" ht="30" x14ac:dyDescent="0.25">
      <c r="A9" s="49">
        <v>20.6</v>
      </c>
      <c r="B9" s="50" t="s">
        <v>18</v>
      </c>
      <c r="C9" s="51" t="s">
        <v>574</v>
      </c>
      <c r="D9" s="51" t="s">
        <v>280</v>
      </c>
      <c r="E9" s="50" t="s">
        <v>435</v>
      </c>
      <c r="F9" s="51" t="s">
        <v>0</v>
      </c>
      <c r="G9" s="50" t="s">
        <v>567</v>
      </c>
      <c r="H9" s="50" t="s">
        <v>568</v>
      </c>
      <c r="I9" s="50" t="s">
        <v>565</v>
      </c>
      <c r="J9" s="50" t="s">
        <v>566</v>
      </c>
    </row>
    <row r="10" spans="1:10" ht="45" x14ac:dyDescent="0.25">
      <c r="A10" s="49">
        <v>17.308929599999999</v>
      </c>
      <c r="B10" s="50" t="s">
        <v>110</v>
      </c>
      <c r="C10" s="51" t="s">
        <v>579</v>
      </c>
      <c r="D10" s="51" t="s">
        <v>351</v>
      </c>
      <c r="E10" s="50" t="s">
        <v>502</v>
      </c>
      <c r="F10" s="51" t="s">
        <v>246</v>
      </c>
      <c r="G10" s="50" t="s">
        <v>560</v>
      </c>
      <c r="H10" s="50" t="s">
        <v>561</v>
      </c>
      <c r="I10" s="50" t="s">
        <v>571</v>
      </c>
      <c r="J10" s="50" t="s">
        <v>572</v>
      </c>
    </row>
    <row r="11" spans="1:10" ht="30" x14ac:dyDescent="0.25">
      <c r="A11" s="49">
        <v>16.089879</v>
      </c>
      <c r="B11" s="50" t="s">
        <v>647</v>
      </c>
      <c r="C11" s="51" t="s">
        <v>583</v>
      </c>
      <c r="D11" s="51" t="s">
        <v>648</v>
      </c>
      <c r="E11" s="50" t="s">
        <v>649</v>
      </c>
      <c r="F11" s="51" t="s">
        <v>246</v>
      </c>
      <c r="G11" s="50" t="s">
        <v>560</v>
      </c>
      <c r="H11" s="50" t="s">
        <v>561</v>
      </c>
      <c r="I11" s="50" t="s">
        <v>571</v>
      </c>
      <c r="J11" s="50" t="s">
        <v>572</v>
      </c>
    </row>
    <row r="12" spans="1:10" ht="30" x14ac:dyDescent="0.25">
      <c r="A12" s="49">
        <v>13.23434819</v>
      </c>
      <c r="B12" s="50" t="s">
        <v>650</v>
      </c>
      <c r="C12" s="51" t="s">
        <v>578</v>
      </c>
      <c r="D12" s="51" t="s">
        <v>259</v>
      </c>
      <c r="E12" s="50" t="s">
        <v>414</v>
      </c>
      <c r="F12" s="51" t="s">
        <v>243</v>
      </c>
      <c r="G12" s="50" t="s">
        <v>560</v>
      </c>
      <c r="H12" s="50" t="s">
        <v>561</v>
      </c>
      <c r="I12" s="50" t="s">
        <v>562</v>
      </c>
      <c r="J12" s="50" t="s">
        <v>563</v>
      </c>
    </row>
    <row r="13" spans="1:10" ht="135" x14ac:dyDescent="0.25">
      <c r="A13" s="49">
        <v>11.874572219999999</v>
      </c>
      <c r="B13" s="50" t="s">
        <v>651</v>
      </c>
      <c r="C13" s="51" t="s">
        <v>576</v>
      </c>
      <c r="D13" s="51" t="s">
        <v>254</v>
      </c>
      <c r="E13" s="50" t="s">
        <v>411</v>
      </c>
      <c r="F13" s="51" t="s">
        <v>243</v>
      </c>
      <c r="G13" s="50" t="s">
        <v>560</v>
      </c>
      <c r="H13" s="50" t="s">
        <v>561</v>
      </c>
      <c r="I13" s="50" t="s">
        <v>562</v>
      </c>
      <c r="J13" s="50" t="s">
        <v>563</v>
      </c>
    </row>
    <row r="14" spans="1:10" ht="45" x14ac:dyDescent="0.25">
      <c r="A14" s="49">
        <v>11.645837</v>
      </c>
      <c r="B14" s="50" t="s">
        <v>652</v>
      </c>
      <c r="C14" s="51" t="s">
        <v>574</v>
      </c>
      <c r="D14" s="51" t="s">
        <v>275</v>
      </c>
      <c r="E14" s="50" t="s">
        <v>431</v>
      </c>
      <c r="F14" s="51" t="s">
        <v>0</v>
      </c>
      <c r="G14" s="50" t="s">
        <v>567</v>
      </c>
      <c r="H14" s="50" t="s">
        <v>568</v>
      </c>
      <c r="I14" s="50" t="s">
        <v>565</v>
      </c>
      <c r="J14" s="50" t="s">
        <v>566</v>
      </c>
    </row>
    <row r="15" spans="1:10" ht="30" x14ac:dyDescent="0.25">
      <c r="A15" s="49">
        <v>11.122534</v>
      </c>
      <c r="B15" s="50" t="s">
        <v>653</v>
      </c>
      <c r="C15" s="51" t="s">
        <v>583</v>
      </c>
      <c r="D15" s="51" t="s">
        <v>648</v>
      </c>
      <c r="E15" s="50" t="s">
        <v>649</v>
      </c>
      <c r="F15" s="51" t="s">
        <v>246</v>
      </c>
      <c r="G15" s="50" t="s">
        <v>560</v>
      </c>
      <c r="H15" s="50" t="s">
        <v>561</v>
      </c>
      <c r="I15" s="50" t="s">
        <v>571</v>
      </c>
      <c r="J15" s="50" t="s">
        <v>572</v>
      </c>
    </row>
    <row r="16" spans="1:10" ht="30" x14ac:dyDescent="0.25">
      <c r="A16" s="49">
        <v>9.74994418</v>
      </c>
      <c r="B16" s="50" t="s">
        <v>654</v>
      </c>
      <c r="C16" s="51" t="s">
        <v>579</v>
      </c>
      <c r="D16" s="51" t="s">
        <v>256</v>
      </c>
      <c r="E16" s="50" t="s">
        <v>412</v>
      </c>
      <c r="F16" s="51" t="s">
        <v>244</v>
      </c>
      <c r="G16" s="50" t="s">
        <v>560</v>
      </c>
      <c r="H16" s="50" t="s">
        <v>561</v>
      </c>
      <c r="I16" s="50" t="s">
        <v>569</v>
      </c>
      <c r="J16" s="50" t="s">
        <v>570</v>
      </c>
    </row>
    <row r="17" spans="1:10" ht="30" x14ac:dyDescent="0.25">
      <c r="A17" s="49">
        <v>9.7211303400000002</v>
      </c>
      <c r="B17" s="50" t="s">
        <v>655</v>
      </c>
      <c r="C17" s="51" t="s">
        <v>579</v>
      </c>
      <c r="D17" s="51" t="s">
        <v>331</v>
      </c>
      <c r="E17" s="50" t="s">
        <v>483</v>
      </c>
      <c r="F17" s="51" t="s">
        <v>14</v>
      </c>
      <c r="G17" s="50" t="s">
        <v>567</v>
      </c>
      <c r="H17" s="50" t="s">
        <v>568</v>
      </c>
      <c r="I17" s="50" t="s">
        <v>1210</v>
      </c>
      <c r="J17" s="50" t="s">
        <v>1211</v>
      </c>
    </row>
    <row r="18" spans="1:10" ht="45" x14ac:dyDescent="0.25">
      <c r="A18" s="49">
        <v>9.6976158000000012</v>
      </c>
      <c r="B18" s="50" t="s">
        <v>656</v>
      </c>
      <c r="C18" s="51" t="s">
        <v>574</v>
      </c>
      <c r="D18" s="51" t="s">
        <v>260</v>
      </c>
      <c r="E18" s="50" t="s">
        <v>415</v>
      </c>
      <c r="F18" s="51" t="s">
        <v>243</v>
      </c>
      <c r="G18" s="50" t="s">
        <v>560</v>
      </c>
      <c r="H18" s="50" t="s">
        <v>561</v>
      </c>
      <c r="I18" s="50" t="s">
        <v>562</v>
      </c>
      <c r="J18" s="50" t="s">
        <v>563</v>
      </c>
    </row>
    <row r="19" spans="1:10" ht="30" x14ac:dyDescent="0.25">
      <c r="A19" s="49">
        <v>9.4058273299999993</v>
      </c>
      <c r="B19" s="50" t="s">
        <v>657</v>
      </c>
      <c r="C19" s="51" t="s">
        <v>580</v>
      </c>
      <c r="D19" s="51" t="s">
        <v>251</v>
      </c>
      <c r="E19" s="50" t="s">
        <v>408</v>
      </c>
      <c r="F19" s="51" t="s">
        <v>243</v>
      </c>
      <c r="G19" s="50" t="s">
        <v>560</v>
      </c>
      <c r="H19" s="50" t="s">
        <v>561</v>
      </c>
      <c r="I19" s="50" t="s">
        <v>562</v>
      </c>
      <c r="J19" s="50" t="s">
        <v>563</v>
      </c>
    </row>
    <row r="20" spans="1:10" ht="30" x14ac:dyDescent="0.25">
      <c r="A20" s="49">
        <v>8.6656693399999991</v>
      </c>
      <c r="B20" s="50" t="s">
        <v>658</v>
      </c>
      <c r="C20" s="51" t="s">
        <v>579</v>
      </c>
      <c r="D20" s="51" t="s">
        <v>250</v>
      </c>
      <c r="E20" s="50" t="s">
        <v>407</v>
      </c>
      <c r="F20" s="51" t="s">
        <v>243</v>
      </c>
      <c r="G20" s="50" t="s">
        <v>560</v>
      </c>
      <c r="H20" s="50" t="s">
        <v>561</v>
      </c>
      <c r="I20" s="50" t="s">
        <v>562</v>
      </c>
      <c r="J20" s="50" t="s">
        <v>563</v>
      </c>
    </row>
    <row r="21" spans="1:10" ht="30" x14ac:dyDescent="0.25">
      <c r="A21" s="49">
        <v>8.3769807899999993</v>
      </c>
      <c r="B21" s="50" t="s">
        <v>109</v>
      </c>
      <c r="C21" s="51" t="s">
        <v>581</v>
      </c>
      <c r="D21" s="51" t="s">
        <v>350</v>
      </c>
      <c r="E21" s="50" t="s">
        <v>501</v>
      </c>
      <c r="F21" s="51" t="s">
        <v>243</v>
      </c>
      <c r="G21" s="50" t="s">
        <v>560</v>
      </c>
      <c r="H21" s="50" t="s">
        <v>561</v>
      </c>
      <c r="I21" s="50" t="s">
        <v>562</v>
      </c>
      <c r="J21" s="50" t="s">
        <v>563</v>
      </c>
    </row>
    <row r="22" spans="1:10" ht="30" x14ac:dyDescent="0.25">
      <c r="A22" s="49">
        <v>7.2705780000000004</v>
      </c>
      <c r="B22" s="50" t="s">
        <v>659</v>
      </c>
      <c r="C22" s="51" t="s">
        <v>576</v>
      </c>
      <c r="D22" s="51" t="s">
        <v>281</v>
      </c>
      <c r="E22" s="50" t="s">
        <v>436</v>
      </c>
      <c r="F22" s="51" t="s">
        <v>245</v>
      </c>
      <c r="G22" s="50" t="s">
        <v>560</v>
      </c>
      <c r="H22" s="50" t="s">
        <v>561</v>
      </c>
      <c r="I22" s="50" t="s">
        <v>571</v>
      </c>
      <c r="J22" s="50" t="s">
        <v>572</v>
      </c>
    </row>
    <row r="23" spans="1:10" ht="45" x14ac:dyDescent="0.25">
      <c r="A23" s="49">
        <v>7</v>
      </c>
      <c r="B23" s="50" t="s">
        <v>660</v>
      </c>
      <c r="C23" s="51" t="s">
        <v>580</v>
      </c>
      <c r="D23" s="51" t="s">
        <v>661</v>
      </c>
      <c r="E23" s="50" t="s">
        <v>662</v>
      </c>
      <c r="F23" s="51" t="s">
        <v>0</v>
      </c>
      <c r="G23" s="50" t="s">
        <v>567</v>
      </c>
      <c r="H23" s="50" t="s">
        <v>568</v>
      </c>
      <c r="I23" s="50" t="s">
        <v>565</v>
      </c>
      <c r="J23" s="50" t="s">
        <v>566</v>
      </c>
    </row>
    <row r="24" spans="1:10" ht="30" x14ac:dyDescent="0.25">
      <c r="A24" s="49">
        <v>6.7049775</v>
      </c>
      <c r="B24" s="50" t="s">
        <v>663</v>
      </c>
      <c r="C24" s="51" t="s">
        <v>575</v>
      </c>
      <c r="D24" s="51" t="s">
        <v>251</v>
      </c>
      <c r="E24" s="50" t="s">
        <v>408</v>
      </c>
      <c r="F24" s="51" t="s">
        <v>243</v>
      </c>
      <c r="G24" s="50" t="s">
        <v>560</v>
      </c>
      <c r="H24" s="50" t="s">
        <v>561</v>
      </c>
      <c r="I24" s="50" t="s">
        <v>562</v>
      </c>
      <c r="J24" s="50" t="s">
        <v>563</v>
      </c>
    </row>
    <row r="25" spans="1:10" ht="30" x14ac:dyDescent="0.25">
      <c r="A25" s="49">
        <v>6.3992438899999993</v>
      </c>
      <c r="B25" s="50" t="s">
        <v>664</v>
      </c>
      <c r="C25" s="51" t="s">
        <v>574</v>
      </c>
      <c r="D25" s="51" t="s">
        <v>250</v>
      </c>
      <c r="E25" s="50" t="s">
        <v>407</v>
      </c>
      <c r="F25" s="51" t="s">
        <v>243</v>
      </c>
      <c r="G25" s="50" t="s">
        <v>560</v>
      </c>
      <c r="H25" s="50" t="s">
        <v>561</v>
      </c>
      <c r="I25" s="50" t="s">
        <v>562</v>
      </c>
      <c r="J25" s="50" t="s">
        <v>563</v>
      </c>
    </row>
    <row r="26" spans="1:10" x14ac:dyDescent="0.25">
      <c r="A26" s="49">
        <v>6.16</v>
      </c>
      <c r="B26" s="50" t="s">
        <v>56</v>
      </c>
      <c r="C26" s="51" t="s">
        <v>581</v>
      </c>
      <c r="D26" s="51" t="s">
        <v>276</v>
      </c>
      <c r="E26" s="50" t="s">
        <v>432</v>
      </c>
      <c r="F26" s="51" t="s">
        <v>0</v>
      </c>
      <c r="G26" s="50" t="s">
        <v>567</v>
      </c>
      <c r="H26" s="50" t="s">
        <v>568</v>
      </c>
      <c r="I26" s="50" t="s">
        <v>565</v>
      </c>
      <c r="J26" s="50" t="s">
        <v>566</v>
      </c>
    </row>
    <row r="27" spans="1:10" ht="30" x14ac:dyDescent="0.25">
      <c r="A27" s="49">
        <v>5.9</v>
      </c>
      <c r="B27" s="50" t="s">
        <v>665</v>
      </c>
      <c r="C27" s="51" t="s">
        <v>578</v>
      </c>
      <c r="D27" s="51" t="s">
        <v>666</v>
      </c>
      <c r="E27" s="50" t="s">
        <v>667</v>
      </c>
      <c r="F27" s="51" t="s">
        <v>0</v>
      </c>
      <c r="G27" s="50" t="s">
        <v>567</v>
      </c>
      <c r="H27" s="50" t="s">
        <v>568</v>
      </c>
      <c r="I27" s="50" t="s">
        <v>565</v>
      </c>
      <c r="J27" s="50" t="s">
        <v>566</v>
      </c>
    </row>
    <row r="28" spans="1:10" ht="30" x14ac:dyDescent="0.25">
      <c r="A28" s="49">
        <v>5.6738630700000003</v>
      </c>
      <c r="B28" s="50" t="s">
        <v>99</v>
      </c>
      <c r="C28" s="51" t="s">
        <v>580</v>
      </c>
      <c r="D28" s="51" t="s">
        <v>307</v>
      </c>
      <c r="E28" s="50" t="s">
        <v>460</v>
      </c>
      <c r="F28" s="51" t="s">
        <v>243</v>
      </c>
      <c r="G28" s="50" t="s">
        <v>560</v>
      </c>
      <c r="H28" s="50" t="s">
        <v>561</v>
      </c>
      <c r="I28" s="50" t="s">
        <v>562</v>
      </c>
      <c r="J28" s="50" t="s">
        <v>563</v>
      </c>
    </row>
    <row r="29" spans="1:10" ht="45" x14ac:dyDescent="0.25">
      <c r="A29" s="49">
        <v>4.7</v>
      </c>
      <c r="B29" s="50" t="s">
        <v>668</v>
      </c>
      <c r="C29" s="51" t="s">
        <v>576</v>
      </c>
      <c r="D29" s="51" t="s">
        <v>1</v>
      </c>
      <c r="E29" s="50" t="s">
        <v>420</v>
      </c>
      <c r="F29" s="51" t="s">
        <v>0</v>
      </c>
      <c r="G29" s="50" t="s">
        <v>567</v>
      </c>
      <c r="H29" s="50" t="s">
        <v>568</v>
      </c>
      <c r="I29" s="50" t="s">
        <v>565</v>
      </c>
      <c r="J29" s="50" t="s">
        <v>566</v>
      </c>
    </row>
    <row r="30" spans="1:10" ht="30" x14ac:dyDescent="0.25">
      <c r="A30" s="49">
        <v>4.6023092800000001</v>
      </c>
      <c r="B30" s="50" t="s">
        <v>669</v>
      </c>
      <c r="C30" s="51" t="s">
        <v>581</v>
      </c>
      <c r="D30" s="51" t="s">
        <v>292</v>
      </c>
      <c r="E30" s="50" t="s">
        <v>446</v>
      </c>
      <c r="F30" s="51" t="s">
        <v>243</v>
      </c>
      <c r="G30" s="50" t="s">
        <v>560</v>
      </c>
      <c r="H30" s="50" t="s">
        <v>561</v>
      </c>
      <c r="I30" s="50" t="s">
        <v>562</v>
      </c>
      <c r="J30" s="50" t="s">
        <v>563</v>
      </c>
    </row>
    <row r="31" spans="1:10" ht="30" x14ac:dyDescent="0.25">
      <c r="A31" s="49">
        <v>4.3</v>
      </c>
      <c r="B31" s="50" t="s">
        <v>182</v>
      </c>
      <c r="C31" s="51" t="s">
        <v>574</v>
      </c>
      <c r="D31" s="51" t="s">
        <v>354</v>
      </c>
      <c r="E31" s="50" t="s">
        <v>505</v>
      </c>
      <c r="F31" s="51" t="s">
        <v>0</v>
      </c>
      <c r="G31" s="50" t="s">
        <v>567</v>
      </c>
      <c r="H31" s="50" t="s">
        <v>568</v>
      </c>
      <c r="I31" s="50" t="s">
        <v>565</v>
      </c>
      <c r="J31" s="50" t="s">
        <v>566</v>
      </c>
    </row>
    <row r="32" spans="1:10" ht="75" x14ac:dyDescent="0.25">
      <c r="A32" s="49">
        <v>4.2</v>
      </c>
      <c r="B32" s="50" t="s">
        <v>670</v>
      </c>
      <c r="C32" s="51" t="s">
        <v>574</v>
      </c>
      <c r="D32" s="51" t="s">
        <v>279</v>
      </c>
      <c r="E32" s="50" t="s">
        <v>434</v>
      </c>
      <c r="F32" s="51" t="s">
        <v>0</v>
      </c>
      <c r="G32" s="50" t="s">
        <v>567</v>
      </c>
      <c r="H32" s="50" t="s">
        <v>568</v>
      </c>
      <c r="I32" s="50" t="s">
        <v>565</v>
      </c>
      <c r="J32" s="50" t="s">
        <v>566</v>
      </c>
    </row>
    <row r="33" spans="1:10" ht="45" x14ac:dyDescent="0.25">
      <c r="A33" s="49">
        <v>4.1949800000000002</v>
      </c>
      <c r="B33" s="50" t="s">
        <v>671</v>
      </c>
      <c r="C33" s="51" t="s">
        <v>574</v>
      </c>
      <c r="D33" s="51" t="s">
        <v>275</v>
      </c>
      <c r="E33" s="50" t="s">
        <v>431</v>
      </c>
      <c r="F33" s="51" t="s">
        <v>0</v>
      </c>
      <c r="G33" s="50" t="s">
        <v>567</v>
      </c>
      <c r="H33" s="50" t="s">
        <v>568</v>
      </c>
      <c r="I33" s="50" t="s">
        <v>565</v>
      </c>
      <c r="J33" s="50" t="s">
        <v>566</v>
      </c>
    </row>
    <row r="34" spans="1:10" ht="30" x14ac:dyDescent="0.25">
      <c r="A34" s="49">
        <v>4.0728039999999996</v>
      </c>
      <c r="B34" s="50" t="s">
        <v>44</v>
      </c>
      <c r="C34" s="51" t="s">
        <v>578</v>
      </c>
      <c r="D34" s="51" t="s">
        <v>288</v>
      </c>
      <c r="E34" s="50" t="s">
        <v>442</v>
      </c>
      <c r="F34" s="51" t="s">
        <v>245</v>
      </c>
      <c r="G34" s="50" t="s">
        <v>560</v>
      </c>
      <c r="H34" s="50" t="s">
        <v>561</v>
      </c>
      <c r="I34" s="50" t="s">
        <v>571</v>
      </c>
      <c r="J34" s="50" t="s">
        <v>572</v>
      </c>
    </row>
    <row r="35" spans="1:10" ht="30" x14ac:dyDescent="0.25">
      <c r="A35" s="49">
        <v>4.07</v>
      </c>
      <c r="B35" s="50" t="s">
        <v>17</v>
      </c>
      <c r="C35" s="51" t="s">
        <v>574</v>
      </c>
      <c r="D35" s="51" t="s">
        <v>278</v>
      </c>
      <c r="E35" s="50" t="s">
        <v>433</v>
      </c>
      <c r="F35" s="51" t="s">
        <v>0</v>
      </c>
      <c r="G35" s="50" t="s">
        <v>567</v>
      </c>
      <c r="H35" s="50" t="s">
        <v>568</v>
      </c>
      <c r="I35" s="50" t="s">
        <v>565</v>
      </c>
      <c r="J35" s="50" t="s">
        <v>566</v>
      </c>
    </row>
    <row r="36" spans="1:10" ht="30" x14ac:dyDescent="0.25">
      <c r="A36" s="49">
        <v>3.9397500000000001</v>
      </c>
      <c r="B36" s="50" t="s">
        <v>672</v>
      </c>
      <c r="C36" s="51" t="s">
        <v>580</v>
      </c>
      <c r="D36" s="51" t="s">
        <v>673</v>
      </c>
      <c r="E36" s="50" t="s">
        <v>674</v>
      </c>
      <c r="F36" s="51" t="s">
        <v>245</v>
      </c>
      <c r="G36" s="50" t="s">
        <v>560</v>
      </c>
      <c r="H36" s="50" t="s">
        <v>561</v>
      </c>
      <c r="I36" s="50" t="s">
        <v>571</v>
      </c>
      <c r="J36" s="50" t="s">
        <v>572</v>
      </c>
    </row>
    <row r="37" spans="1:10" ht="45" x14ac:dyDescent="0.25">
      <c r="A37" s="49">
        <v>3.75485932</v>
      </c>
      <c r="B37" s="50" t="s">
        <v>675</v>
      </c>
      <c r="C37" s="51" t="s">
        <v>579</v>
      </c>
      <c r="D37" s="51" t="s">
        <v>283</v>
      </c>
      <c r="E37" s="50" t="s">
        <v>438</v>
      </c>
      <c r="F37" s="51" t="s">
        <v>243</v>
      </c>
      <c r="G37" s="50" t="s">
        <v>560</v>
      </c>
      <c r="H37" s="50" t="s">
        <v>561</v>
      </c>
      <c r="I37" s="50" t="s">
        <v>562</v>
      </c>
      <c r="J37" s="50" t="s">
        <v>563</v>
      </c>
    </row>
    <row r="38" spans="1:10" ht="45" x14ac:dyDescent="0.25">
      <c r="A38" s="49">
        <v>3.7235872699999999</v>
      </c>
      <c r="B38" s="50" t="s">
        <v>676</v>
      </c>
      <c r="C38" s="51" t="s">
        <v>574</v>
      </c>
      <c r="D38" s="51" t="s">
        <v>275</v>
      </c>
      <c r="E38" s="50" t="s">
        <v>431</v>
      </c>
      <c r="F38" s="51" t="s">
        <v>243</v>
      </c>
      <c r="G38" s="50" t="s">
        <v>560</v>
      </c>
      <c r="H38" s="50" t="s">
        <v>561</v>
      </c>
      <c r="I38" s="50" t="s">
        <v>562</v>
      </c>
      <c r="J38" s="50" t="s">
        <v>563</v>
      </c>
    </row>
    <row r="39" spans="1:10" ht="45" x14ac:dyDescent="0.25">
      <c r="A39" s="49">
        <v>3.6</v>
      </c>
      <c r="B39" s="50" t="s">
        <v>677</v>
      </c>
      <c r="C39" s="51" t="s">
        <v>576</v>
      </c>
      <c r="D39" s="51" t="s">
        <v>260</v>
      </c>
      <c r="E39" s="50" t="s">
        <v>415</v>
      </c>
      <c r="F39" s="51" t="s">
        <v>0</v>
      </c>
      <c r="G39" s="50" t="s">
        <v>567</v>
      </c>
      <c r="H39" s="50" t="s">
        <v>568</v>
      </c>
      <c r="I39" s="50" t="s">
        <v>565</v>
      </c>
      <c r="J39" s="50" t="s">
        <v>566</v>
      </c>
    </row>
    <row r="40" spans="1:10" ht="90" x14ac:dyDescent="0.25">
      <c r="A40" s="49">
        <v>3.5144317699999998</v>
      </c>
      <c r="B40" s="50" t="s">
        <v>678</v>
      </c>
      <c r="C40" s="51" t="s">
        <v>574</v>
      </c>
      <c r="D40" s="51" t="s">
        <v>349</v>
      </c>
      <c r="E40" s="50" t="s">
        <v>500</v>
      </c>
      <c r="F40" s="51" t="s">
        <v>243</v>
      </c>
      <c r="G40" s="50" t="s">
        <v>560</v>
      </c>
      <c r="H40" s="50" t="s">
        <v>561</v>
      </c>
      <c r="I40" s="50" t="s">
        <v>562</v>
      </c>
      <c r="J40" s="50" t="s">
        <v>563</v>
      </c>
    </row>
    <row r="41" spans="1:10" ht="45" x14ac:dyDescent="0.25">
      <c r="A41" s="49">
        <v>3.4564189999999999</v>
      </c>
      <c r="B41" s="50" t="s">
        <v>679</v>
      </c>
      <c r="C41" s="51" t="s">
        <v>574</v>
      </c>
      <c r="D41" s="51" t="s">
        <v>343</v>
      </c>
      <c r="E41" s="50" t="s">
        <v>494</v>
      </c>
      <c r="F41" s="51" t="s">
        <v>0</v>
      </c>
      <c r="G41" s="50" t="s">
        <v>567</v>
      </c>
      <c r="H41" s="50" t="s">
        <v>568</v>
      </c>
      <c r="I41" s="50" t="s">
        <v>565</v>
      </c>
      <c r="J41" s="50" t="s">
        <v>566</v>
      </c>
    </row>
    <row r="42" spans="1:10" ht="60" x14ac:dyDescent="0.25">
      <c r="A42" s="49">
        <v>3.3</v>
      </c>
      <c r="B42" s="50" t="s">
        <v>680</v>
      </c>
      <c r="C42" s="51" t="s">
        <v>574</v>
      </c>
      <c r="D42" s="51" t="s">
        <v>340</v>
      </c>
      <c r="E42" s="50" t="s">
        <v>491</v>
      </c>
      <c r="F42" s="51" t="s">
        <v>0</v>
      </c>
      <c r="G42" s="50" t="s">
        <v>567</v>
      </c>
      <c r="H42" s="50" t="s">
        <v>568</v>
      </c>
      <c r="I42" s="50" t="s">
        <v>565</v>
      </c>
      <c r="J42" s="50" t="s">
        <v>566</v>
      </c>
    </row>
    <row r="43" spans="1:10" ht="45" x14ac:dyDescent="0.25">
      <c r="A43" s="49">
        <v>3.246893</v>
      </c>
      <c r="B43" s="50" t="s">
        <v>681</v>
      </c>
      <c r="C43" s="51" t="s">
        <v>579</v>
      </c>
      <c r="D43" s="51" t="s">
        <v>275</v>
      </c>
      <c r="E43" s="50" t="s">
        <v>431</v>
      </c>
      <c r="F43" s="51" t="s">
        <v>0</v>
      </c>
      <c r="G43" s="50" t="s">
        <v>567</v>
      </c>
      <c r="H43" s="50" t="s">
        <v>568</v>
      </c>
      <c r="I43" s="50" t="s">
        <v>565</v>
      </c>
      <c r="J43" s="50" t="s">
        <v>566</v>
      </c>
    </row>
    <row r="44" spans="1:10" ht="30" x14ac:dyDescent="0.25">
      <c r="A44" s="49">
        <v>3.0810659999999999</v>
      </c>
      <c r="B44" s="50" t="s">
        <v>682</v>
      </c>
      <c r="C44" s="51" t="s">
        <v>578</v>
      </c>
      <c r="D44" s="51" t="s">
        <v>398</v>
      </c>
      <c r="E44" s="50" t="s">
        <v>548</v>
      </c>
      <c r="F44" s="51" t="s">
        <v>246</v>
      </c>
      <c r="G44" s="50" t="s">
        <v>560</v>
      </c>
      <c r="H44" s="50" t="s">
        <v>561</v>
      </c>
      <c r="I44" s="50" t="s">
        <v>571</v>
      </c>
      <c r="J44" s="50" t="s">
        <v>572</v>
      </c>
    </row>
    <row r="45" spans="1:10" ht="30" x14ac:dyDescent="0.25">
      <c r="A45" s="49">
        <v>3.02</v>
      </c>
      <c r="B45" s="50" t="s">
        <v>683</v>
      </c>
      <c r="C45" s="51" t="s">
        <v>575</v>
      </c>
      <c r="D45" s="51" t="s">
        <v>684</v>
      </c>
      <c r="E45" s="50" t="s">
        <v>685</v>
      </c>
      <c r="F45" s="51" t="s">
        <v>245</v>
      </c>
      <c r="G45" s="50" t="s">
        <v>560</v>
      </c>
      <c r="H45" s="50" t="s">
        <v>561</v>
      </c>
      <c r="I45" s="50" t="s">
        <v>571</v>
      </c>
      <c r="J45" s="50" t="s">
        <v>572</v>
      </c>
    </row>
    <row r="46" spans="1:10" ht="60" x14ac:dyDescent="0.25">
      <c r="A46" s="49">
        <v>2.8090329999999999</v>
      </c>
      <c r="B46" s="50" t="s">
        <v>81</v>
      </c>
      <c r="C46" s="51" t="s">
        <v>580</v>
      </c>
      <c r="D46" s="51" t="s">
        <v>338</v>
      </c>
      <c r="E46" s="50" t="s">
        <v>489</v>
      </c>
      <c r="F46" s="51" t="s">
        <v>246</v>
      </c>
      <c r="G46" s="50" t="s">
        <v>560</v>
      </c>
      <c r="H46" s="50" t="s">
        <v>561</v>
      </c>
      <c r="I46" s="50" t="s">
        <v>571</v>
      </c>
      <c r="J46" s="50" t="s">
        <v>572</v>
      </c>
    </row>
    <row r="47" spans="1:10" ht="30" x14ac:dyDescent="0.25">
      <c r="A47" s="49">
        <v>2.7851100999999998</v>
      </c>
      <c r="B47" s="50" t="s">
        <v>686</v>
      </c>
      <c r="C47" s="51" t="s">
        <v>579</v>
      </c>
      <c r="D47" s="51" t="s">
        <v>250</v>
      </c>
      <c r="E47" s="50" t="s">
        <v>407</v>
      </c>
      <c r="F47" s="51" t="s">
        <v>243</v>
      </c>
      <c r="G47" s="50" t="s">
        <v>560</v>
      </c>
      <c r="H47" s="50" t="s">
        <v>561</v>
      </c>
      <c r="I47" s="50" t="s">
        <v>562</v>
      </c>
      <c r="J47" s="50" t="s">
        <v>563</v>
      </c>
    </row>
    <row r="48" spans="1:10" ht="45" x14ac:dyDescent="0.25">
      <c r="A48" s="49">
        <v>2.7</v>
      </c>
      <c r="B48" s="50" t="s">
        <v>687</v>
      </c>
      <c r="C48" s="51" t="s">
        <v>578</v>
      </c>
      <c r="D48" s="51" t="s">
        <v>319</v>
      </c>
      <c r="E48" s="50" t="s">
        <v>472</v>
      </c>
      <c r="F48" s="51" t="s">
        <v>0</v>
      </c>
      <c r="G48" s="50" t="s">
        <v>567</v>
      </c>
      <c r="H48" s="50" t="s">
        <v>568</v>
      </c>
      <c r="I48" s="50" t="s">
        <v>565</v>
      </c>
      <c r="J48" s="50" t="s">
        <v>566</v>
      </c>
    </row>
    <row r="49" spans="1:10" ht="30" x14ac:dyDescent="0.25">
      <c r="A49" s="49">
        <v>2.6048870000000002</v>
      </c>
      <c r="B49" s="50" t="s">
        <v>26</v>
      </c>
      <c r="C49" s="51" t="s">
        <v>576</v>
      </c>
      <c r="D49" s="51" t="s">
        <v>289</v>
      </c>
      <c r="E49" s="50" t="s">
        <v>443</v>
      </c>
      <c r="F49" s="51" t="s">
        <v>246</v>
      </c>
      <c r="G49" s="50" t="s">
        <v>560</v>
      </c>
      <c r="H49" s="50" t="s">
        <v>561</v>
      </c>
      <c r="I49" s="50" t="s">
        <v>571</v>
      </c>
      <c r="J49" s="50" t="s">
        <v>572</v>
      </c>
    </row>
    <row r="50" spans="1:10" ht="75" x14ac:dyDescent="0.25">
      <c r="A50" s="49">
        <v>2.56</v>
      </c>
      <c r="B50" s="50" t="s">
        <v>688</v>
      </c>
      <c r="C50" s="51" t="s">
        <v>578</v>
      </c>
      <c r="D50" s="51" t="s">
        <v>689</v>
      </c>
      <c r="E50" s="50" t="s">
        <v>690</v>
      </c>
      <c r="F50" s="51" t="s">
        <v>245</v>
      </c>
      <c r="G50" s="50" t="s">
        <v>560</v>
      </c>
      <c r="H50" s="50" t="s">
        <v>561</v>
      </c>
      <c r="I50" s="50" t="s">
        <v>571</v>
      </c>
      <c r="J50" s="50" t="s">
        <v>572</v>
      </c>
    </row>
    <row r="51" spans="1:10" ht="30" x14ac:dyDescent="0.25">
      <c r="A51" s="49">
        <v>2.5099999999999998</v>
      </c>
      <c r="B51" s="50" t="s">
        <v>691</v>
      </c>
      <c r="C51" s="51" t="s">
        <v>580</v>
      </c>
      <c r="D51" s="51" t="s">
        <v>276</v>
      </c>
      <c r="E51" s="50" t="s">
        <v>432</v>
      </c>
      <c r="F51" s="51" t="s">
        <v>0</v>
      </c>
      <c r="G51" s="50" t="s">
        <v>567</v>
      </c>
      <c r="H51" s="50" t="s">
        <v>568</v>
      </c>
      <c r="I51" s="50" t="s">
        <v>565</v>
      </c>
      <c r="J51" s="50" t="s">
        <v>566</v>
      </c>
    </row>
    <row r="52" spans="1:10" ht="30" x14ac:dyDescent="0.25">
      <c r="A52" s="49">
        <v>2.5</v>
      </c>
      <c r="B52" s="50" t="s">
        <v>692</v>
      </c>
      <c r="C52" s="51" t="s">
        <v>574</v>
      </c>
      <c r="D52" s="51" t="s">
        <v>277</v>
      </c>
      <c r="E52" s="50" t="s">
        <v>693</v>
      </c>
      <c r="F52" s="51" t="s">
        <v>0</v>
      </c>
      <c r="G52" s="50" t="s">
        <v>567</v>
      </c>
      <c r="H52" s="50" t="s">
        <v>568</v>
      </c>
      <c r="I52" s="50" t="s">
        <v>565</v>
      </c>
      <c r="J52" s="50" t="s">
        <v>566</v>
      </c>
    </row>
    <row r="53" spans="1:10" ht="30" x14ac:dyDescent="0.25">
      <c r="A53" s="49">
        <v>2.5</v>
      </c>
      <c r="B53" s="50" t="s">
        <v>694</v>
      </c>
      <c r="C53" s="51" t="s">
        <v>582</v>
      </c>
      <c r="D53" s="51" t="s">
        <v>695</v>
      </c>
      <c r="E53" s="50" t="s">
        <v>696</v>
      </c>
      <c r="F53" s="51" t="s">
        <v>0</v>
      </c>
      <c r="G53" s="50" t="s">
        <v>567</v>
      </c>
      <c r="H53" s="50" t="s">
        <v>568</v>
      </c>
      <c r="I53" s="50" t="s">
        <v>565</v>
      </c>
      <c r="J53" s="50" t="s">
        <v>566</v>
      </c>
    </row>
    <row r="54" spans="1:10" ht="30" x14ac:dyDescent="0.25">
      <c r="A54" s="49">
        <v>2.48</v>
      </c>
      <c r="B54" s="50" t="s">
        <v>697</v>
      </c>
      <c r="C54" s="51" t="s">
        <v>581</v>
      </c>
      <c r="D54" s="51" t="s">
        <v>698</v>
      </c>
      <c r="E54" s="50" t="s">
        <v>699</v>
      </c>
      <c r="F54" s="51" t="s">
        <v>0</v>
      </c>
      <c r="G54" s="50" t="s">
        <v>567</v>
      </c>
      <c r="H54" s="50" t="s">
        <v>568</v>
      </c>
      <c r="I54" s="50" t="s">
        <v>565</v>
      </c>
      <c r="J54" s="50" t="s">
        <v>566</v>
      </c>
    </row>
    <row r="55" spans="1:10" ht="60" x14ac:dyDescent="0.25">
      <c r="A55" s="49">
        <v>2.4796490000000002</v>
      </c>
      <c r="B55" s="50" t="s">
        <v>700</v>
      </c>
      <c r="C55" s="51" t="s">
        <v>578</v>
      </c>
      <c r="D55" s="51" t="s">
        <v>368</v>
      </c>
      <c r="E55" s="50" t="s">
        <v>518</v>
      </c>
      <c r="F55" s="51" t="s">
        <v>0</v>
      </c>
      <c r="G55" s="50" t="s">
        <v>567</v>
      </c>
      <c r="H55" s="50" t="s">
        <v>568</v>
      </c>
      <c r="I55" s="50" t="s">
        <v>565</v>
      </c>
      <c r="J55" s="50" t="s">
        <v>566</v>
      </c>
    </row>
    <row r="56" spans="1:10" ht="30" x14ac:dyDescent="0.25">
      <c r="A56" s="49">
        <v>2.4</v>
      </c>
      <c r="B56" s="50" t="s">
        <v>701</v>
      </c>
      <c r="C56" s="51" t="s">
        <v>574</v>
      </c>
      <c r="D56" s="51" t="s">
        <v>265</v>
      </c>
      <c r="E56" s="50" t="s">
        <v>421</v>
      </c>
      <c r="F56" s="51" t="s">
        <v>0</v>
      </c>
      <c r="G56" s="50" t="s">
        <v>567</v>
      </c>
      <c r="H56" s="50" t="s">
        <v>568</v>
      </c>
      <c r="I56" s="50" t="s">
        <v>565</v>
      </c>
      <c r="J56" s="50" t="s">
        <v>566</v>
      </c>
    </row>
    <row r="57" spans="1:10" ht="45" x14ac:dyDescent="0.25">
      <c r="A57" s="49">
        <v>2.3052207299999998</v>
      </c>
      <c r="B57" s="50" t="s">
        <v>702</v>
      </c>
      <c r="C57" s="51" t="s">
        <v>580</v>
      </c>
      <c r="D57" s="51" t="s">
        <v>351</v>
      </c>
      <c r="E57" s="50" t="s">
        <v>502</v>
      </c>
      <c r="F57" s="51" t="s">
        <v>11</v>
      </c>
      <c r="G57" s="50" t="s">
        <v>567</v>
      </c>
      <c r="H57" s="50" t="s">
        <v>568</v>
      </c>
      <c r="I57" s="50" t="s">
        <v>1208</v>
      </c>
      <c r="J57" s="50" t="s">
        <v>1212</v>
      </c>
    </row>
    <row r="58" spans="1:10" ht="30" x14ac:dyDescent="0.25">
      <c r="A58" s="49">
        <v>2.30342</v>
      </c>
      <c r="B58" s="50" t="s">
        <v>703</v>
      </c>
      <c r="C58" s="51" t="s">
        <v>583</v>
      </c>
      <c r="D58" s="51" t="s">
        <v>365</v>
      </c>
      <c r="E58" s="50" t="s">
        <v>515</v>
      </c>
      <c r="F58" s="51" t="s">
        <v>246</v>
      </c>
      <c r="G58" s="50" t="s">
        <v>560</v>
      </c>
      <c r="H58" s="50" t="s">
        <v>561</v>
      </c>
      <c r="I58" s="50" t="s">
        <v>571</v>
      </c>
      <c r="J58" s="50" t="s">
        <v>572</v>
      </c>
    </row>
    <row r="59" spans="1:10" ht="30" x14ac:dyDescent="0.25">
      <c r="A59" s="49">
        <v>2.2999999999999998</v>
      </c>
      <c r="B59" s="50" t="s">
        <v>704</v>
      </c>
      <c r="C59" s="51" t="s">
        <v>574</v>
      </c>
      <c r="D59" s="51" t="s">
        <v>265</v>
      </c>
      <c r="E59" s="50" t="s">
        <v>421</v>
      </c>
      <c r="F59" s="51" t="s">
        <v>0</v>
      </c>
      <c r="G59" s="50" t="s">
        <v>567</v>
      </c>
      <c r="H59" s="50" t="s">
        <v>568</v>
      </c>
      <c r="I59" s="50" t="s">
        <v>565</v>
      </c>
      <c r="J59" s="50" t="s">
        <v>566</v>
      </c>
    </row>
    <row r="60" spans="1:10" ht="30" x14ac:dyDescent="0.25">
      <c r="A60" s="49">
        <v>2.2999999999999998</v>
      </c>
      <c r="B60" s="50" t="s">
        <v>705</v>
      </c>
      <c r="C60" s="51" t="s">
        <v>577</v>
      </c>
      <c r="D60" s="51" t="s">
        <v>265</v>
      </c>
      <c r="E60" s="50" t="s">
        <v>421</v>
      </c>
      <c r="F60" s="51" t="s">
        <v>0</v>
      </c>
      <c r="G60" s="50" t="s">
        <v>567</v>
      </c>
      <c r="H60" s="50" t="s">
        <v>568</v>
      </c>
      <c r="I60" s="50" t="s">
        <v>565</v>
      </c>
      <c r="J60" s="50" t="s">
        <v>566</v>
      </c>
    </row>
    <row r="61" spans="1:10" ht="30" x14ac:dyDescent="0.25">
      <c r="A61" s="49">
        <v>2.2531293200000002</v>
      </c>
      <c r="B61" s="50" t="s">
        <v>706</v>
      </c>
      <c r="C61" s="51" t="s">
        <v>574</v>
      </c>
      <c r="D61" s="51" t="s">
        <v>303</v>
      </c>
      <c r="E61" s="50" t="s">
        <v>456</v>
      </c>
      <c r="F61" s="51" t="s">
        <v>243</v>
      </c>
      <c r="G61" s="50" t="s">
        <v>560</v>
      </c>
      <c r="H61" s="50" t="s">
        <v>561</v>
      </c>
      <c r="I61" s="50" t="s">
        <v>562</v>
      </c>
      <c r="J61" s="50" t="s">
        <v>563</v>
      </c>
    </row>
    <row r="62" spans="1:10" ht="75" x14ac:dyDescent="0.25">
      <c r="A62" s="49">
        <v>2.2000000000000002</v>
      </c>
      <c r="B62" s="50" t="s">
        <v>707</v>
      </c>
      <c r="C62" s="51" t="s">
        <v>582</v>
      </c>
      <c r="D62" s="51" t="s">
        <v>357</v>
      </c>
      <c r="E62" s="50" t="s">
        <v>507</v>
      </c>
      <c r="F62" s="51" t="s">
        <v>0</v>
      </c>
      <c r="G62" s="50" t="s">
        <v>567</v>
      </c>
      <c r="H62" s="50" t="s">
        <v>568</v>
      </c>
      <c r="I62" s="50" t="s">
        <v>565</v>
      </c>
      <c r="J62" s="50" t="s">
        <v>566</v>
      </c>
    </row>
    <row r="63" spans="1:10" ht="30" x14ac:dyDescent="0.25">
      <c r="A63" s="49">
        <v>2.1739999999999999</v>
      </c>
      <c r="B63" s="50" t="s">
        <v>230</v>
      </c>
      <c r="C63" s="51" t="s">
        <v>583</v>
      </c>
      <c r="D63" s="51" t="s">
        <v>288</v>
      </c>
      <c r="E63" s="50" t="s">
        <v>442</v>
      </c>
      <c r="F63" s="51" t="s">
        <v>245</v>
      </c>
      <c r="G63" s="50" t="s">
        <v>560</v>
      </c>
      <c r="H63" s="50" t="s">
        <v>561</v>
      </c>
      <c r="I63" s="50" t="s">
        <v>571</v>
      </c>
      <c r="J63" s="50" t="s">
        <v>572</v>
      </c>
    </row>
    <row r="64" spans="1:10" ht="30" x14ac:dyDescent="0.25">
      <c r="A64" s="49">
        <v>2.17391304</v>
      </c>
      <c r="B64" s="50" t="s">
        <v>74</v>
      </c>
      <c r="C64" s="51" t="s">
        <v>577</v>
      </c>
      <c r="D64" s="51" t="s">
        <v>284</v>
      </c>
      <c r="E64" s="50" t="s">
        <v>439</v>
      </c>
      <c r="F64" s="51" t="s">
        <v>245</v>
      </c>
      <c r="G64" s="50" t="s">
        <v>560</v>
      </c>
      <c r="H64" s="50" t="s">
        <v>561</v>
      </c>
      <c r="I64" s="50" t="s">
        <v>571</v>
      </c>
      <c r="J64" s="50" t="s">
        <v>572</v>
      </c>
    </row>
    <row r="65" spans="1:10" ht="45" x14ac:dyDescent="0.25">
      <c r="A65" s="49">
        <v>2.1666516200000001</v>
      </c>
      <c r="B65" s="50" t="s">
        <v>708</v>
      </c>
      <c r="C65" s="51" t="s">
        <v>575</v>
      </c>
      <c r="D65" s="51" t="s">
        <v>1</v>
      </c>
      <c r="E65" s="50" t="s">
        <v>420</v>
      </c>
      <c r="F65" s="51" t="s">
        <v>11</v>
      </c>
      <c r="G65" s="50" t="s">
        <v>567</v>
      </c>
      <c r="H65" s="50" t="s">
        <v>568</v>
      </c>
      <c r="I65" s="50" t="s">
        <v>1208</v>
      </c>
      <c r="J65" s="50" t="s">
        <v>1212</v>
      </c>
    </row>
    <row r="66" spans="1:10" ht="30" x14ac:dyDescent="0.25">
      <c r="A66" s="49">
        <v>2.1309300800000002</v>
      </c>
      <c r="B66" s="50" t="s">
        <v>2</v>
      </c>
      <c r="C66" s="51" t="s">
        <v>580</v>
      </c>
      <c r="D66" s="51" t="s">
        <v>253</v>
      </c>
      <c r="E66" s="50" t="s">
        <v>410</v>
      </c>
      <c r="F66" s="51" t="s">
        <v>243</v>
      </c>
      <c r="G66" s="50" t="s">
        <v>560</v>
      </c>
      <c r="H66" s="50" t="s">
        <v>561</v>
      </c>
      <c r="I66" s="50" t="s">
        <v>562</v>
      </c>
      <c r="J66" s="50" t="s">
        <v>563</v>
      </c>
    </row>
    <row r="67" spans="1:10" ht="30" x14ac:dyDescent="0.25">
      <c r="A67" s="49">
        <v>2.08738058</v>
      </c>
      <c r="B67" s="50" t="s">
        <v>709</v>
      </c>
      <c r="C67" s="51" t="s">
        <v>577</v>
      </c>
      <c r="D67" s="51" t="s">
        <v>354</v>
      </c>
      <c r="E67" s="50" t="s">
        <v>505</v>
      </c>
      <c r="F67" s="51" t="s">
        <v>14</v>
      </c>
      <c r="G67" s="50" t="s">
        <v>567</v>
      </c>
      <c r="H67" s="50" t="s">
        <v>568</v>
      </c>
      <c r="I67" s="50" t="s">
        <v>1210</v>
      </c>
      <c r="J67" s="50" t="s">
        <v>1211</v>
      </c>
    </row>
    <row r="68" spans="1:10" ht="30" x14ac:dyDescent="0.25">
      <c r="A68" s="49">
        <v>2.0869439999999999</v>
      </c>
      <c r="B68" s="50" t="s">
        <v>710</v>
      </c>
      <c r="C68" s="51" t="s">
        <v>581</v>
      </c>
      <c r="D68" s="51" t="s">
        <v>287</v>
      </c>
      <c r="E68" s="50" t="s">
        <v>441</v>
      </c>
      <c r="F68" s="51" t="s">
        <v>244</v>
      </c>
      <c r="G68" s="50" t="s">
        <v>560</v>
      </c>
      <c r="H68" s="50" t="s">
        <v>561</v>
      </c>
      <c r="I68" s="50" t="s">
        <v>569</v>
      </c>
      <c r="J68" s="50" t="s">
        <v>570</v>
      </c>
    </row>
    <row r="69" spans="1:10" ht="30" x14ac:dyDescent="0.25">
      <c r="A69" s="49">
        <v>2.0865966399999998</v>
      </c>
      <c r="B69" s="50" t="s">
        <v>711</v>
      </c>
      <c r="C69" s="51" t="s">
        <v>580</v>
      </c>
      <c r="D69" s="51" t="s">
        <v>296</v>
      </c>
      <c r="E69" s="50" t="s">
        <v>449</v>
      </c>
      <c r="F69" s="51" t="s">
        <v>243</v>
      </c>
      <c r="G69" s="50" t="s">
        <v>560</v>
      </c>
      <c r="H69" s="50" t="s">
        <v>561</v>
      </c>
      <c r="I69" s="50" t="s">
        <v>562</v>
      </c>
      <c r="J69" s="50" t="s">
        <v>563</v>
      </c>
    </row>
    <row r="70" spans="1:10" ht="30" x14ac:dyDescent="0.25">
      <c r="A70" s="49">
        <v>2.0769206699999998</v>
      </c>
      <c r="B70" s="50" t="s">
        <v>59</v>
      </c>
      <c r="C70" s="51" t="s">
        <v>576</v>
      </c>
      <c r="D70" s="51" t="s">
        <v>311</v>
      </c>
      <c r="E70" s="50" t="s">
        <v>464</v>
      </c>
      <c r="F70" s="51" t="s">
        <v>246</v>
      </c>
      <c r="G70" s="50" t="s">
        <v>560</v>
      </c>
      <c r="H70" s="50" t="s">
        <v>561</v>
      </c>
      <c r="I70" s="50" t="s">
        <v>571</v>
      </c>
      <c r="J70" s="50" t="s">
        <v>572</v>
      </c>
    </row>
    <row r="71" spans="1:10" ht="90" x14ac:dyDescent="0.25">
      <c r="A71" s="49">
        <v>2.0737063199999999</v>
      </c>
      <c r="B71" s="50" t="s">
        <v>712</v>
      </c>
      <c r="C71" s="51" t="s">
        <v>583</v>
      </c>
      <c r="D71" s="51" t="s">
        <v>349</v>
      </c>
      <c r="E71" s="50" t="s">
        <v>500</v>
      </c>
      <c r="F71" s="51" t="s">
        <v>11</v>
      </c>
      <c r="G71" s="50" t="s">
        <v>567</v>
      </c>
      <c r="H71" s="50" t="s">
        <v>568</v>
      </c>
      <c r="I71" s="50" t="s">
        <v>1208</v>
      </c>
      <c r="J71" s="50" t="s">
        <v>1212</v>
      </c>
    </row>
    <row r="72" spans="1:10" ht="75" x14ac:dyDescent="0.25">
      <c r="A72" s="49">
        <v>2</v>
      </c>
      <c r="B72" s="50" t="s">
        <v>40</v>
      </c>
      <c r="C72" s="51" t="s">
        <v>574</v>
      </c>
      <c r="D72" s="51" t="s">
        <v>279</v>
      </c>
      <c r="E72" s="50" t="s">
        <v>434</v>
      </c>
      <c r="F72" s="51" t="s">
        <v>0</v>
      </c>
      <c r="G72" s="50" t="s">
        <v>567</v>
      </c>
      <c r="H72" s="50" t="s">
        <v>568</v>
      </c>
      <c r="I72" s="50" t="s">
        <v>565</v>
      </c>
      <c r="J72" s="50" t="s">
        <v>566</v>
      </c>
    </row>
    <row r="73" spans="1:10" ht="30" x14ac:dyDescent="0.25">
      <c r="A73" s="49">
        <v>2</v>
      </c>
      <c r="B73" s="50" t="s">
        <v>67</v>
      </c>
      <c r="C73" s="51" t="s">
        <v>583</v>
      </c>
      <c r="D73" s="51" t="s">
        <v>320</v>
      </c>
      <c r="E73" s="50" t="s">
        <v>473</v>
      </c>
      <c r="F73" s="51" t="s">
        <v>0</v>
      </c>
      <c r="G73" s="50" t="s">
        <v>567</v>
      </c>
      <c r="H73" s="50" t="s">
        <v>568</v>
      </c>
      <c r="I73" s="50" t="s">
        <v>565</v>
      </c>
      <c r="J73" s="50" t="s">
        <v>566</v>
      </c>
    </row>
    <row r="74" spans="1:10" ht="30" x14ac:dyDescent="0.25">
      <c r="A74" s="49">
        <v>2</v>
      </c>
      <c r="B74" s="50" t="s">
        <v>713</v>
      </c>
      <c r="C74" s="51" t="s">
        <v>578</v>
      </c>
      <c r="D74" s="51" t="s">
        <v>264</v>
      </c>
      <c r="E74" s="50" t="s">
        <v>419</v>
      </c>
      <c r="F74" s="51" t="s">
        <v>0</v>
      </c>
      <c r="G74" s="50" t="s">
        <v>567</v>
      </c>
      <c r="H74" s="50" t="s">
        <v>568</v>
      </c>
      <c r="I74" s="50" t="s">
        <v>565</v>
      </c>
      <c r="J74" s="50" t="s">
        <v>566</v>
      </c>
    </row>
    <row r="75" spans="1:10" ht="30" x14ac:dyDescent="0.25">
      <c r="A75" s="49">
        <v>2</v>
      </c>
      <c r="B75" s="50" t="s">
        <v>225</v>
      </c>
      <c r="C75" s="51" t="s">
        <v>574</v>
      </c>
      <c r="D75" s="51" t="s">
        <v>337</v>
      </c>
      <c r="E75" s="50" t="s">
        <v>488</v>
      </c>
      <c r="F75" s="51" t="s">
        <v>0</v>
      </c>
      <c r="G75" s="50" t="s">
        <v>567</v>
      </c>
      <c r="H75" s="50" t="s">
        <v>568</v>
      </c>
      <c r="I75" s="50" t="s">
        <v>565</v>
      </c>
      <c r="J75" s="50" t="s">
        <v>566</v>
      </c>
    </row>
    <row r="76" spans="1:10" x14ac:dyDescent="0.25">
      <c r="A76" s="49">
        <v>2</v>
      </c>
      <c r="B76" s="50" t="s">
        <v>714</v>
      </c>
      <c r="C76" s="51" t="s">
        <v>581</v>
      </c>
      <c r="D76" s="51" t="s">
        <v>715</v>
      </c>
      <c r="E76" s="50" t="s">
        <v>716</v>
      </c>
      <c r="F76" s="51" t="s">
        <v>0</v>
      </c>
      <c r="G76" s="50" t="s">
        <v>567</v>
      </c>
      <c r="H76" s="50" t="s">
        <v>568</v>
      </c>
      <c r="I76" s="50" t="s">
        <v>565</v>
      </c>
      <c r="J76" s="50" t="s">
        <v>566</v>
      </c>
    </row>
    <row r="77" spans="1:10" ht="30" x14ac:dyDescent="0.25">
      <c r="A77" s="49">
        <v>1.9646705799999999</v>
      </c>
      <c r="B77" s="50" t="s">
        <v>717</v>
      </c>
      <c r="C77" s="51" t="s">
        <v>575</v>
      </c>
      <c r="D77" s="51" t="s">
        <v>259</v>
      </c>
      <c r="E77" s="50" t="s">
        <v>414</v>
      </c>
      <c r="F77" s="51" t="s">
        <v>243</v>
      </c>
      <c r="G77" s="50" t="s">
        <v>560</v>
      </c>
      <c r="H77" s="50" t="s">
        <v>561</v>
      </c>
      <c r="I77" s="50" t="s">
        <v>562</v>
      </c>
      <c r="J77" s="50" t="s">
        <v>563</v>
      </c>
    </row>
    <row r="78" spans="1:10" ht="30" x14ac:dyDescent="0.25">
      <c r="A78" s="49">
        <v>1.94391398</v>
      </c>
      <c r="B78" s="50" t="s">
        <v>84</v>
      </c>
      <c r="C78" s="51" t="s">
        <v>581</v>
      </c>
      <c r="D78" s="51" t="s">
        <v>342</v>
      </c>
      <c r="E78" s="50" t="s">
        <v>493</v>
      </c>
      <c r="F78" s="51" t="s">
        <v>243</v>
      </c>
      <c r="G78" s="50" t="s">
        <v>560</v>
      </c>
      <c r="H78" s="50" t="s">
        <v>561</v>
      </c>
      <c r="I78" s="50" t="s">
        <v>562</v>
      </c>
      <c r="J78" s="50" t="s">
        <v>563</v>
      </c>
    </row>
    <row r="79" spans="1:10" ht="30" x14ac:dyDescent="0.25">
      <c r="A79" s="49">
        <v>1.929</v>
      </c>
      <c r="B79" s="50" t="s">
        <v>718</v>
      </c>
      <c r="C79" s="51" t="s">
        <v>578</v>
      </c>
      <c r="D79" s="51" t="s">
        <v>259</v>
      </c>
      <c r="E79" s="50" t="s">
        <v>414</v>
      </c>
      <c r="F79" s="51" t="s">
        <v>0</v>
      </c>
      <c r="G79" s="50" t="s">
        <v>567</v>
      </c>
      <c r="H79" s="50" t="s">
        <v>568</v>
      </c>
      <c r="I79" s="50" t="s">
        <v>565</v>
      </c>
      <c r="J79" s="50" t="s">
        <v>566</v>
      </c>
    </row>
    <row r="80" spans="1:10" ht="75" x14ac:dyDescent="0.25">
      <c r="A80" s="49">
        <v>1.9</v>
      </c>
      <c r="B80" s="50" t="s">
        <v>719</v>
      </c>
      <c r="C80" s="51" t="s">
        <v>579</v>
      </c>
      <c r="D80" s="51" t="s">
        <v>279</v>
      </c>
      <c r="E80" s="50" t="s">
        <v>434</v>
      </c>
      <c r="F80" s="51" t="s">
        <v>0</v>
      </c>
      <c r="G80" s="50" t="s">
        <v>567</v>
      </c>
      <c r="H80" s="50" t="s">
        <v>568</v>
      </c>
      <c r="I80" s="50" t="s">
        <v>565</v>
      </c>
      <c r="J80" s="50" t="s">
        <v>566</v>
      </c>
    </row>
    <row r="81" spans="1:10" ht="30" x14ac:dyDescent="0.25">
      <c r="A81" s="49">
        <v>1.8584605999999999</v>
      </c>
      <c r="B81" s="50" t="s">
        <v>720</v>
      </c>
      <c r="C81" s="51" t="s">
        <v>578</v>
      </c>
      <c r="D81" s="51" t="s">
        <v>250</v>
      </c>
      <c r="E81" s="50" t="s">
        <v>407</v>
      </c>
      <c r="F81" s="51" t="s">
        <v>243</v>
      </c>
      <c r="G81" s="50" t="s">
        <v>560</v>
      </c>
      <c r="H81" s="50" t="s">
        <v>561</v>
      </c>
      <c r="I81" s="50" t="s">
        <v>562</v>
      </c>
      <c r="J81" s="50" t="s">
        <v>563</v>
      </c>
    </row>
    <row r="82" spans="1:10" ht="30" x14ac:dyDescent="0.25">
      <c r="A82" s="49">
        <v>1.85666099</v>
      </c>
      <c r="B82" s="50" t="s">
        <v>721</v>
      </c>
      <c r="C82" s="51" t="s">
        <v>577</v>
      </c>
      <c r="D82" s="51" t="s">
        <v>268</v>
      </c>
      <c r="E82" s="50" t="s">
        <v>424</v>
      </c>
      <c r="F82" s="51" t="s">
        <v>243</v>
      </c>
      <c r="G82" s="50" t="s">
        <v>560</v>
      </c>
      <c r="H82" s="50" t="s">
        <v>561</v>
      </c>
      <c r="I82" s="50" t="s">
        <v>562</v>
      </c>
      <c r="J82" s="50" t="s">
        <v>563</v>
      </c>
    </row>
    <row r="83" spans="1:10" ht="30" x14ac:dyDescent="0.25">
      <c r="A83" s="49">
        <v>1.85</v>
      </c>
      <c r="B83" s="50" t="s">
        <v>25</v>
      </c>
      <c r="C83" s="51" t="s">
        <v>574</v>
      </c>
      <c r="D83" s="51" t="s">
        <v>288</v>
      </c>
      <c r="E83" s="50" t="s">
        <v>442</v>
      </c>
      <c r="F83" s="51" t="s">
        <v>245</v>
      </c>
      <c r="G83" s="50" t="s">
        <v>560</v>
      </c>
      <c r="H83" s="50" t="s">
        <v>561</v>
      </c>
      <c r="I83" s="50" t="s">
        <v>571</v>
      </c>
      <c r="J83" s="50" t="s">
        <v>572</v>
      </c>
    </row>
    <row r="84" spans="1:10" ht="45" x14ac:dyDescent="0.25">
      <c r="A84" s="49">
        <v>1.8</v>
      </c>
      <c r="B84" s="50" t="s">
        <v>13</v>
      </c>
      <c r="C84" s="51" t="s">
        <v>581</v>
      </c>
      <c r="D84" s="51" t="s">
        <v>1</v>
      </c>
      <c r="E84" s="50" t="s">
        <v>420</v>
      </c>
      <c r="F84" s="51" t="s">
        <v>0</v>
      </c>
      <c r="G84" s="50" t="s">
        <v>567</v>
      </c>
      <c r="H84" s="50" t="s">
        <v>568</v>
      </c>
      <c r="I84" s="50" t="s">
        <v>565</v>
      </c>
      <c r="J84" s="50" t="s">
        <v>566</v>
      </c>
    </row>
    <row r="85" spans="1:10" ht="90" x14ac:dyDescent="0.25">
      <c r="A85" s="49">
        <v>1.778375</v>
      </c>
      <c r="B85" s="50" t="s">
        <v>722</v>
      </c>
      <c r="C85" s="51" t="s">
        <v>575</v>
      </c>
      <c r="D85" s="51" t="s">
        <v>266</v>
      </c>
      <c r="E85" s="50" t="s">
        <v>422</v>
      </c>
      <c r="F85" s="51" t="s">
        <v>244</v>
      </c>
      <c r="G85" s="50" t="s">
        <v>560</v>
      </c>
      <c r="H85" s="50" t="s">
        <v>561</v>
      </c>
      <c r="I85" s="50" t="s">
        <v>569</v>
      </c>
      <c r="J85" s="50" t="s">
        <v>570</v>
      </c>
    </row>
    <row r="86" spans="1:10" ht="45" x14ac:dyDescent="0.25">
      <c r="A86" s="49">
        <v>1.7572423699999999</v>
      </c>
      <c r="B86" s="50" t="s">
        <v>723</v>
      </c>
      <c r="C86" s="51" t="s">
        <v>576</v>
      </c>
      <c r="D86" s="51" t="s">
        <v>260</v>
      </c>
      <c r="E86" s="50" t="s">
        <v>415</v>
      </c>
      <c r="F86" s="51" t="s">
        <v>14</v>
      </c>
      <c r="G86" s="50" t="s">
        <v>567</v>
      </c>
      <c r="H86" s="50" t="s">
        <v>568</v>
      </c>
      <c r="I86" s="50" t="s">
        <v>1210</v>
      </c>
      <c r="J86" s="50" t="s">
        <v>1211</v>
      </c>
    </row>
    <row r="87" spans="1:10" x14ac:dyDescent="0.25">
      <c r="A87" s="49">
        <v>1.718094</v>
      </c>
      <c r="B87" s="50" t="s">
        <v>724</v>
      </c>
      <c r="C87" s="51" t="s">
        <v>578</v>
      </c>
      <c r="D87" s="51" t="s">
        <v>251</v>
      </c>
      <c r="E87" s="50" t="s">
        <v>408</v>
      </c>
      <c r="F87" s="51" t="s">
        <v>0</v>
      </c>
      <c r="G87" s="50" t="s">
        <v>567</v>
      </c>
      <c r="H87" s="50" t="s">
        <v>568</v>
      </c>
      <c r="I87" s="50" t="s">
        <v>565</v>
      </c>
      <c r="J87" s="50" t="s">
        <v>566</v>
      </c>
    </row>
    <row r="88" spans="1:10" ht="45" x14ac:dyDescent="0.25">
      <c r="A88" s="49">
        <v>1.605</v>
      </c>
      <c r="B88" s="50" t="s">
        <v>241</v>
      </c>
      <c r="C88" s="51" t="s">
        <v>577</v>
      </c>
      <c r="D88" s="51" t="s">
        <v>330</v>
      </c>
      <c r="E88" s="50" t="s">
        <v>482</v>
      </c>
      <c r="F88" s="51" t="s">
        <v>245</v>
      </c>
      <c r="G88" s="50" t="s">
        <v>560</v>
      </c>
      <c r="H88" s="50" t="s">
        <v>561</v>
      </c>
      <c r="I88" s="50" t="s">
        <v>571</v>
      </c>
      <c r="J88" s="50" t="s">
        <v>572</v>
      </c>
    </row>
    <row r="89" spans="1:10" ht="30" x14ac:dyDescent="0.25">
      <c r="A89" s="49">
        <v>1.60412925</v>
      </c>
      <c r="B89" s="50" t="s">
        <v>725</v>
      </c>
      <c r="C89" s="51" t="s">
        <v>574</v>
      </c>
      <c r="D89" s="51" t="s">
        <v>251</v>
      </c>
      <c r="E89" s="50" t="s">
        <v>408</v>
      </c>
      <c r="F89" s="51" t="s">
        <v>243</v>
      </c>
      <c r="G89" s="50" t="s">
        <v>560</v>
      </c>
      <c r="H89" s="50" t="s">
        <v>561</v>
      </c>
      <c r="I89" s="50" t="s">
        <v>562</v>
      </c>
      <c r="J89" s="50" t="s">
        <v>563</v>
      </c>
    </row>
    <row r="90" spans="1:10" ht="45" x14ac:dyDescent="0.25">
      <c r="A90" s="49">
        <v>1.6</v>
      </c>
      <c r="B90" s="50" t="s">
        <v>726</v>
      </c>
      <c r="C90" s="51" t="s">
        <v>574</v>
      </c>
      <c r="D90" s="51" t="s">
        <v>319</v>
      </c>
      <c r="E90" s="50" t="s">
        <v>472</v>
      </c>
      <c r="F90" s="51" t="s">
        <v>0</v>
      </c>
      <c r="G90" s="50" t="s">
        <v>567</v>
      </c>
      <c r="H90" s="50" t="s">
        <v>568</v>
      </c>
      <c r="I90" s="50" t="s">
        <v>565</v>
      </c>
      <c r="J90" s="50" t="s">
        <v>566</v>
      </c>
    </row>
    <row r="91" spans="1:10" ht="30" x14ac:dyDescent="0.25">
      <c r="A91" s="49">
        <v>1.6</v>
      </c>
      <c r="B91" s="50" t="s">
        <v>178</v>
      </c>
      <c r="C91" s="51" t="s">
        <v>574</v>
      </c>
      <c r="D91" s="51" t="s">
        <v>325</v>
      </c>
      <c r="E91" s="50" t="s">
        <v>478</v>
      </c>
      <c r="F91" s="51" t="s">
        <v>0</v>
      </c>
      <c r="G91" s="50" t="s">
        <v>567</v>
      </c>
      <c r="H91" s="50" t="s">
        <v>568</v>
      </c>
      <c r="I91" s="50" t="s">
        <v>565</v>
      </c>
      <c r="J91" s="50" t="s">
        <v>566</v>
      </c>
    </row>
    <row r="92" spans="1:10" ht="45" x14ac:dyDescent="0.25">
      <c r="A92" s="49">
        <v>1.6</v>
      </c>
      <c r="B92" s="50" t="s">
        <v>727</v>
      </c>
      <c r="C92" s="51" t="s">
        <v>580</v>
      </c>
      <c r="D92" s="51" t="s">
        <v>286</v>
      </c>
      <c r="E92" s="50" t="s">
        <v>19</v>
      </c>
      <c r="F92" s="51" t="s">
        <v>244</v>
      </c>
      <c r="G92" s="50" t="s">
        <v>560</v>
      </c>
      <c r="H92" s="50" t="s">
        <v>561</v>
      </c>
      <c r="I92" s="50" t="s">
        <v>569</v>
      </c>
      <c r="J92" s="50" t="s">
        <v>570</v>
      </c>
    </row>
    <row r="93" spans="1:10" x14ac:dyDescent="0.25">
      <c r="A93" s="49">
        <v>1.6</v>
      </c>
      <c r="B93" s="50" t="s">
        <v>162</v>
      </c>
      <c r="C93" s="51" t="s">
        <v>578</v>
      </c>
      <c r="D93" s="51" t="s">
        <v>382</v>
      </c>
      <c r="E93" s="50" t="s">
        <v>532</v>
      </c>
      <c r="F93" s="51" t="s">
        <v>0</v>
      </c>
      <c r="G93" s="50" t="s">
        <v>567</v>
      </c>
      <c r="H93" s="50" t="s">
        <v>568</v>
      </c>
      <c r="I93" s="50" t="s">
        <v>565</v>
      </c>
      <c r="J93" s="50" t="s">
        <v>566</v>
      </c>
    </row>
    <row r="94" spans="1:10" ht="30" x14ac:dyDescent="0.25">
      <c r="A94" s="49">
        <v>1.56916726</v>
      </c>
      <c r="B94" s="50" t="s">
        <v>728</v>
      </c>
      <c r="C94" s="51" t="s">
        <v>582</v>
      </c>
      <c r="D94" s="51" t="s">
        <v>344</v>
      </c>
      <c r="E94" s="50" t="s">
        <v>495</v>
      </c>
      <c r="F94" s="51" t="s">
        <v>243</v>
      </c>
      <c r="G94" s="50" t="s">
        <v>560</v>
      </c>
      <c r="H94" s="50" t="s">
        <v>561</v>
      </c>
      <c r="I94" s="50" t="s">
        <v>562</v>
      </c>
      <c r="J94" s="50" t="s">
        <v>563</v>
      </c>
    </row>
    <row r="95" spans="1:10" ht="30" x14ac:dyDescent="0.25">
      <c r="A95" s="49">
        <v>1.52</v>
      </c>
      <c r="B95" s="50" t="s">
        <v>729</v>
      </c>
      <c r="C95" s="51" t="s">
        <v>575</v>
      </c>
      <c r="D95" s="51" t="s">
        <v>280</v>
      </c>
      <c r="E95" s="50" t="s">
        <v>435</v>
      </c>
      <c r="F95" s="51" t="s">
        <v>0</v>
      </c>
      <c r="G95" s="50" t="s">
        <v>567</v>
      </c>
      <c r="H95" s="50" t="s">
        <v>568</v>
      </c>
      <c r="I95" s="50" t="s">
        <v>565</v>
      </c>
      <c r="J95" s="50" t="s">
        <v>566</v>
      </c>
    </row>
    <row r="96" spans="1:10" ht="45" x14ac:dyDescent="0.25">
      <c r="A96" s="49">
        <v>1.5</v>
      </c>
      <c r="B96" s="50" t="s">
        <v>730</v>
      </c>
      <c r="C96" s="51" t="s">
        <v>577</v>
      </c>
      <c r="D96" s="51" t="s">
        <v>330</v>
      </c>
      <c r="E96" s="50" t="s">
        <v>482</v>
      </c>
      <c r="F96" s="51" t="s">
        <v>245</v>
      </c>
      <c r="G96" s="50" t="s">
        <v>560</v>
      </c>
      <c r="H96" s="50" t="s">
        <v>561</v>
      </c>
      <c r="I96" s="50" t="s">
        <v>571</v>
      </c>
      <c r="J96" s="50" t="s">
        <v>572</v>
      </c>
    </row>
    <row r="97" spans="1:10" ht="30" x14ac:dyDescent="0.25">
      <c r="A97" s="49">
        <v>1.4515960000000001</v>
      </c>
      <c r="B97" s="50" t="s">
        <v>731</v>
      </c>
      <c r="C97" s="51" t="s">
        <v>577</v>
      </c>
      <c r="D97" s="51" t="s">
        <v>648</v>
      </c>
      <c r="E97" s="50" t="s">
        <v>649</v>
      </c>
      <c r="F97" s="51" t="s">
        <v>246</v>
      </c>
      <c r="G97" s="50" t="s">
        <v>560</v>
      </c>
      <c r="H97" s="50" t="s">
        <v>561</v>
      </c>
      <c r="I97" s="50" t="s">
        <v>571</v>
      </c>
      <c r="J97" s="50" t="s">
        <v>572</v>
      </c>
    </row>
    <row r="98" spans="1:10" ht="30" x14ac:dyDescent="0.25">
      <c r="A98" s="49">
        <v>1.45</v>
      </c>
      <c r="B98" s="50" t="s">
        <v>732</v>
      </c>
      <c r="C98" s="51" t="s">
        <v>580</v>
      </c>
      <c r="D98" s="51" t="s">
        <v>733</v>
      </c>
      <c r="E98" s="50" t="s">
        <v>734</v>
      </c>
      <c r="F98" s="51" t="s">
        <v>11</v>
      </c>
      <c r="G98" s="50" t="s">
        <v>567</v>
      </c>
      <c r="H98" s="50" t="s">
        <v>568</v>
      </c>
      <c r="I98" s="50" t="s">
        <v>1208</v>
      </c>
      <c r="J98" s="50" t="s">
        <v>1212</v>
      </c>
    </row>
    <row r="99" spans="1:10" ht="30" x14ac:dyDescent="0.25">
      <c r="A99" s="49">
        <v>1.435681</v>
      </c>
      <c r="B99" s="50" t="s">
        <v>735</v>
      </c>
      <c r="C99" s="51" t="s">
        <v>578</v>
      </c>
      <c r="D99" s="51" t="s">
        <v>264</v>
      </c>
      <c r="E99" s="50" t="s">
        <v>419</v>
      </c>
      <c r="F99" s="51" t="s">
        <v>0</v>
      </c>
      <c r="G99" s="50" t="s">
        <v>567</v>
      </c>
      <c r="H99" s="50" t="s">
        <v>568</v>
      </c>
      <c r="I99" s="50" t="s">
        <v>565</v>
      </c>
      <c r="J99" s="50" t="s">
        <v>566</v>
      </c>
    </row>
    <row r="100" spans="1:10" ht="45" x14ac:dyDescent="0.25">
      <c r="A100" s="49">
        <v>1.41</v>
      </c>
      <c r="B100" s="50" t="s">
        <v>43</v>
      </c>
      <c r="C100" s="51" t="s">
        <v>574</v>
      </c>
      <c r="D100" s="51" t="s">
        <v>257</v>
      </c>
      <c r="E100" s="50" t="s">
        <v>736</v>
      </c>
      <c r="F100" s="51" t="s">
        <v>245</v>
      </c>
      <c r="G100" s="50" t="s">
        <v>560</v>
      </c>
      <c r="H100" s="50" t="s">
        <v>561</v>
      </c>
      <c r="I100" s="50" t="s">
        <v>571</v>
      </c>
      <c r="J100" s="50" t="s">
        <v>572</v>
      </c>
    </row>
    <row r="101" spans="1:10" ht="30" x14ac:dyDescent="0.25">
      <c r="A101" s="49">
        <v>1.4</v>
      </c>
      <c r="B101" s="50" t="s">
        <v>190</v>
      </c>
      <c r="C101" s="51" t="s">
        <v>574</v>
      </c>
      <c r="D101" s="51" t="s">
        <v>388</v>
      </c>
      <c r="E101" s="50" t="s">
        <v>538</v>
      </c>
      <c r="F101" s="51" t="s">
        <v>0</v>
      </c>
      <c r="G101" s="50" t="s">
        <v>567</v>
      </c>
      <c r="H101" s="50" t="s">
        <v>568</v>
      </c>
      <c r="I101" s="50" t="s">
        <v>565</v>
      </c>
      <c r="J101" s="50" t="s">
        <v>566</v>
      </c>
    </row>
    <row r="102" spans="1:10" ht="75" x14ac:dyDescent="0.25">
      <c r="A102" s="49">
        <v>1.39530727</v>
      </c>
      <c r="B102" s="50" t="s">
        <v>737</v>
      </c>
      <c r="C102" s="51" t="s">
        <v>580</v>
      </c>
      <c r="D102" s="51" t="s">
        <v>689</v>
      </c>
      <c r="E102" s="50" t="s">
        <v>690</v>
      </c>
      <c r="F102" s="51" t="s">
        <v>243</v>
      </c>
      <c r="G102" s="50" t="s">
        <v>560</v>
      </c>
      <c r="H102" s="50" t="s">
        <v>561</v>
      </c>
      <c r="I102" s="50" t="s">
        <v>562</v>
      </c>
      <c r="J102" s="50" t="s">
        <v>563</v>
      </c>
    </row>
    <row r="103" spans="1:10" ht="30" x14ac:dyDescent="0.25">
      <c r="A103" s="49">
        <v>1.3906527099999999</v>
      </c>
      <c r="B103" s="50" t="s">
        <v>738</v>
      </c>
      <c r="C103" s="51" t="s">
        <v>582</v>
      </c>
      <c r="D103" s="51" t="s">
        <v>345</v>
      </c>
      <c r="E103" s="50" t="s">
        <v>496</v>
      </c>
      <c r="F103" s="51" t="s">
        <v>243</v>
      </c>
      <c r="G103" s="50" t="s">
        <v>560</v>
      </c>
      <c r="H103" s="50" t="s">
        <v>561</v>
      </c>
      <c r="I103" s="50" t="s">
        <v>562</v>
      </c>
      <c r="J103" s="50" t="s">
        <v>563</v>
      </c>
    </row>
    <row r="104" spans="1:10" ht="30" x14ac:dyDescent="0.25">
      <c r="A104" s="49">
        <v>1.3738487699999999</v>
      </c>
      <c r="B104" s="50" t="s">
        <v>739</v>
      </c>
      <c r="C104" s="51" t="s">
        <v>579</v>
      </c>
      <c r="D104" s="51" t="s">
        <v>324</v>
      </c>
      <c r="E104" s="50" t="s">
        <v>477</v>
      </c>
      <c r="F104" s="51" t="s">
        <v>14</v>
      </c>
      <c r="G104" s="50" t="s">
        <v>567</v>
      </c>
      <c r="H104" s="50" t="s">
        <v>568</v>
      </c>
      <c r="I104" s="50" t="s">
        <v>1210</v>
      </c>
      <c r="J104" s="50" t="s">
        <v>1211</v>
      </c>
    </row>
    <row r="105" spans="1:10" ht="45" x14ac:dyDescent="0.25">
      <c r="A105" s="49">
        <v>1.322824</v>
      </c>
      <c r="B105" s="50" t="s">
        <v>83</v>
      </c>
      <c r="C105" s="51" t="s">
        <v>580</v>
      </c>
      <c r="D105" s="51" t="s">
        <v>380</v>
      </c>
      <c r="E105" s="50" t="s">
        <v>530</v>
      </c>
      <c r="F105" s="51" t="s">
        <v>246</v>
      </c>
      <c r="G105" s="50" t="s">
        <v>560</v>
      </c>
      <c r="H105" s="50" t="s">
        <v>561</v>
      </c>
      <c r="I105" s="50" t="s">
        <v>571</v>
      </c>
      <c r="J105" s="50" t="s">
        <v>572</v>
      </c>
    </row>
    <row r="106" spans="1:10" x14ac:dyDescent="0.25">
      <c r="A106" s="49">
        <v>1.315226</v>
      </c>
      <c r="B106" s="50" t="s">
        <v>740</v>
      </c>
      <c r="C106" s="51" t="s">
        <v>574</v>
      </c>
      <c r="D106" s="51" t="s">
        <v>251</v>
      </c>
      <c r="E106" s="50" t="s">
        <v>408</v>
      </c>
      <c r="F106" s="51" t="s">
        <v>0</v>
      </c>
      <c r="G106" s="50" t="s">
        <v>567</v>
      </c>
      <c r="H106" s="50" t="s">
        <v>568</v>
      </c>
      <c r="I106" s="50" t="s">
        <v>565</v>
      </c>
      <c r="J106" s="50" t="s">
        <v>566</v>
      </c>
    </row>
    <row r="107" spans="1:10" ht="45" x14ac:dyDescent="0.25">
      <c r="A107" s="49">
        <v>1.25</v>
      </c>
      <c r="B107" s="50" t="s">
        <v>212</v>
      </c>
      <c r="C107" s="51" t="s">
        <v>581</v>
      </c>
      <c r="D107" s="51" t="s">
        <v>370</v>
      </c>
      <c r="E107" s="50" t="s">
        <v>520</v>
      </c>
      <c r="F107" s="51" t="s">
        <v>0</v>
      </c>
      <c r="G107" s="50" t="s">
        <v>567</v>
      </c>
      <c r="H107" s="50" t="s">
        <v>568</v>
      </c>
      <c r="I107" s="50" t="s">
        <v>565</v>
      </c>
      <c r="J107" s="50" t="s">
        <v>566</v>
      </c>
    </row>
    <row r="108" spans="1:10" ht="45" x14ac:dyDescent="0.25">
      <c r="A108" s="49">
        <v>1.24</v>
      </c>
      <c r="B108" s="50" t="s">
        <v>741</v>
      </c>
      <c r="C108" s="51" t="s">
        <v>577</v>
      </c>
      <c r="D108" s="51" t="s">
        <v>330</v>
      </c>
      <c r="E108" s="50" t="s">
        <v>482</v>
      </c>
      <c r="F108" s="51" t="s">
        <v>0</v>
      </c>
      <c r="G108" s="50" t="s">
        <v>567</v>
      </c>
      <c r="H108" s="50" t="s">
        <v>568</v>
      </c>
      <c r="I108" s="50" t="s">
        <v>565</v>
      </c>
      <c r="J108" s="50" t="s">
        <v>566</v>
      </c>
    </row>
    <row r="109" spans="1:10" ht="30" x14ac:dyDescent="0.25">
      <c r="A109" s="49">
        <v>1.2370669999999999</v>
      </c>
      <c r="B109" s="50" t="s">
        <v>742</v>
      </c>
      <c r="C109" s="51" t="s">
        <v>583</v>
      </c>
      <c r="D109" s="51" t="s">
        <v>264</v>
      </c>
      <c r="E109" s="50" t="s">
        <v>419</v>
      </c>
      <c r="F109" s="51" t="s">
        <v>0</v>
      </c>
      <c r="G109" s="50" t="s">
        <v>567</v>
      </c>
      <c r="H109" s="50" t="s">
        <v>568</v>
      </c>
      <c r="I109" s="50" t="s">
        <v>565</v>
      </c>
      <c r="J109" s="50" t="s">
        <v>566</v>
      </c>
    </row>
    <row r="110" spans="1:10" x14ac:dyDescent="0.25">
      <c r="A110" s="49">
        <v>1.2275450000000001</v>
      </c>
      <c r="B110" s="50" t="s">
        <v>743</v>
      </c>
      <c r="C110" s="51" t="s">
        <v>582</v>
      </c>
      <c r="D110" s="51" t="s">
        <v>251</v>
      </c>
      <c r="E110" s="50" t="s">
        <v>408</v>
      </c>
      <c r="F110" s="51" t="s">
        <v>0</v>
      </c>
      <c r="G110" s="50" t="s">
        <v>567</v>
      </c>
      <c r="H110" s="50" t="s">
        <v>568</v>
      </c>
      <c r="I110" s="50" t="s">
        <v>565</v>
      </c>
      <c r="J110" s="50" t="s">
        <v>566</v>
      </c>
    </row>
    <row r="111" spans="1:10" ht="45" x14ac:dyDescent="0.25">
      <c r="A111" s="49">
        <v>1.22173913</v>
      </c>
      <c r="B111" s="50" t="s">
        <v>744</v>
      </c>
      <c r="C111" s="51" t="s">
        <v>583</v>
      </c>
      <c r="D111" s="51" t="s">
        <v>257</v>
      </c>
      <c r="E111" s="50" t="s">
        <v>736</v>
      </c>
      <c r="F111" s="51" t="s">
        <v>245</v>
      </c>
      <c r="G111" s="50" t="s">
        <v>560</v>
      </c>
      <c r="H111" s="50" t="s">
        <v>561</v>
      </c>
      <c r="I111" s="50" t="s">
        <v>571</v>
      </c>
      <c r="J111" s="50" t="s">
        <v>572</v>
      </c>
    </row>
    <row r="112" spans="1:10" ht="30" x14ac:dyDescent="0.25">
      <c r="A112" s="49">
        <v>1.2188859999999999</v>
      </c>
      <c r="B112" s="50" t="s">
        <v>745</v>
      </c>
      <c r="C112" s="51" t="s">
        <v>578</v>
      </c>
      <c r="D112" s="51" t="s">
        <v>746</v>
      </c>
      <c r="E112" s="50" t="s">
        <v>747</v>
      </c>
      <c r="F112" s="51" t="s">
        <v>0</v>
      </c>
      <c r="G112" s="50" t="s">
        <v>567</v>
      </c>
      <c r="H112" s="50" t="s">
        <v>568</v>
      </c>
      <c r="I112" s="50" t="s">
        <v>565</v>
      </c>
      <c r="J112" s="50" t="s">
        <v>566</v>
      </c>
    </row>
    <row r="113" spans="1:10" ht="30" x14ac:dyDescent="0.25">
      <c r="A113" s="49">
        <v>1.2</v>
      </c>
      <c r="B113" s="50" t="s">
        <v>748</v>
      </c>
      <c r="C113" s="51" t="s">
        <v>574</v>
      </c>
      <c r="D113" s="51" t="s">
        <v>265</v>
      </c>
      <c r="E113" s="50" t="s">
        <v>421</v>
      </c>
      <c r="F113" s="51" t="s">
        <v>0</v>
      </c>
      <c r="G113" s="50" t="s">
        <v>567</v>
      </c>
      <c r="H113" s="50" t="s">
        <v>568</v>
      </c>
      <c r="I113" s="50" t="s">
        <v>565</v>
      </c>
      <c r="J113" s="50" t="s">
        <v>566</v>
      </c>
    </row>
    <row r="114" spans="1:10" x14ac:dyDescent="0.25">
      <c r="A114" s="49">
        <v>1.2</v>
      </c>
      <c r="B114" s="50" t="s">
        <v>749</v>
      </c>
      <c r="C114" s="51" t="s">
        <v>574</v>
      </c>
      <c r="D114" s="51" t="s">
        <v>333</v>
      </c>
      <c r="E114" s="50" t="s">
        <v>485</v>
      </c>
      <c r="F114" s="51" t="s">
        <v>0</v>
      </c>
      <c r="G114" s="50" t="s">
        <v>567</v>
      </c>
      <c r="H114" s="50" t="s">
        <v>568</v>
      </c>
      <c r="I114" s="50" t="s">
        <v>565</v>
      </c>
      <c r="J114" s="50" t="s">
        <v>566</v>
      </c>
    </row>
    <row r="115" spans="1:10" ht="30" x14ac:dyDescent="0.25">
      <c r="A115" s="49">
        <v>1.2</v>
      </c>
      <c r="B115" s="50" t="s">
        <v>750</v>
      </c>
      <c r="C115" s="51" t="s">
        <v>583</v>
      </c>
      <c r="D115" s="51" t="s">
        <v>265</v>
      </c>
      <c r="E115" s="50" t="s">
        <v>421</v>
      </c>
      <c r="F115" s="51" t="s">
        <v>0</v>
      </c>
      <c r="G115" s="50" t="s">
        <v>567</v>
      </c>
      <c r="H115" s="50" t="s">
        <v>568</v>
      </c>
      <c r="I115" s="50" t="s">
        <v>565</v>
      </c>
      <c r="J115" s="50" t="s">
        <v>566</v>
      </c>
    </row>
    <row r="116" spans="1:10" ht="30" x14ac:dyDescent="0.25">
      <c r="A116" s="49">
        <v>1.2</v>
      </c>
      <c r="B116" s="50" t="s">
        <v>751</v>
      </c>
      <c r="C116" s="51" t="s">
        <v>578</v>
      </c>
      <c r="D116" s="51" t="s">
        <v>263</v>
      </c>
      <c r="E116" s="50" t="s">
        <v>418</v>
      </c>
      <c r="F116" s="51" t="s">
        <v>0</v>
      </c>
      <c r="G116" s="50" t="s">
        <v>567</v>
      </c>
      <c r="H116" s="50" t="s">
        <v>568</v>
      </c>
      <c r="I116" s="50" t="s">
        <v>565</v>
      </c>
      <c r="J116" s="50" t="s">
        <v>566</v>
      </c>
    </row>
    <row r="117" spans="1:10" ht="30" x14ac:dyDescent="0.25">
      <c r="A117" s="49">
        <v>1.1988989999999999</v>
      </c>
      <c r="B117" s="50" t="s">
        <v>682</v>
      </c>
      <c r="C117" s="51" t="s">
        <v>574</v>
      </c>
      <c r="D117" s="51" t="s">
        <v>398</v>
      </c>
      <c r="E117" s="50" t="s">
        <v>548</v>
      </c>
      <c r="F117" s="51" t="s">
        <v>246</v>
      </c>
      <c r="G117" s="50" t="s">
        <v>560</v>
      </c>
      <c r="H117" s="50" t="s">
        <v>561</v>
      </c>
      <c r="I117" s="50" t="s">
        <v>571</v>
      </c>
      <c r="J117" s="50" t="s">
        <v>572</v>
      </c>
    </row>
    <row r="118" spans="1:10" ht="90" x14ac:dyDescent="0.25">
      <c r="A118" s="49">
        <v>1.1824735900000001</v>
      </c>
      <c r="B118" s="50" t="s">
        <v>752</v>
      </c>
      <c r="C118" s="51" t="s">
        <v>581</v>
      </c>
      <c r="D118" s="51" t="s">
        <v>266</v>
      </c>
      <c r="E118" s="50" t="s">
        <v>422</v>
      </c>
      <c r="F118" s="51" t="s">
        <v>244</v>
      </c>
      <c r="G118" s="50" t="s">
        <v>560</v>
      </c>
      <c r="H118" s="50" t="s">
        <v>561</v>
      </c>
      <c r="I118" s="50" t="s">
        <v>569</v>
      </c>
      <c r="J118" s="50" t="s">
        <v>570</v>
      </c>
    </row>
    <row r="119" spans="1:10" ht="45" x14ac:dyDescent="0.25">
      <c r="A119" s="49">
        <v>1.17702141</v>
      </c>
      <c r="B119" s="50" t="s">
        <v>37</v>
      </c>
      <c r="C119" s="51" t="s">
        <v>579</v>
      </c>
      <c r="D119" s="51" t="s">
        <v>304</v>
      </c>
      <c r="E119" s="50" t="s">
        <v>457</v>
      </c>
      <c r="F119" s="51" t="s">
        <v>243</v>
      </c>
      <c r="G119" s="50" t="s">
        <v>560</v>
      </c>
      <c r="H119" s="50" t="s">
        <v>561</v>
      </c>
      <c r="I119" s="50" t="s">
        <v>562</v>
      </c>
      <c r="J119" s="50" t="s">
        <v>563</v>
      </c>
    </row>
    <row r="120" spans="1:10" ht="45" x14ac:dyDescent="0.25">
      <c r="A120" s="49">
        <v>1.1579495399999999</v>
      </c>
      <c r="B120" s="50" t="s">
        <v>753</v>
      </c>
      <c r="C120" s="51" t="s">
        <v>577</v>
      </c>
      <c r="D120" s="51" t="s">
        <v>257</v>
      </c>
      <c r="E120" s="50" t="s">
        <v>736</v>
      </c>
      <c r="F120" s="51" t="s">
        <v>11</v>
      </c>
      <c r="G120" s="50" t="s">
        <v>567</v>
      </c>
      <c r="H120" s="50" t="s">
        <v>568</v>
      </c>
      <c r="I120" s="50" t="s">
        <v>1208</v>
      </c>
      <c r="J120" s="50" t="s">
        <v>1212</v>
      </c>
    </row>
    <row r="121" spans="1:10" ht="60" x14ac:dyDescent="0.25">
      <c r="A121" s="49">
        <v>1.125224</v>
      </c>
      <c r="B121" s="50" t="s">
        <v>754</v>
      </c>
      <c r="C121" s="51" t="s">
        <v>578</v>
      </c>
      <c r="D121" s="51" t="s">
        <v>368</v>
      </c>
      <c r="E121" s="50" t="s">
        <v>518</v>
      </c>
      <c r="F121" s="51" t="s">
        <v>0</v>
      </c>
      <c r="G121" s="50" t="s">
        <v>567</v>
      </c>
      <c r="H121" s="50" t="s">
        <v>568</v>
      </c>
      <c r="I121" s="50" t="s">
        <v>565</v>
      </c>
      <c r="J121" s="50" t="s">
        <v>566</v>
      </c>
    </row>
    <row r="122" spans="1:10" ht="30" x14ac:dyDescent="0.25">
      <c r="A122" s="49">
        <v>1.1021479000000001</v>
      </c>
      <c r="B122" s="50" t="s">
        <v>101</v>
      </c>
      <c r="C122" s="51" t="s">
        <v>574</v>
      </c>
      <c r="D122" s="51" t="s">
        <v>347</v>
      </c>
      <c r="E122" s="50" t="s">
        <v>498</v>
      </c>
      <c r="F122" s="51" t="s">
        <v>243</v>
      </c>
      <c r="G122" s="50" t="s">
        <v>560</v>
      </c>
      <c r="H122" s="50" t="s">
        <v>561</v>
      </c>
      <c r="I122" s="50" t="s">
        <v>562</v>
      </c>
      <c r="J122" s="50" t="s">
        <v>563</v>
      </c>
    </row>
    <row r="123" spans="1:10" ht="30" x14ac:dyDescent="0.25">
      <c r="A123" s="49">
        <v>1.1000000000000001</v>
      </c>
      <c r="B123" s="50" t="s">
        <v>166</v>
      </c>
      <c r="C123" s="51" t="s">
        <v>574</v>
      </c>
      <c r="D123" s="51" t="s">
        <v>354</v>
      </c>
      <c r="E123" s="50" t="s">
        <v>505</v>
      </c>
      <c r="F123" s="51" t="s">
        <v>0</v>
      </c>
      <c r="G123" s="50" t="s">
        <v>567</v>
      </c>
      <c r="H123" s="50" t="s">
        <v>568</v>
      </c>
      <c r="I123" s="50" t="s">
        <v>565</v>
      </c>
      <c r="J123" s="50" t="s">
        <v>566</v>
      </c>
    </row>
    <row r="124" spans="1:10" ht="45" x14ac:dyDescent="0.25">
      <c r="A124" s="49">
        <v>1.1000000000000001</v>
      </c>
      <c r="B124" s="50" t="s">
        <v>755</v>
      </c>
      <c r="C124" s="51" t="s">
        <v>581</v>
      </c>
      <c r="D124" s="51" t="s">
        <v>1</v>
      </c>
      <c r="E124" s="50" t="s">
        <v>420</v>
      </c>
      <c r="F124" s="51" t="s">
        <v>0</v>
      </c>
      <c r="G124" s="50" t="s">
        <v>567</v>
      </c>
      <c r="H124" s="50" t="s">
        <v>568</v>
      </c>
      <c r="I124" s="50" t="s">
        <v>565</v>
      </c>
      <c r="J124" s="50" t="s">
        <v>566</v>
      </c>
    </row>
    <row r="125" spans="1:10" ht="45" x14ac:dyDescent="0.25">
      <c r="A125" s="49">
        <v>1.1000000000000001</v>
      </c>
      <c r="B125" s="50" t="s">
        <v>756</v>
      </c>
      <c r="C125" s="51" t="s">
        <v>580</v>
      </c>
      <c r="D125" s="51" t="s">
        <v>267</v>
      </c>
      <c r="E125" s="50" t="s">
        <v>423</v>
      </c>
      <c r="F125" s="51" t="s">
        <v>244</v>
      </c>
      <c r="G125" s="50" t="s">
        <v>560</v>
      </c>
      <c r="H125" s="50" t="s">
        <v>561</v>
      </c>
      <c r="I125" s="50" t="s">
        <v>569</v>
      </c>
      <c r="J125" s="50" t="s">
        <v>570</v>
      </c>
    </row>
    <row r="126" spans="1:10" ht="30" x14ac:dyDescent="0.25">
      <c r="A126" s="49">
        <v>1.0969800000000001</v>
      </c>
      <c r="B126" s="50" t="s">
        <v>26</v>
      </c>
      <c r="C126" s="51" t="s">
        <v>579</v>
      </c>
      <c r="D126" s="51" t="s">
        <v>289</v>
      </c>
      <c r="E126" s="50" t="s">
        <v>443</v>
      </c>
      <c r="F126" s="51" t="s">
        <v>246</v>
      </c>
      <c r="G126" s="50" t="s">
        <v>560</v>
      </c>
      <c r="H126" s="50" t="s">
        <v>561</v>
      </c>
      <c r="I126" s="50" t="s">
        <v>571</v>
      </c>
      <c r="J126" s="50" t="s">
        <v>572</v>
      </c>
    </row>
    <row r="127" spans="1:10" ht="30" x14ac:dyDescent="0.25">
      <c r="A127" s="49">
        <v>1.056</v>
      </c>
      <c r="B127" s="50" t="s">
        <v>145</v>
      </c>
      <c r="C127" s="51" t="s">
        <v>578</v>
      </c>
      <c r="D127" s="51" t="s">
        <v>354</v>
      </c>
      <c r="E127" s="50" t="s">
        <v>505</v>
      </c>
      <c r="F127" s="51" t="s">
        <v>0</v>
      </c>
      <c r="G127" s="50" t="s">
        <v>567</v>
      </c>
      <c r="H127" s="50" t="s">
        <v>568</v>
      </c>
      <c r="I127" s="50" t="s">
        <v>565</v>
      </c>
      <c r="J127" s="50" t="s">
        <v>566</v>
      </c>
    </row>
    <row r="128" spans="1:10" ht="30" x14ac:dyDescent="0.25">
      <c r="A128" s="49">
        <v>1.0533290399999999</v>
      </c>
      <c r="B128" s="50" t="s">
        <v>757</v>
      </c>
      <c r="C128" s="51" t="s">
        <v>574</v>
      </c>
      <c r="D128" s="51" t="s">
        <v>277</v>
      </c>
      <c r="E128" s="50" t="s">
        <v>693</v>
      </c>
      <c r="F128" s="51" t="s">
        <v>243</v>
      </c>
      <c r="G128" s="50" t="s">
        <v>560</v>
      </c>
      <c r="H128" s="50" t="s">
        <v>561</v>
      </c>
      <c r="I128" s="50" t="s">
        <v>562</v>
      </c>
      <c r="J128" s="50" t="s">
        <v>563</v>
      </c>
    </row>
    <row r="129" spans="1:10" ht="30" x14ac:dyDescent="0.25">
      <c r="A129" s="49">
        <v>1.05</v>
      </c>
      <c r="B129" s="50" t="s">
        <v>236</v>
      </c>
      <c r="C129" s="51" t="s">
        <v>583</v>
      </c>
      <c r="D129" s="51" t="s">
        <v>288</v>
      </c>
      <c r="E129" s="50" t="s">
        <v>442</v>
      </c>
      <c r="F129" s="51" t="s">
        <v>245</v>
      </c>
      <c r="G129" s="50" t="s">
        <v>560</v>
      </c>
      <c r="H129" s="50" t="s">
        <v>561</v>
      </c>
      <c r="I129" s="50" t="s">
        <v>571</v>
      </c>
      <c r="J129" s="50" t="s">
        <v>572</v>
      </c>
    </row>
    <row r="130" spans="1:10" ht="30" x14ac:dyDescent="0.25">
      <c r="A130" s="49">
        <v>1.0413051</v>
      </c>
      <c r="B130" s="50" t="s">
        <v>758</v>
      </c>
      <c r="C130" s="51" t="s">
        <v>577</v>
      </c>
      <c r="D130" s="51" t="s">
        <v>265</v>
      </c>
      <c r="E130" s="50" t="s">
        <v>421</v>
      </c>
      <c r="F130" s="51" t="s">
        <v>11</v>
      </c>
      <c r="G130" s="50" t="s">
        <v>567</v>
      </c>
      <c r="H130" s="50" t="s">
        <v>568</v>
      </c>
      <c r="I130" s="50" t="s">
        <v>1208</v>
      </c>
      <c r="J130" s="50" t="s">
        <v>1212</v>
      </c>
    </row>
    <row r="131" spans="1:10" ht="30" x14ac:dyDescent="0.25">
      <c r="A131" s="49">
        <v>1.0052376999999999</v>
      </c>
      <c r="B131" s="50" t="s">
        <v>7</v>
      </c>
      <c r="C131" s="51" t="s">
        <v>578</v>
      </c>
      <c r="D131" s="51" t="s">
        <v>252</v>
      </c>
      <c r="E131" s="50" t="s">
        <v>409</v>
      </c>
      <c r="F131" s="51" t="s">
        <v>243</v>
      </c>
      <c r="G131" s="50" t="s">
        <v>560</v>
      </c>
      <c r="H131" s="50" t="s">
        <v>561</v>
      </c>
      <c r="I131" s="50" t="s">
        <v>562</v>
      </c>
      <c r="J131" s="50" t="s">
        <v>563</v>
      </c>
    </row>
    <row r="132" spans="1:10" ht="30" x14ac:dyDescent="0.25">
      <c r="A132" s="49">
        <v>1</v>
      </c>
      <c r="B132" s="50" t="s">
        <v>201</v>
      </c>
      <c r="C132" s="51" t="s">
        <v>581</v>
      </c>
      <c r="D132" s="51" t="s">
        <v>385</v>
      </c>
      <c r="E132" s="50" t="s">
        <v>535</v>
      </c>
      <c r="F132" s="51" t="s">
        <v>0</v>
      </c>
      <c r="G132" s="50" t="s">
        <v>567</v>
      </c>
      <c r="H132" s="50" t="s">
        <v>568</v>
      </c>
      <c r="I132" s="50" t="s">
        <v>565</v>
      </c>
      <c r="J132" s="50" t="s">
        <v>566</v>
      </c>
    </row>
    <row r="133" spans="1:10" x14ac:dyDescent="0.25">
      <c r="A133" s="49">
        <v>1</v>
      </c>
      <c r="B133" s="50" t="s">
        <v>202</v>
      </c>
      <c r="C133" s="51" t="s">
        <v>574</v>
      </c>
      <c r="D133" s="51" t="s">
        <v>392</v>
      </c>
      <c r="E133" s="50" t="s">
        <v>542</v>
      </c>
      <c r="F133" s="51" t="s">
        <v>0</v>
      </c>
      <c r="G133" s="50" t="s">
        <v>567</v>
      </c>
      <c r="H133" s="50" t="s">
        <v>568</v>
      </c>
      <c r="I133" s="50" t="s">
        <v>565</v>
      </c>
      <c r="J133" s="50" t="s">
        <v>566</v>
      </c>
    </row>
    <row r="134" spans="1:10" ht="30" x14ac:dyDescent="0.25">
      <c r="A134" s="49">
        <v>1</v>
      </c>
      <c r="B134" s="50" t="s">
        <v>203</v>
      </c>
      <c r="C134" s="51" t="s">
        <v>581</v>
      </c>
      <c r="D134" s="51" t="s">
        <v>387</v>
      </c>
      <c r="E134" s="50" t="s">
        <v>537</v>
      </c>
      <c r="F134" s="51" t="s">
        <v>0</v>
      </c>
      <c r="G134" s="50" t="s">
        <v>567</v>
      </c>
      <c r="H134" s="50" t="s">
        <v>568</v>
      </c>
      <c r="I134" s="50" t="s">
        <v>565</v>
      </c>
      <c r="J134" s="50" t="s">
        <v>566</v>
      </c>
    </row>
    <row r="135" spans="1:10" ht="30" x14ac:dyDescent="0.25">
      <c r="A135" s="49">
        <v>0.99321400000000004</v>
      </c>
      <c r="B135" s="50" t="s">
        <v>759</v>
      </c>
      <c r="C135" s="51" t="s">
        <v>577</v>
      </c>
      <c r="D135" s="51" t="s">
        <v>733</v>
      </c>
      <c r="E135" s="50" t="s">
        <v>734</v>
      </c>
      <c r="F135" s="51" t="s">
        <v>244</v>
      </c>
      <c r="G135" s="50" t="s">
        <v>560</v>
      </c>
      <c r="H135" s="50" t="s">
        <v>561</v>
      </c>
      <c r="I135" s="50" t="s">
        <v>569</v>
      </c>
      <c r="J135" s="50" t="s">
        <v>570</v>
      </c>
    </row>
    <row r="136" spans="1:10" ht="30" x14ac:dyDescent="0.25">
      <c r="A136" s="49">
        <v>0.99062700000000004</v>
      </c>
      <c r="B136" s="50" t="s">
        <v>760</v>
      </c>
      <c r="C136" s="51" t="s">
        <v>577</v>
      </c>
      <c r="D136" s="51" t="s">
        <v>321</v>
      </c>
      <c r="E136" s="50" t="s">
        <v>474</v>
      </c>
      <c r="F136" s="51" t="s">
        <v>246</v>
      </c>
      <c r="G136" s="50" t="s">
        <v>560</v>
      </c>
      <c r="H136" s="50" t="s">
        <v>561</v>
      </c>
      <c r="I136" s="50" t="s">
        <v>571</v>
      </c>
      <c r="J136" s="50" t="s">
        <v>572</v>
      </c>
    </row>
    <row r="137" spans="1:10" ht="30" x14ac:dyDescent="0.25">
      <c r="A137" s="49">
        <v>0.99</v>
      </c>
      <c r="B137" s="50" t="s">
        <v>761</v>
      </c>
      <c r="C137" s="51" t="s">
        <v>581</v>
      </c>
      <c r="D137" s="51" t="s">
        <v>251</v>
      </c>
      <c r="E137" s="50" t="s">
        <v>408</v>
      </c>
      <c r="F137" s="51" t="s">
        <v>0</v>
      </c>
      <c r="G137" s="50" t="s">
        <v>567</v>
      </c>
      <c r="H137" s="50" t="s">
        <v>568</v>
      </c>
      <c r="I137" s="50" t="s">
        <v>565</v>
      </c>
      <c r="J137" s="50" t="s">
        <v>566</v>
      </c>
    </row>
    <row r="138" spans="1:10" ht="75" x14ac:dyDescent="0.25">
      <c r="A138" s="49">
        <v>0.99</v>
      </c>
      <c r="B138" s="50" t="s">
        <v>151</v>
      </c>
      <c r="C138" s="51" t="s">
        <v>583</v>
      </c>
      <c r="D138" s="51" t="s">
        <v>279</v>
      </c>
      <c r="E138" s="50" t="s">
        <v>434</v>
      </c>
      <c r="F138" s="51" t="s">
        <v>0</v>
      </c>
      <c r="G138" s="50" t="s">
        <v>567</v>
      </c>
      <c r="H138" s="50" t="s">
        <v>568</v>
      </c>
      <c r="I138" s="50" t="s">
        <v>565</v>
      </c>
      <c r="J138" s="50" t="s">
        <v>566</v>
      </c>
    </row>
    <row r="139" spans="1:10" ht="45" x14ac:dyDescent="0.25">
      <c r="A139" s="49">
        <v>0.99</v>
      </c>
      <c r="B139" s="50" t="s">
        <v>15</v>
      </c>
      <c r="C139" s="51" t="s">
        <v>581</v>
      </c>
      <c r="D139" s="51" t="s">
        <v>1</v>
      </c>
      <c r="E139" s="50" t="s">
        <v>420</v>
      </c>
      <c r="F139" s="51" t="s">
        <v>0</v>
      </c>
      <c r="G139" s="50" t="s">
        <v>567</v>
      </c>
      <c r="H139" s="50" t="s">
        <v>568</v>
      </c>
      <c r="I139" s="50" t="s">
        <v>565</v>
      </c>
      <c r="J139" s="50" t="s">
        <v>566</v>
      </c>
    </row>
    <row r="140" spans="1:10" ht="45" x14ac:dyDescent="0.25">
      <c r="A140" s="49">
        <v>0.98399999999999999</v>
      </c>
      <c r="B140" s="50" t="s">
        <v>762</v>
      </c>
      <c r="C140" s="51" t="s">
        <v>581</v>
      </c>
      <c r="D140" s="51" t="s">
        <v>1</v>
      </c>
      <c r="E140" s="50" t="s">
        <v>420</v>
      </c>
      <c r="F140" s="51" t="s">
        <v>0</v>
      </c>
      <c r="G140" s="50" t="s">
        <v>567</v>
      </c>
      <c r="H140" s="50" t="s">
        <v>568</v>
      </c>
      <c r="I140" s="50" t="s">
        <v>565</v>
      </c>
      <c r="J140" s="50" t="s">
        <v>566</v>
      </c>
    </row>
    <row r="141" spans="1:10" ht="30" x14ac:dyDescent="0.25">
      <c r="A141" s="49">
        <v>0.98</v>
      </c>
      <c r="B141" s="50" t="s">
        <v>763</v>
      </c>
      <c r="C141" s="51" t="s">
        <v>581</v>
      </c>
      <c r="D141" s="51" t="s">
        <v>306</v>
      </c>
      <c r="E141" s="50" t="s">
        <v>459</v>
      </c>
      <c r="F141" s="51" t="s">
        <v>0</v>
      </c>
      <c r="G141" s="50" t="s">
        <v>567</v>
      </c>
      <c r="H141" s="50" t="s">
        <v>568</v>
      </c>
      <c r="I141" s="50" t="s">
        <v>565</v>
      </c>
      <c r="J141" s="50" t="s">
        <v>566</v>
      </c>
    </row>
    <row r="142" spans="1:10" ht="30" x14ac:dyDescent="0.25">
      <c r="A142" s="49">
        <v>0.95938727000000001</v>
      </c>
      <c r="B142" s="50" t="s">
        <v>764</v>
      </c>
      <c r="C142" s="51" t="s">
        <v>580</v>
      </c>
      <c r="D142" s="51" t="s">
        <v>406</v>
      </c>
      <c r="E142" s="50" t="s">
        <v>555</v>
      </c>
      <c r="F142" s="51" t="s">
        <v>243</v>
      </c>
      <c r="G142" s="50" t="s">
        <v>560</v>
      </c>
      <c r="H142" s="50" t="s">
        <v>561</v>
      </c>
      <c r="I142" s="50" t="s">
        <v>562</v>
      </c>
      <c r="J142" s="50" t="s">
        <v>563</v>
      </c>
    </row>
    <row r="143" spans="1:10" ht="30" x14ac:dyDescent="0.25">
      <c r="A143" s="49">
        <v>0.95560506999999995</v>
      </c>
      <c r="B143" s="50" t="s">
        <v>765</v>
      </c>
      <c r="C143" s="51" t="s">
        <v>578</v>
      </c>
      <c r="D143" s="51" t="s">
        <v>766</v>
      </c>
      <c r="E143" s="50" t="s">
        <v>767</v>
      </c>
      <c r="F143" s="51" t="s">
        <v>14</v>
      </c>
      <c r="G143" s="50" t="s">
        <v>567</v>
      </c>
      <c r="H143" s="50" t="s">
        <v>568</v>
      </c>
      <c r="I143" s="50" t="s">
        <v>1210</v>
      </c>
      <c r="J143" s="50" t="s">
        <v>1211</v>
      </c>
    </row>
    <row r="144" spans="1:10" ht="30" x14ac:dyDescent="0.25">
      <c r="A144" s="49">
        <v>0.95076300000000002</v>
      </c>
      <c r="B144" s="50" t="s">
        <v>114</v>
      </c>
      <c r="C144" s="51" t="s">
        <v>581</v>
      </c>
      <c r="D144" s="51" t="s">
        <v>277</v>
      </c>
      <c r="E144" s="50" t="s">
        <v>693</v>
      </c>
      <c r="F144" s="51" t="s">
        <v>0</v>
      </c>
      <c r="G144" s="50" t="s">
        <v>567</v>
      </c>
      <c r="H144" s="50" t="s">
        <v>568</v>
      </c>
      <c r="I144" s="50" t="s">
        <v>565</v>
      </c>
      <c r="J144" s="50" t="s">
        <v>566</v>
      </c>
    </row>
    <row r="145" spans="1:10" ht="45" x14ac:dyDescent="0.25">
      <c r="A145" s="49">
        <v>0.95</v>
      </c>
      <c r="B145" s="50" t="s">
        <v>129</v>
      </c>
      <c r="C145" s="51" t="s">
        <v>574</v>
      </c>
      <c r="D145" s="51" t="s">
        <v>363</v>
      </c>
      <c r="E145" s="50" t="s">
        <v>513</v>
      </c>
      <c r="F145" s="51" t="s">
        <v>0</v>
      </c>
      <c r="G145" s="50" t="s">
        <v>567</v>
      </c>
      <c r="H145" s="50" t="s">
        <v>568</v>
      </c>
      <c r="I145" s="50" t="s">
        <v>565</v>
      </c>
      <c r="J145" s="50" t="s">
        <v>566</v>
      </c>
    </row>
    <row r="146" spans="1:10" ht="45" x14ac:dyDescent="0.25">
      <c r="A146" s="49">
        <v>0.95</v>
      </c>
      <c r="B146" s="50" t="s">
        <v>161</v>
      </c>
      <c r="C146" s="51" t="s">
        <v>574</v>
      </c>
      <c r="D146" s="51" t="s">
        <v>319</v>
      </c>
      <c r="E146" s="50" t="s">
        <v>472</v>
      </c>
      <c r="F146" s="51" t="s">
        <v>0</v>
      </c>
      <c r="G146" s="50" t="s">
        <v>567</v>
      </c>
      <c r="H146" s="50" t="s">
        <v>568</v>
      </c>
      <c r="I146" s="50" t="s">
        <v>565</v>
      </c>
      <c r="J146" s="50" t="s">
        <v>566</v>
      </c>
    </row>
    <row r="147" spans="1:10" ht="30" x14ac:dyDescent="0.25">
      <c r="A147" s="49">
        <v>0.95</v>
      </c>
      <c r="B147" s="50" t="s">
        <v>77</v>
      </c>
      <c r="C147" s="51" t="s">
        <v>582</v>
      </c>
      <c r="D147" s="51" t="s">
        <v>331</v>
      </c>
      <c r="E147" s="50" t="s">
        <v>483</v>
      </c>
      <c r="F147" s="51" t="s">
        <v>245</v>
      </c>
      <c r="G147" s="50" t="s">
        <v>560</v>
      </c>
      <c r="H147" s="50" t="s">
        <v>561</v>
      </c>
      <c r="I147" s="50" t="s">
        <v>571</v>
      </c>
      <c r="J147" s="50" t="s">
        <v>572</v>
      </c>
    </row>
    <row r="148" spans="1:10" ht="45" x14ac:dyDescent="0.25">
      <c r="A148" s="49">
        <v>0.95</v>
      </c>
      <c r="B148" s="50" t="s">
        <v>98</v>
      </c>
      <c r="C148" s="51" t="s">
        <v>583</v>
      </c>
      <c r="D148" s="51" t="s">
        <v>343</v>
      </c>
      <c r="E148" s="50" t="s">
        <v>494</v>
      </c>
      <c r="F148" s="51" t="s">
        <v>0</v>
      </c>
      <c r="G148" s="50" t="s">
        <v>567</v>
      </c>
      <c r="H148" s="50" t="s">
        <v>568</v>
      </c>
      <c r="I148" s="50" t="s">
        <v>565</v>
      </c>
      <c r="J148" s="50" t="s">
        <v>566</v>
      </c>
    </row>
    <row r="149" spans="1:10" ht="30" x14ac:dyDescent="0.25">
      <c r="A149" s="49">
        <v>0.93845058999999997</v>
      </c>
      <c r="B149" s="50" t="s">
        <v>57</v>
      </c>
      <c r="C149" s="51" t="s">
        <v>583</v>
      </c>
      <c r="D149" s="51" t="s">
        <v>309</v>
      </c>
      <c r="E149" s="50" t="s">
        <v>462</v>
      </c>
      <c r="F149" s="51" t="s">
        <v>245</v>
      </c>
      <c r="G149" s="50" t="s">
        <v>560</v>
      </c>
      <c r="H149" s="50" t="s">
        <v>561</v>
      </c>
      <c r="I149" s="50" t="s">
        <v>571</v>
      </c>
      <c r="J149" s="50" t="s">
        <v>572</v>
      </c>
    </row>
    <row r="150" spans="1:10" ht="30" x14ac:dyDescent="0.25">
      <c r="A150" s="49">
        <v>0.92500000000000004</v>
      </c>
      <c r="B150" s="50" t="s">
        <v>120</v>
      </c>
      <c r="C150" s="51" t="s">
        <v>579</v>
      </c>
      <c r="D150" s="51" t="s">
        <v>354</v>
      </c>
      <c r="E150" s="50" t="s">
        <v>505</v>
      </c>
      <c r="F150" s="51" t="s">
        <v>0</v>
      </c>
      <c r="G150" s="50" t="s">
        <v>567</v>
      </c>
      <c r="H150" s="50" t="s">
        <v>568</v>
      </c>
      <c r="I150" s="50" t="s">
        <v>565</v>
      </c>
      <c r="J150" s="50" t="s">
        <v>566</v>
      </c>
    </row>
    <row r="151" spans="1:10" ht="30" x14ac:dyDescent="0.25">
      <c r="A151" s="49">
        <v>0.91800000000000004</v>
      </c>
      <c r="B151" s="50" t="s">
        <v>768</v>
      </c>
      <c r="C151" s="51" t="s">
        <v>583</v>
      </c>
      <c r="D151" s="51" t="s">
        <v>355</v>
      </c>
      <c r="E151" s="50" t="s">
        <v>506</v>
      </c>
      <c r="F151" s="51" t="s">
        <v>0</v>
      </c>
      <c r="G151" s="50" t="s">
        <v>567</v>
      </c>
      <c r="H151" s="50" t="s">
        <v>568</v>
      </c>
      <c r="I151" s="50" t="s">
        <v>565</v>
      </c>
      <c r="J151" s="50" t="s">
        <v>566</v>
      </c>
    </row>
    <row r="152" spans="1:10" ht="30" x14ac:dyDescent="0.25">
      <c r="A152" s="49">
        <v>0.9021803100000001</v>
      </c>
      <c r="B152" s="50" t="s">
        <v>769</v>
      </c>
      <c r="C152" s="51" t="s">
        <v>581</v>
      </c>
      <c r="D152" s="51" t="s">
        <v>289</v>
      </c>
      <c r="E152" s="50" t="s">
        <v>443</v>
      </c>
      <c r="F152" s="51" t="s">
        <v>3</v>
      </c>
      <c r="G152" s="50" t="s">
        <v>567</v>
      </c>
      <c r="H152" s="50" t="s">
        <v>568</v>
      </c>
      <c r="I152" s="50" t="s">
        <v>1209</v>
      </c>
      <c r="J152" s="50" t="s">
        <v>1213</v>
      </c>
    </row>
    <row r="153" spans="1:10" ht="30" x14ac:dyDescent="0.25">
      <c r="A153" s="49">
        <v>0.9</v>
      </c>
      <c r="B153" s="50" t="s">
        <v>171</v>
      </c>
      <c r="C153" s="51" t="s">
        <v>579</v>
      </c>
      <c r="D153" s="51" t="s">
        <v>325</v>
      </c>
      <c r="E153" s="50" t="s">
        <v>478</v>
      </c>
      <c r="F153" s="51" t="s">
        <v>0</v>
      </c>
      <c r="G153" s="50" t="s">
        <v>567</v>
      </c>
      <c r="H153" s="50" t="s">
        <v>568</v>
      </c>
      <c r="I153" s="50" t="s">
        <v>565</v>
      </c>
      <c r="J153" s="50" t="s">
        <v>566</v>
      </c>
    </row>
    <row r="154" spans="1:10" ht="75" x14ac:dyDescent="0.25">
      <c r="A154" s="49">
        <v>0.9</v>
      </c>
      <c r="B154" s="50" t="s">
        <v>54</v>
      </c>
      <c r="C154" s="51" t="s">
        <v>581</v>
      </c>
      <c r="D154" s="51" t="s">
        <v>279</v>
      </c>
      <c r="E154" s="50" t="s">
        <v>434</v>
      </c>
      <c r="F154" s="51" t="s">
        <v>0</v>
      </c>
      <c r="G154" s="50" t="s">
        <v>567</v>
      </c>
      <c r="H154" s="50" t="s">
        <v>568</v>
      </c>
      <c r="I154" s="50" t="s">
        <v>565</v>
      </c>
      <c r="J154" s="50" t="s">
        <v>566</v>
      </c>
    </row>
    <row r="155" spans="1:10" x14ac:dyDescent="0.25">
      <c r="A155" s="49">
        <v>0.9</v>
      </c>
      <c r="B155" s="50" t="s">
        <v>177</v>
      </c>
      <c r="C155" s="51" t="s">
        <v>583</v>
      </c>
      <c r="D155" s="51" t="s">
        <v>384</v>
      </c>
      <c r="E155" s="50" t="s">
        <v>534</v>
      </c>
      <c r="F155" s="51" t="s">
        <v>0</v>
      </c>
      <c r="G155" s="50" t="s">
        <v>567</v>
      </c>
      <c r="H155" s="50" t="s">
        <v>568</v>
      </c>
      <c r="I155" s="50" t="s">
        <v>565</v>
      </c>
      <c r="J155" s="50" t="s">
        <v>566</v>
      </c>
    </row>
    <row r="156" spans="1:10" ht="45" x14ac:dyDescent="0.25">
      <c r="A156" s="49">
        <v>0.9</v>
      </c>
      <c r="B156" s="50" t="s">
        <v>235</v>
      </c>
      <c r="C156" s="51" t="s">
        <v>583</v>
      </c>
      <c r="D156" s="51" t="s">
        <v>330</v>
      </c>
      <c r="E156" s="50" t="s">
        <v>482</v>
      </c>
      <c r="F156" s="51" t="s">
        <v>245</v>
      </c>
      <c r="G156" s="50" t="s">
        <v>560</v>
      </c>
      <c r="H156" s="50" t="s">
        <v>561</v>
      </c>
      <c r="I156" s="50" t="s">
        <v>571</v>
      </c>
      <c r="J156" s="50" t="s">
        <v>572</v>
      </c>
    </row>
    <row r="157" spans="1:10" ht="30" x14ac:dyDescent="0.25">
      <c r="A157" s="49">
        <v>0.9</v>
      </c>
      <c r="B157" s="50" t="s">
        <v>189</v>
      </c>
      <c r="C157" s="51" t="s">
        <v>584</v>
      </c>
      <c r="D157" s="51" t="s">
        <v>356</v>
      </c>
      <c r="E157" s="50" t="s">
        <v>5</v>
      </c>
      <c r="F157" s="51" t="s">
        <v>0</v>
      </c>
      <c r="G157" s="50" t="s">
        <v>567</v>
      </c>
      <c r="H157" s="50" t="s">
        <v>568</v>
      </c>
      <c r="I157" s="50" t="s">
        <v>565</v>
      </c>
      <c r="J157" s="50" t="s">
        <v>566</v>
      </c>
    </row>
    <row r="158" spans="1:10" ht="30" x14ac:dyDescent="0.25">
      <c r="A158" s="49">
        <v>0.9</v>
      </c>
      <c r="B158" s="50" t="s">
        <v>770</v>
      </c>
      <c r="C158" s="51" t="s">
        <v>582</v>
      </c>
      <c r="D158" s="51" t="s">
        <v>771</v>
      </c>
      <c r="E158" s="50" t="s">
        <v>772</v>
      </c>
      <c r="F158" s="51" t="s">
        <v>0</v>
      </c>
      <c r="G158" s="50" t="s">
        <v>567</v>
      </c>
      <c r="H158" s="50" t="s">
        <v>568</v>
      </c>
      <c r="I158" s="50" t="s">
        <v>565</v>
      </c>
      <c r="J158" s="50" t="s">
        <v>566</v>
      </c>
    </row>
    <row r="159" spans="1:10" ht="30" x14ac:dyDescent="0.25">
      <c r="A159" s="49">
        <v>0.9</v>
      </c>
      <c r="B159" s="50" t="s">
        <v>773</v>
      </c>
      <c r="C159" s="51" t="s">
        <v>580</v>
      </c>
      <c r="D159" s="51" t="s">
        <v>280</v>
      </c>
      <c r="E159" s="50" t="s">
        <v>435</v>
      </c>
      <c r="F159" s="51" t="s">
        <v>0</v>
      </c>
      <c r="G159" s="50" t="s">
        <v>567</v>
      </c>
      <c r="H159" s="50" t="s">
        <v>568</v>
      </c>
      <c r="I159" s="50" t="s">
        <v>565</v>
      </c>
      <c r="J159" s="50" t="s">
        <v>566</v>
      </c>
    </row>
    <row r="160" spans="1:10" ht="45" x14ac:dyDescent="0.25">
      <c r="A160" s="49">
        <v>0.89531700000000003</v>
      </c>
      <c r="B160" s="50" t="s">
        <v>774</v>
      </c>
      <c r="C160" s="51" t="s">
        <v>577</v>
      </c>
      <c r="D160" s="51" t="s">
        <v>775</v>
      </c>
      <c r="E160" s="50" t="s">
        <v>776</v>
      </c>
      <c r="F160" s="51" t="s">
        <v>246</v>
      </c>
      <c r="G160" s="50" t="s">
        <v>560</v>
      </c>
      <c r="H160" s="50" t="s">
        <v>561</v>
      </c>
      <c r="I160" s="50" t="s">
        <v>571</v>
      </c>
      <c r="J160" s="50" t="s">
        <v>572</v>
      </c>
    </row>
    <row r="161" spans="1:10" ht="45" x14ac:dyDescent="0.25">
      <c r="A161" s="49">
        <v>0.88146999999999998</v>
      </c>
      <c r="B161" s="50" t="s">
        <v>777</v>
      </c>
      <c r="C161" s="51" t="s">
        <v>580</v>
      </c>
      <c r="D161" s="51" t="s">
        <v>778</v>
      </c>
      <c r="E161" s="50" t="s">
        <v>779</v>
      </c>
      <c r="F161" s="51" t="s">
        <v>0</v>
      </c>
      <c r="G161" s="50" t="s">
        <v>567</v>
      </c>
      <c r="H161" s="50" t="s">
        <v>568</v>
      </c>
      <c r="I161" s="50" t="s">
        <v>565</v>
      </c>
      <c r="J161" s="50" t="s">
        <v>566</v>
      </c>
    </row>
    <row r="162" spans="1:10" ht="30" x14ac:dyDescent="0.25">
      <c r="A162" s="49">
        <v>0.87</v>
      </c>
      <c r="B162" s="50" t="s">
        <v>780</v>
      </c>
      <c r="C162" s="51" t="s">
        <v>577</v>
      </c>
      <c r="D162" s="51" t="s">
        <v>284</v>
      </c>
      <c r="E162" s="50" t="s">
        <v>439</v>
      </c>
      <c r="F162" s="51" t="s">
        <v>245</v>
      </c>
      <c r="G162" s="50" t="s">
        <v>560</v>
      </c>
      <c r="H162" s="50" t="s">
        <v>561</v>
      </c>
      <c r="I162" s="50" t="s">
        <v>571</v>
      </c>
      <c r="J162" s="50" t="s">
        <v>572</v>
      </c>
    </row>
    <row r="163" spans="1:10" ht="30" x14ac:dyDescent="0.25">
      <c r="A163" s="49">
        <v>0.85</v>
      </c>
      <c r="B163" s="50" t="s">
        <v>41</v>
      </c>
      <c r="C163" s="51" t="s">
        <v>583</v>
      </c>
      <c r="D163" s="51" t="s">
        <v>306</v>
      </c>
      <c r="E163" s="50" t="s">
        <v>459</v>
      </c>
      <c r="F163" s="51" t="s">
        <v>0</v>
      </c>
      <c r="G163" s="50" t="s">
        <v>567</v>
      </c>
      <c r="H163" s="50" t="s">
        <v>568</v>
      </c>
      <c r="I163" s="50" t="s">
        <v>565</v>
      </c>
      <c r="J163" s="50" t="s">
        <v>566</v>
      </c>
    </row>
    <row r="164" spans="1:10" ht="30" x14ac:dyDescent="0.25">
      <c r="A164" s="49">
        <v>0.85</v>
      </c>
      <c r="B164" s="50" t="s">
        <v>781</v>
      </c>
      <c r="C164" s="51" t="s">
        <v>577</v>
      </c>
      <c r="D164" s="51" t="s">
        <v>325</v>
      </c>
      <c r="E164" s="50" t="s">
        <v>478</v>
      </c>
      <c r="F164" s="51" t="s">
        <v>0</v>
      </c>
      <c r="G164" s="50" t="s">
        <v>567</v>
      </c>
      <c r="H164" s="50" t="s">
        <v>568</v>
      </c>
      <c r="I164" s="50" t="s">
        <v>565</v>
      </c>
      <c r="J164" s="50" t="s">
        <v>566</v>
      </c>
    </row>
    <row r="165" spans="1:10" ht="30" x14ac:dyDescent="0.25">
      <c r="A165" s="49">
        <v>0.85</v>
      </c>
      <c r="B165" s="50" t="s">
        <v>782</v>
      </c>
      <c r="C165" s="51" t="s">
        <v>575</v>
      </c>
      <c r="D165" s="51" t="s">
        <v>376</v>
      </c>
      <c r="E165" s="50" t="s">
        <v>526</v>
      </c>
      <c r="F165" s="51" t="s">
        <v>0</v>
      </c>
      <c r="G165" s="50" t="s">
        <v>567</v>
      </c>
      <c r="H165" s="50" t="s">
        <v>568</v>
      </c>
      <c r="I165" s="50" t="s">
        <v>565</v>
      </c>
      <c r="J165" s="50" t="s">
        <v>566</v>
      </c>
    </row>
    <row r="166" spans="1:10" ht="30" x14ac:dyDescent="0.25">
      <c r="A166" s="49">
        <v>0.85</v>
      </c>
      <c r="B166" s="50" t="s">
        <v>226</v>
      </c>
      <c r="C166" s="51" t="s">
        <v>579</v>
      </c>
      <c r="D166" s="51" t="s">
        <v>310</v>
      </c>
      <c r="E166" s="50" t="s">
        <v>463</v>
      </c>
      <c r="F166" s="51" t="s">
        <v>0</v>
      </c>
      <c r="G166" s="50" t="s">
        <v>567</v>
      </c>
      <c r="H166" s="50" t="s">
        <v>568</v>
      </c>
      <c r="I166" s="50" t="s">
        <v>565</v>
      </c>
      <c r="J166" s="50" t="s">
        <v>566</v>
      </c>
    </row>
    <row r="167" spans="1:10" ht="30" x14ac:dyDescent="0.25">
      <c r="A167" s="49">
        <v>0.85</v>
      </c>
      <c r="B167" s="50" t="s">
        <v>783</v>
      </c>
      <c r="C167" s="51" t="s">
        <v>580</v>
      </c>
      <c r="D167" s="51" t="s">
        <v>256</v>
      </c>
      <c r="E167" s="50" t="s">
        <v>412</v>
      </c>
      <c r="F167" s="51" t="s">
        <v>244</v>
      </c>
      <c r="G167" s="50" t="s">
        <v>560</v>
      </c>
      <c r="H167" s="50" t="s">
        <v>561</v>
      </c>
      <c r="I167" s="50" t="s">
        <v>569</v>
      </c>
      <c r="J167" s="50" t="s">
        <v>570</v>
      </c>
    </row>
    <row r="168" spans="1:10" ht="45" x14ac:dyDescent="0.25">
      <c r="A168" s="49">
        <v>0.84856100000000001</v>
      </c>
      <c r="B168" s="50" t="s">
        <v>784</v>
      </c>
      <c r="C168" s="51" t="s">
        <v>574</v>
      </c>
      <c r="D168" s="51" t="s">
        <v>275</v>
      </c>
      <c r="E168" s="50" t="s">
        <v>431</v>
      </c>
      <c r="F168" s="51" t="s">
        <v>0</v>
      </c>
      <c r="G168" s="50" t="s">
        <v>567</v>
      </c>
      <c r="H168" s="50" t="s">
        <v>568</v>
      </c>
      <c r="I168" s="50" t="s">
        <v>565</v>
      </c>
      <c r="J168" s="50" t="s">
        <v>566</v>
      </c>
    </row>
    <row r="169" spans="1:10" ht="30" x14ac:dyDescent="0.25">
      <c r="A169" s="49">
        <v>0.83715255</v>
      </c>
      <c r="B169" s="50" t="s">
        <v>785</v>
      </c>
      <c r="C169" s="51" t="s">
        <v>578</v>
      </c>
      <c r="D169" s="51" t="s">
        <v>262</v>
      </c>
      <c r="E169" s="50" t="s">
        <v>417</v>
      </c>
      <c r="F169" s="51" t="s">
        <v>243</v>
      </c>
      <c r="G169" s="50" t="s">
        <v>560</v>
      </c>
      <c r="H169" s="50" t="s">
        <v>561</v>
      </c>
      <c r="I169" s="50" t="s">
        <v>562</v>
      </c>
      <c r="J169" s="50" t="s">
        <v>563</v>
      </c>
    </row>
    <row r="170" spans="1:10" ht="45" x14ac:dyDescent="0.25">
      <c r="A170" s="49">
        <v>0.83331818999999996</v>
      </c>
      <c r="B170" s="50" t="s">
        <v>786</v>
      </c>
      <c r="C170" s="51" t="s">
        <v>581</v>
      </c>
      <c r="D170" s="51" t="s">
        <v>352</v>
      </c>
      <c r="E170" s="50" t="s">
        <v>503</v>
      </c>
      <c r="F170" s="51" t="s">
        <v>243</v>
      </c>
      <c r="G170" s="50" t="s">
        <v>560</v>
      </c>
      <c r="H170" s="50" t="s">
        <v>561</v>
      </c>
      <c r="I170" s="50" t="s">
        <v>562</v>
      </c>
      <c r="J170" s="50" t="s">
        <v>563</v>
      </c>
    </row>
    <row r="171" spans="1:10" ht="30" x14ac:dyDescent="0.25">
      <c r="A171" s="49">
        <v>0.83252953000000007</v>
      </c>
      <c r="B171" s="50" t="s">
        <v>787</v>
      </c>
      <c r="C171" s="51" t="s">
        <v>583</v>
      </c>
      <c r="D171" s="51" t="s">
        <v>259</v>
      </c>
      <c r="E171" s="50" t="s">
        <v>414</v>
      </c>
      <c r="F171" s="51" t="s">
        <v>243</v>
      </c>
      <c r="G171" s="50" t="s">
        <v>560</v>
      </c>
      <c r="H171" s="50" t="s">
        <v>561</v>
      </c>
      <c r="I171" s="50" t="s">
        <v>562</v>
      </c>
      <c r="J171" s="50" t="s">
        <v>563</v>
      </c>
    </row>
    <row r="172" spans="1:10" ht="60" x14ac:dyDescent="0.25">
      <c r="A172" s="49">
        <v>0.81625565</v>
      </c>
      <c r="B172" s="50" t="s">
        <v>788</v>
      </c>
      <c r="C172" s="51" t="s">
        <v>583</v>
      </c>
      <c r="D172" s="51" t="s">
        <v>381</v>
      </c>
      <c r="E172" s="50" t="s">
        <v>531</v>
      </c>
      <c r="F172" s="51" t="s">
        <v>11</v>
      </c>
      <c r="G172" s="50" t="s">
        <v>567</v>
      </c>
      <c r="H172" s="50" t="s">
        <v>568</v>
      </c>
      <c r="I172" s="50" t="s">
        <v>1208</v>
      </c>
      <c r="J172" s="50" t="s">
        <v>1212</v>
      </c>
    </row>
    <row r="173" spans="1:10" ht="30" x14ac:dyDescent="0.25">
      <c r="A173" s="49">
        <v>0.80562299999999998</v>
      </c>
      <c r="B173" s="50" t="s">
        <v>789</v>
      </c>
      <c r="C173" s="51" t="s">
        <v>577</v>
      </c>
      <c r="D173" s="51" t="s">
        <v>648</v>
      </c>
      <c r="E173" s="50" t="s">
        <v>649</v>
      </c>
      <c r="F173" s="51" t="s">
        <v>246</v>
      </c>
      <c r="G173" s="50" t="s">
        <v>560</v>
      </c>
      <c r="H173" s="50" t="s">
        <v>561</v>
      </c>
      <c r="I173" s="50" t="s">
        <v>571</v>
      </c>
      <c r="J173" s="50" t="s">
        <v>572</v>
      </c>
    </row>
    <row r="174" spans="1:10" ht="30" x14ac:dyDescent="0.25">
      <c r="A174" s="49">
        <v>0.8</v>
      </c>
      <c r="B174" s="50" t="s">
        <v>790</v>
      </c>
      <c r="C174" s="51" t="s">
        <v>583</v>
      </c>
      <c r="D174" s="51" t="s">
        <v>346</v>
      </c>
      <c r="E174" s="50" t="s">
        <v>497</v>
      </c>
      <c r="F174" s="51" t="s">
        <v>0</v>
      </c>
      <c r="G174" s="50" t="s">
        <v>567</v>
      </c>
      <c r="H174" s="50" t="s">
        <v>568</v>
      </c>
      <c r="I174" s="50" t="s">
        <v>565</v>
      </c>
      <c r="J174" s="50" t="s">
        <v>566</v>
      </c>
    </row>
    <row r="175" spans="1:10" ht="45" x14ac:dyDescent="0.25">
      <c r="A175" s="49">
        <v>0.8</v>
      </c>
      <c r="B175" s="50" t="s">
        <v>64</v>
      </c>
      <c r="C175" s="51" t="s">
        <v>583</v>
      </c>
      <c r="D175" s="51" t="s">
        <v>316</v>
      </c>
      <c r="E175" s="50" t="s">
        <v>469</v>
      </c>
      <c r="F175" s="51" t="s">
        <v>0</v>
      </c>
      <c r="G175" s="50" t="s">
        <v>567</v>
      </c>
      <c r="H175" s="50" t="s">
        <v>568</v>
      </c>
      <c r="I175" s="50" t="s">
        <v>565</v>
      </c>
      <c r="J175" s="50" t="s">
        <v>566</v>
      </c>
    </row>
    <row r="176" spans="1:10" ht="30" x14ac:dyDescent="0.25">
      <c r="A176" s="49">
        <v>0.8</v>
      </c>
      <c r="B176" s="50" t="s">
        <v>791</v>
      </c>
      <c r="C176" s="51" t="s">
        <v>578</v>
      </c>
      <c r="D176" s="51" t="s">
        <v>372</v>
      </c>
      <c r="E176" s="50" t="s">
        <v>522</v>
      </c>
      <c r="F176" s="51" t="s">
        <v>0</v>
      </c>
      <c r="G176" s="50" t="s">
        <v>567</v>
      </c>
      <c r="H176" s="50" t="s">
        <v>568</v>
      </c>
      <c r="I176" s="50" t="s">
        <v>565</v>
      </c>
      <c r="J176" s="50" t="s">
        <v>566</v>
      </c>
    </row>
    <row r="177" spans="1:10" ht="45" x14ac:dyDescent="0.25">
      <c r="A177" s="49">
        <v>0.79404012000000002</v>
      </c>
      <c r="B177" s="50" t="s">
        <v>792</v>
      </c>
      <c r="C177" s="51" t="s">
        <v>577</v>
      </c>
      <c r="D177" s="51" t="s">
        <v>393</v>
      </c>
      <c r="E177" s="50" t="s">
        <v>543</v>
      </c>
      <c r="F177" s="51" t="s">
        <v>14</v>
      </c>
      <c r="G177" s="50" t="s">
        <v>567</v>
      </c>
      <c r="H177" s="50" t="s">
        <v>568</v>
      </c>
      <c r="I177" s="50" t="s">
        <v>1210</v>
      </c>
      <c r="J177" s="50" t="s">
        <v>1211</v>
      </c>
    </row>
    <row r="178" spans="1:10" ht="30" x14ac:dyDescent="0.25">
      <c r="A178" s="49">
        <v>0.78473800000000005</v>
      </c>
      <c r="B178" s="50" t="s">
        <v>793</v>
      </c>
      <c r="C178" s="51" t="s">
        <v>576</v>
      </c>
      <c r="D178" s="51" t="s">
        <v>321</v>
      </c>
      <c r="E178" s="50" t="s">
        <v>474</v>
      </c>
      <c r="F178" s="51" t="s">
        <v>246</v>
      </c>
      <c r="G178" s="50" t="s">
        <v>560</v>
      </c>
      <c r="H178" s="50" t="s">
        <v>561</v>
      </c>
      <c r="I178" s="50" t="s">
        <v>571</v>
      </c>
      <c r="J178" s="50" t="s">
        <v>572</v>
      </c>
    </row>
    <row r="179" spans="1:10" ht="30" x14ac:dyDescent="0.25">
      <c r="A179" s="49">
        <v>0.77307566000000005</v>
      </c>
      <c r="B179" s="50" t="s">
        <v>8</v>
      </c>
      <c r="C179" s="51" t="s">
        <v>574</v>
      </c>
      <c r="D179" s="51" t="s">
        <v>261</v>
      </c>
      <c r="E179" s="50" t="s">
        <v>416</v>
      </c>
      <c r="F179" s="51" t="s">
        <v>243</v>
      </c>
      <c r="G179" s="50" t="s">
        <v>560</v>
      </c>
      <c r="H179" s="50" t="s">
        <v>561</v>
      </c>
      <c r="I179" s="50" t="s">
        <v>562</v>
      </c>
      <c r="J179" s="50" t="s">
        <v>563</v>
      </c>
    </row>
    <row r="180" spans="1:10" ht="45" x14ac:dyDescent="0.25">
      <c r="A180" s="49">
        <v>0.76400000000000001</v>
      </c>
      <c r="B180" s="50" t="s">
        <v>113</v>
      </c>
      <c r="C180" s="51" t="s">
        <v>581</v>
      </c>
      <c r="D180" s="51" t="s">
        <v>1</v>
      </c>
      <c r="E180" s="50" t="s">
        <v>420</v>
      </c>
      <c r="F180" s="51" t="s">
        <v>0</v>
      </c>
      <c r="G180" s="50" t="s">
        <v>567</v>
      </c>
      <c r="H180" s="50" t="s">
        <v>568</v>
      </c>
      <c r="I180" s="50" t="s">
        <v>565</v>
      </c>
      <c r="J180" s="50" t="s">
        <v>566</v>
      </c>
    </row>
    <row r="181" spans="1:10" ht="30" x14ac:dyDescent="0.25">
      <c r="A181" s="49">
        <v>0.76345700000000005</v>
      </c>
      <c r="B181" s="50" t="s">
        <v>156</v>
      </c>
      <c r="C181" s="51" t="s">
        <v>574</v>
      </c>
      <c r="D181" s="51" t="s">
        <v>379</v>
      </c>
      <c r="E181" s="50" t="s">
        <v>529</v>
      </c>
      <c r="F181" s="51" t="s">
        <v>246</v>
      </c>
      <c r="G181" s="50" t="s">
        <v>560</v>
      </c>
      <c r="H181" s="50" t="s">
        <v>561</v>
      </c>
      <c r="I181" s="50" t="s">
        <v>571</v>
      </c>
      <c r="J181" s="50" t="s">
        <v>572</v>
      </c>
    </row>
    <row r="182" spans="1:10" ht="60" x14ac:dyDescent="0.25">
      <c r="A182" s="49">
        <v>0.75</v>
      </c>
      <c r="B182" s="50" t="s">
        <v>216</v>
      </c>
      <c r="C182" s="51" t="s">
        <v>581</v>
      </c>
      <c r="D182" s="51" t="s">
        <v>383</v>
      </c>
      <c r="E182" s="50" t="s">
        <v>533</v>
      </c>
      <c r="F182" s="51" t="s">
        <v>0</v>
      </c>
      <c r="G182" s="50" t="s">
        <v>567</v>
      </c>
      <c r="H182" s="50" t="s">
        <v>568</v>
      </c>
      <c r="I182" s="50" t="s">
        <v>565</v>
      </c>
      <c r="J182" s="50" t="s">
        <v>566</v>
      </c>
    </row>
    <row r="183" spans="1:10" ht="45" x14ac:dyDescent="0.25">
      <c r="A183" s="49">
        <v>0.75</v>
      </c>
      <c r="B183" s="50" t="s">
        <v>794</v>
      </c>
      <c r="C183" s="51" t="s">
        <v>574</v>
      </c>
      <c r="D183" s="51" t="s">
        <v>343</v>
      </c>
      <c r="E183" s="50" t="s">
        <v>494</v>
      </c>
      <c r="F183" s="51" t="s">
        <v>0</v>
      </c>
      <c r="G183" s="50" t="s">
        <v>567</v>
      </c>
      <c r="H183" s="50" t="s">
        <v>568</v>
      </c>
      <c r="I183" s="50" t="s">
        <v>565</v>
      </c>
      <c r="J183" s="50" t="s">
        <v>566</v>
      </c>
    </row>
    <row r="184" spans="1:10" ht="30" x14ac:dyDescent="0.25">
      <c r="A184" s="49">
        <v>0.75</v>
      </c>
      <c r="B184" s="50" t="s">
        <v>187</v>
      </c>
      <c r="C184" s="51" t="s">
        <v>582</v>
      </c>
      <c r="D184" s="51" t="s">
        <v>353</v>
      </c>
      <c r="E184" s="50" t="s">
        <v>504</v>
      </c>
      <c r="F184" s="51" t="s">
        <v>0</v>
      </c>
      <c r="G184" s="50" t="s">
        <v>567</v>
      </c>
      <c r="H184" s="50" t="s">
        <v>568</v>
      </c>
      <c r="I184" s="50" t="s">
        <v>565</v>
      </c>
      <c r="J184" s="50" t="s">
        <v>566</v>
      </c>
    </row>
    <row r="185" spans="1:10" ht="30" x14ac:dyDescent="0.25">
      <c r="A185" s="49">
        <v>0.75</v>
      </c>
      <c r="B185" s="50" t="s">
        <v>795</v>
      </c>
      <c r="C185" s="51" t="s">
        <v>582</v>
      </c>
      <c r="D185" s="51" t="s">
        <v>265</v>
      </c>
      <c r="E185" s="50" t="s">
        <v>421</v>
      </c>
      <c r="F185" s="51" t="s">
        <v>0</v>
      </c>
      <c r="G185" s="50" t="s">
        <v>567</v>
      </c>
      <c r="H185" s="50" t="s">
        <v>568</v>
      </c>
      <c r="I185" s="50" t="s">
        <v>565</v>
      </c>
      <c r="J185" s="50" t="s">
        <v>566</v>
      </c>
    </row>
    <row r="186" spans="1:10" ht="30" x14ac:dyDescent="0.25">
      <c r="A186" s="49">
        <v>0.73965899999999996</v>
      </c>
      <c r="B186" s="50" t="s">
        <v>796</v>
      </c>
      <c r="C186" s="51" t="s">
        <v>575</v>
      </c>
      <c r="D186" s="51" t="s">
        <v>300</v>
      </c>
      <c r="E186" s="50" t="s">
        <v>453</v>
      </c>
      <c r="F186" s="51" t="s">
        <v>246</v>
      </c>
      <c r="G186" s="50" t="s">
        <v>560</v>
      </c>
      <c r="H186" s="50" t="s">
        <v>561</v>
      </c>
      <c r="I186" s="50" t="s">
        <v>571</v>
      </c>
      <c r="J186" s="50" t="s">
        <v>572</v>
      </c>
    </row>
    <row r="187" spans="1:10" ht="30" x14ac:dyDescent="0.25">
      <c r="A187" s="49">
        <v>0.73738506000000004</v>
      </c>
      <c r="B187" s="50" t="s">
        <v>797</v>
      </c>
      <c r="C187" s="51" t="s">
        <v>580</v>
      </c>
      <c r="D187" s="51" t="s">
        <v>251</v>
      </c>
      <c r="E187" s="50" t="s">
        <v>408</v>
      </c>
      <c r="F187" s="51" t="s">
        <v>243</v>
      </c>
      <c r="G187" s="50" t="s">
        <v>560</v>
      </c>
      <c r="H187" s="50" t="s">
        <v>561</v>
      </c>
      <c r="I187" s="50" t="s">
        <v>562</v>
      </c>
      <c r="J187" s="50" t="s">
        <v>563</v>
      </c>
    </row>
    <row r="188" spans="1:10" ht="30" x14ac:dyDescent="0.25">
      <c r="A188" s="49">
        <v>0.73619363999999998</v>
      </c>
      <c r="B188" s="50" t="s">
        <v>798</v>
      </c>
      <c r="C188" s="51" t="s">
        <v>575</v>
      </c>
      <c r="D188" s="51" t="s">
        <v>336</v>
      </c>
      <c r="E188" s="50" t="s">
        <v>487</v>
      </c>
      <c r="F188" s="51" t="s">
        <v>11</v>
      </c>
      <c r="G188" s="50" t="s">
        <v>567</v>
      </c>
      <c r="H188" s="50" t="s">
        <v>568</v>
      </c>
      <c r="I188" s="50" t="s">
        <v>1208</v>
      </c>
      <c r="J188" s="50" t="s">
        <v>1212</v>
      </c>
    </row>
    <row r="189" spans="1:10" ht="30" x14ac:dyDescent="0.25">
      <c r="A189" s="49">
        <v>0.71</v>
      </c>
      <c r="B189" s="50" t="s">
        <v>48</v>
      </c>
      <c r="C189" s="51" t="s">
        <v>580</v>
      </c>
      <c r="D189" s="51" t="s">
        <v>307</v>
      </c>
      <c r="E189" s="50" t="s">
        <v>460</v>
      </c>
      <c r="F189" s="51" t="s">
        <v>245</v>
      </c>
      <c r="G189" s="50" t="s">
        <v>560</v>
      </c>
      <c r="H189" s="50" t="s">
        <v>561</v>
      </c>
      <c r="I189" s="50" t="s">
        <v>571</v>
      </c>
      <c r="J189" s="50" t="s">
        <v>572</v>
      </c>
    </row>
    <row r="190" spans="1:10" ht="45" x14ac:dyDescent="0.25">
      <c r="A190" s="49">
        <v>0.7</v>
      </c>
      <c r="B190" s="50" t="s">
        <v>45</v>
      </c>
      <c r="C190" s="51" t="s">
        <v>583</v>
      </c>
      <c r="D190" s="51" t="s">
        <v>269</v>
      </c>
      <c r="E190" s="50" t="s">
        <v>425</v>
      </c>
      <c r="F190" s="51" t="s">
        <v>245</v>
      </c>
      <c r="G190" s="50" t="s">
        <v>560</v>
      </c>
      <c r="H190" s="50" t="s">
        <v>561</v>
      </c>
      <c r="I190" s="50" t="s">
        <v>571</v>
      </c>
      <c r="J190" s="50" t="s">
        <v>572</v>
      </c>
    </row>
    <row r="191" spans="1:10" ht="30" x14ac:dyDescent="0.25">
      <c r="A191" s="49">
        <v>0.7</v>
      </c>
      <c r="B191" s="50" t="s">
        <v>46</v>
      </c>
      <c r="C191" s="51" t="s">
        <v>583</v>
      </c>
      <c r="D191" s="51" t="s">
        <v>284</v>
      </c>
      <c r="E191" s="50" t="s">
        <v>439</v>
      </c>
      <c r="F191" s="51" t="s">
        <v>245</v>
      </c>
      <c r="G191" s="50" t="s">
        <v>560</v>
      </c>
      <c r="H191" s="50" t="s">
        <v>561</v>
      </c>
      <c r="I191" s="50" t="s">
        <v>571</v>
      </c>
      <c r="J191" s="50" t="s">
        <v>572</v>
      </c>
    </row>
    <row r="192" spans="1:10" ht="45" x14ac:dyDescent="0.25">
      <c r="A192" s="49">
        <v>0.7</v>
      </c>
      <c r="B192" s="50" t="s">
        <v>115</v>
      </c>
      <c r="C192" s="51" t="s">
        <v>581</v>
      </c>
      <c r="D192" s="51" t="s">
        <v>1</v>
      </c>
      <c r="E192" s="50" t="s">
        <v>420</v>
      </c>
      <c r="F192" s="51" t="s">
        <v>0</v>
      </c>
      <c r="G192" s="50" t="s">
        <v>567</v>
      </c>
      <c r="H192" s="50" t="s">
        <v>568</v>
      </c>
      <c r="I192" s="50" t="s">
        <v>565</v>
      </c>
      <c r="J192" s="50" t="s">
        <v>566</v>
      </c>
    </row>
    <row r="193" spans="1:10" ht="30" x14ac:dyDescent="0.25">
      <c r="A193" s="49">
        <v>0.7</v>
      </c>
      <c r="B193" s="50" t="s">
        <v>122</v>
      </c>
      <c r="C193" s="51" t="s">
        <v>581</v>
      </c>
      <c r="D193" s="51" t="s">
        <v>264</v>
      </c>
      <c r="E193" s="50" t="s">
        <v>419</v>
      </c>
      <c r="F193" s="51" t="s">
        <v>0</v>
      </c>
      <c r="G193" s="50" t="s">
        <v>567</v>
      </c>
      <c r="H193" s="50" t="s">
        <v>568</v>
      </c>
      <c r="I193" s="50" t="s">
        <v>565</v>
      </c>
      <c r="J193" s="50" t="s">
        <v>566</v>
      </c>
    </row>
    <row r="194" spans="1:10" ht="45" x14ac:dyDescent="0.25">
      <c r="A194" s="49">
        <v>0.7</v>
      </c>
      <c r="B194" s="50" t="s">
        <v>157</v>
      </c>
      <c r="C194" s="51" t="s">
        <v>583</v>
      </c>
      <c r="D194" s="51" t="s">
        <v>260</v>
      </c>
      <c r="E194" s="50" t="s">
        <v>415</v>
      </c>
      <c r="F194" s="51" t="s">
        <v>0</v>
      </c>
      <c r="G194" s="50" t="s">
        <v>567</v>
      </c>
      <c r="H194" s="50" t="s">
        <v>568</v>
      </c>
      <c r="I194" s="50" t="s">
        <v>565</v>
      </c>
      <c r="J194" s="50" t="s">
        <v>566</v>
      </c>
    </row>
    <row r="195" spans="1:10" ht="30" x14ac:dyDescent="0.25">
      <c r="A195" s="49">
        <v>0.7</v>
      </c>
      <c r="B195" s="50" t="s">
        <v>799</v>
      </c>
      <c r="C195" s="51" t="s">
        <v>581</v>
      </c>
      <c r="D195" s="51" t="s">
        <v>265</v>
      </c>
      <c r="E195" s="50" t="s">
        <v>421</v>
      </c>
      <c r="F195" s="51" t="s">
        <v>0</v>
      </c>
      <c r="G195" s="50" t="s">
        <v>567</v>
      </c>
      <c r="H195" s="50" t="s">
        <v>568</v>
      </c>
      <c r="I195" s="50" t="s">
        <v>565</v>
      </c>
      <c r="J195" s="50" t="s">
        <v>566</v>
      </c>
    </row>
    <row r="196" spans="1:10" ht="45" x14ac:dyDescent="0.25">
      <c r="A196" s="49">
        <v>0.7</v>
      </c>
      <c r="B196" s="50" t="s">
        <v>800</v>
      </c>
      <c r="C196" s="51" t="s">
        <v>583</v>
      </c>
      <c r="D196" s="51" t="s">
        <v>275</v>
      </c>
      <c r="E196" s="50" t="s">
        <v>431</v>
      </c>
      <c r="F196" s="51" t="s">
        <v>0</v>
      </c>
      <c r="G196" s="50" t="s">
        <v>567</v>
      </c>
      <c r="H196" s="50" t="s">
        <v>568</v>
      </c>
      <c r="I196" s="50" t="s">
        <v>565</v>
      </c>
      <c r="J196" s="50" t="s">
        <v>566</v>
      </c>
    </row>
    <row r="197" spans="1:10" ht="30" x14ac:dyDescent="0.25">
      <c r="A197" s="49">
        <v>0.7</v>
      </c>
      <c r="B197" s="50" t="s">
        <v>801</v>
      </c>
      <c r="C197" s="51" t="s">
        <v>577</v>
      </c>
      <c r="D197" s="51" t="s">
        <v>277</v>
      </c>
      <c r="E197" s="50" t="s">
        <v>693</v>
      </c>
      <c r="F197" s="51" t="s">
        <v>0</v>
      </c>
      <c r="G197" s="50" t="s">
        <v>567</v>
      </c>
      <c r="H197" s="50" t="s">
        <v>568</v>
      </c>
      <c r="I197" s="50" t="s">
        <v>565</v>
      </c>
      <c r="J197" s="50" t="s">
        <v>566</v>
      </c>
    </row>
    <row r="198" spans="1:10" ht="90" x14ac:dyDescent="0.25">
      <c r="A198" s="49">
        <v>0.7</v>
      </c>
      <c r="B198" s="50" t="s">
        <v>802</v>
      </c>
      <c r="C198" s="51" t="s">
        <v>575</v>
      </c>
      <c r="D198" s="51" t="s">
        <v>266</v>
      </c>
      <c r="E198" s="50" t="s">
        <v>422</v>
      </c>
      <c r="F198" s="51" t="s">
        <v>244</v>
      </c>
      <c r="G198" s="50" t="s">
        <v>560</v>
      </c>
      <c r="H198" s="50" t="s">
        <v>561</v>
      </c>
      <c r="I198" s="50" t="s">
        <v>569</v>
      </c>
      <c r="J198" s="50" t="s">
        <v>570</v>
      </c>
    </row>
    <row r="199" spans="1:10" ht="45" x14ac:dyDescent="0.25">
      <c r="A199" s="49">
        <v>0.7</v>
      </c>
      <c r="B199" s="50" t="s">
        <v>803</v>
      </c>
      <c r="C199" s="51" t="s">
        <v>579</v>
      </c>
      <c r="D199" s="51" t="s">
        <v>257</v>
      </c>
      <c r="E199" s="50" t="s">
        <v>736</v>
      </c>
      <c r="F199" s="51" t="s">
        <v>0</v>
      </c>
      <c r="G199" s="50" t="s">
        <v>567</v>
      </c>
      <c r="H199" s="50" t="s">
        <v>568</v>
      </c>
      <c r="I199" s="50" t="s">
        <v>565</v>
      </c>
      <c r="J199" s="50" t="s">
        <v>566</v>
      </c>
    </row>
    <row r="200" spans="1:10" ht="45" x14ac:dyDescent="0.25">
      <c r="A200" s="49">
        <v>0.7</v>
      </c>
      <c r="B200" s="50" t="s">
        <v>130</v>
      </c>
      <c r="C200" s="51" t="s">
        <v>581</v>
      </c>
      <c r="D200" s="51" t="s">
        <v>364</v>
      </c>
      <c r="E200" s="50" t="s">
        <v>514</v>
      </c>
      <c r="F200" s="51" t="s">
        <v>0</v>
      </c>
      <c r="G200" s="50" t="s">
        <v>567</v>
      </c>
      <c r="H200" s="50" t="s">
        <v>568</v>
      </c>
      <c r="I200" s="50" t="s">
        <v>565</v>
      </c>
      <c r="J200" s="50" t="s">
        <v>566</v>
      </c>
    </row>
    <row r="201" spans="1:10" ht="30" x14ac:dyDescent="0.25">
      <c r="A201" s="49">
        <v>0.69487030000000005</v>
      </c>
      <c r="B201" s="50" t="s">
        <v>804</v>
      </c>
      <c r="C201" s="51" t="s">
        <v>579</v>
      </c>
      <c r="D201" s="51" t="s">
        <v>398</v>
      </c>
      <c r="E201" s="50" t="s">
        <v>548</v>
      </c>
      <c r="F201" s="51" t="s">
        <v>11</v>
      </c>
      <c r="G201" s="50" t="s">
        <v>567</v>
      </c>
      <c r="H201" s="50" t="s">
        <v>568</v>
      </c>
      <c r="I201" s="50" t="s">
        <v>1208</v>
      </c>
      <c r="J201" s="50" t="s">
        <v>1212</v>
      </c>
    </row>
    <row r="202" spans="1:10" ht="45" x14ac:dyDescent="0.25">
      <c r="A202" s="49">
        <v>0.68995256999999999</v>
      </c>
      <c r="B202" s="50" t="s">
        <v>805</v>
      </c>
      <c r="C202" s="51" t="s">
        <v>579</v>
      </c>
      <c r="D202" s="51" t="s">
        <v>304</v>
      </c>
      <c r="E202" s="50" t="s">
        <v>457</v>
      </c>
      <c r="F202" s="51" t="s">
        <v>14</v>
      </c>
      <c r="G202" s="50" t="s">
        <v>567</v>
      </c>
      <c r="H202" s="50" t="s">
        <v>568</v>
      </c>
      <c r="I202" s="50" t="s">
        <v>1210</v>
      </c>
      <c r="J202" s="50" t="s">
        <v>1211</v>
      </c>
    </row>
    <row r="203" spans="1:10" ht="30" x14ac:dyDescent="0.25">
      <c r="A203" s="49">
        <v>0.689195</v>
      </c>
      <c r="B203" s="50" t="s">
        <v>229</v>
      </c>
      <c r="C203" s="51" t="s">
        <v>578</v>
      </c>
      <c r="D203" s="51" t="s">
        <v>251</v>
      </c>
      <c r="E203" s="50" t="s">
        <v>408</v>
      </c>
      <c r="F203" s="51" t="s">
        <v>246</v>
      </c>
      <c r="G203" s="50" t="s">
        <v>560</v>
      </c>
      <c r="H203" s="50" t="s">
        <v>561</v>
      </c>
      <c r="I203" s="50" t="s">
        <v>571</v>
      </c>
      <c r="J203" s="50" t="s">
        <v>572</v>
      </c>
    </row>
    <row r="204" spans="1:10" ht="30" x14ac:dyDescent="0.25">
      <c r="A204" s="49">
        <v>0.68</v>
      </c>
      <c r="B204" s="50" t="s">
        <v>806</v>
      </c>
      <c r="C204" s="51" t="s">
        <v>583</v>
      </c>
      <c r="D204" s="51" t="s">
        <v>277</v>
      </c>
      <c r="E204" s="50" t="s">
        <v>693</v>
      </c>
      <c r="F204" s="51" t="s">
        <v>0</v>
      </c>
      <c r="G204" s="50" t="s">
        <v>567</v>
      </c>
      <c r="H204" s="50" t="s">
        <v>568</v>
      </c>
      <c r="I204" s="50" t="s">
        <v>565</v>
      </c>
      <c r="J204" s="50" t="s">
        <v>566</v>
      </c>
    </row>
    <row r="205" spans="1:10" ht="45" x14ac:dyDescent="0.25">
      <c r="A205" s="49">
        <v>0.67869800000000002</v>
      </c>
      <c r="B205" s="50" t="s">
        <v>807</v>
      </c>
      <c r="C205" s="51" t="s">
        <v>577</v>
      </c>
      <c r="D205" s="51" t="s">
        <v>1</v>
      </c>
      <c r="E205" s="50" t="s">
        <v>420</v>
      </c>
      <c r="F205" s="51" t="s">
        <v>0</v>
      </c>
      <c r="G205" s="50" t="s">
        <v>567</v>
      </c>
      <c r="H205" s="50" t="s">
        <v>568</v>
      </c>
      <c r="I205" s="50" t="s">
        <v>565</v>
      </c>
      <c r="J205" s="50" t="s">
        <v>566</v>
      </c>
    </row>
    <row r="206" spans="1:10" ht="30" x14ac:dyDescent="0.25">
      <c r="A206" s="49">
        <v>0.66924499999999998</v>
      </c>
      <c r="B206" s="50" t="s">
        <v>808</v>
      </c>
      <c r="C206" s="51" t="s">
        <v>579</v>
      </c>
      <c r="D206" s="51" t="s">
        <v>300</v>
      </c>
      <c r="E206" s="50" t="s">
        <v>453</v>
      </c>
      <c r="F206" s="51" t="s">
        <v>246</v>
      </c>
      <c r="G206" s="50" t="s">
        <v>560</v>
      </c>
      <c r="H206" s="50" t="s">
        <v>561</v>
      </c>
      <c r="I206" s="50" t="s">
        <v>571</v>
      </c>
      <c r="J206" s="50" t="s">
        <v>572</v>
      </c>
    </row>
    <row r="207" spans="1:10" ht="30" x14ac:dyDescent="0.25">
      <c r="A207" s="49">
        <v>0.66</v>
      </c>
      <c r="B207" s="50" t="s">
        <v>238</v>
      </c>
      <c r="C207" s="51" t="s">
        <v>578</v>
      </c>
      <c r="D207" s="51" t="s">
        <v>288</v>
      </c>
      <c r="E207" s="50" t="s">
        <v>442</v>
      </c>
      <c r="F207" s="51" t="s">
        <v>245</v>
      </c>
      <c r="G207" s="50" t="s">
        <v>560</v>
      </c>
      <c r="H207" s="50" t="s">
        <v>561</v>
      </c>
      <c r="I207" s="50" t="s">
        <v>571</v>
      </c>
      <c r="J207" s="50" t="s">
        <v>572</v>
      </c>
    </row>
    <row r="208" spans="1:10" ht="30" x14ac:dyDescent="0.25">
      <c r="A208" s="49">
        <v>0.65</v>
      </c>
      <c r="B208" s="50" t="s">
        <v>169</v>
      </c>
      <c r="C208" s="51" t="s">
        <v>583</v>
      </c>
      <c r="D208" s="51" t="s">
        <v>376</v>
      </c>
      <c r="E208" s="50" t="s">
        <v>526</v>
      </c>
      <c r="F208" s="51" t="s">
        <v>0</v>
      </c>
      <c r="G208" s="50" t="s">
        <v>567</v>
      </c>
      <c r="H208" s="50" t="s">
        <v>568</v>
      </c>
      <c r="I208" s="50" t="s">
        <v>565</v>
      </c>
      <c r="J208" s="50" t="s">
        <v>566</v>
      </c>
    </row>
    <row r="209" spans="1:10" ht="45" x14ac:dyDescent="0.25">
      <c r="A209" s="49">
        <v>0.65</v>
      </c>
      <c r="B209" s="50" t="s">
        <v>809</v>
      </c>
      <c r="C209" s="51" t="s">
        <v>577</v>
      </c>
      <c r="D209" s="51" t="s">
        <v>319</v>
      </c>
      <c r="E209" s="50" t="s">
        <v>472</v>
      </c>
      <c r="F209" s="51" t="s">
        <v>245</v>
      </c>
      <c r="G209" s="50" t="s">
        <v>560</v>
      </c>
      <c r="H209" s="50" t="s">
        <v>561</v>
      </c>
      <c r="I209" s="50" t="s">
        <v>571</v>
      </c>
      <c r="J209" s="50" t="s">
        <v>572</v>
      </c>
    </row>
    <row r="210" spans="1:10" ht="30" x14ac:dyDescent="0.25">
      <c r="A210" s="49">
        <v>0.63</v>
      </c>
      <c r="B210" s="50" t="s">
        <v>810</v>
      </c>
      <c r="C210" s="51" t="s">
        <v>579</v>
      </c>
      <c r="D210" s="51" t="s">
        <v>271</v>
      </c>
      <c r="E210" s="50" t="s">
        <v>427</v>
      </c>
      <c r="F210" s="51" t="s">
        <v>245</v>
      </c>
      <c r="G210" s="50" t="s">
        <v>560</v>
      </c>
      <c r="H210" s="50" t="s">
        <v>561</v>
      </c>
      <c r="I210" s="50" t="s">
        <v>571</v>
      </c>
      <c r="J210" s="50" t="s">
        <v>572</v>
      </c>
    </row>
    <row r="211" spans="1:10" ht="45" x14ac:dyDescent="0.25">
      <c r="A211" s="49">
        <v>0.62318300000000004</v>
      </c>
      <c r="B211" s="50" t="s">
        <v>811</v>
      </c>
      <c r="C211" s="51" t="s">
        <v>583</v>
      </c>
      <c r="D211" s="51" t="s">
        <v>319</v>
      </c>
      <c r="E211" s="50" t="s">
        <v>472</v>
      </c>
      <c r="F211" s="51" t="s">
        <v>245</v>
      </c>
      <c r="G211" s="50" t="s">
        <v>560</v>
      </c>
      <c r="H211" s="50" t="s">
        <v>561</v>
      </c>
      <c r="I211" s="50" t="s">
        <v>571</v>
      </c>
      <c r="J211" s="50" t="s">
        <v>572</v>
      </c>
    </row>
    <row r="212" spans="1:10" ht="60" x14ac:dyDescent="0.25">
      <c r="A212" s="49">
        <v>0.61967899999999998</v>
      </c>
      <c r="B212" s="50" t="s">
        <v>812</v>
      </c>
      <c r="C212" s="51" t="s">
        <v>574</v>
      </c>
      <c r="D212" s="51" t="s">
        <v>338</v>
      </c>
      <c r="E212" s="50" t="s">
        <v>489</v>
      </c>
      <c r="F212" s="51" t="s">
        <v>246</v>
      </c>
      <c r="G212" s="50" t="s">
        <v>560</v>
      </c>
      <c r="H212" s="50" t="s">
        <v>561</v>
      </c>
      <c r="I212" s="50" t="s">
        <v>571</v>
      </c>
      <c r="J212" s="50" t="s">
        <v>572</v>
      </c>
    </row>
    <row r="213" spans="1:10" ht="75" x14ac:dyDescent="0.25">
      <c r="A213" s="49">
        <v>0.6</v>
      </c>
      <c r="B213" s="50" t="s">
        <v>139</v>
      </c>
      <c r="C213" s="51" t="s">
        <v>574</v>
      </c>
      <c r="D213" s="51" t="s">
        <v>279</v>
      </c>
      <c r="E213" s="50" t="s">
        <v>434</v>
      </c>
      <c r="F213" s="51" t="s">
        <v>0</v>
      </c>
      <c r="G213" s="50" t="s">
        <v>567</v>
      </c>
      <c r="H213" s="50" t="s">
        <v>568</v>
      </c>
      <c r="I213" s="50" t="s">
        <v>565</v>
      </c>
      <c r="J213" s="50" t="s">
        <v>566</v>
      </c>
    </row>
    <row r="214" spans="1:10" ht="60" x14ac:dyDescent="0.25">
      <c r="A214" s="49">
        <v>0.6</v>
      </c>
      <c r="B214" s="50" t="s">
        <v>208</v>
      </c>
      <c r="C214" s="51" t="s">
        <v>574</v>
      </c>
      <c r="D214" s="51" t="s">
        <v>394</v>
      </c>
      <c r="E214" s="50" t="s">
        <v>544</v>
      </c>
      <c r="F214" s="51" t="s">
        <v>0</v>
      </c>
      <c r="G214" s="50" t="s">
        <v>567</v>
      </c>
      <c r="H214" s="50" t="s">
        <v>568</v>
      </c>
      <c r="I214" s="50" t="s">
        <v>565</v>
      </c>
      <c r="J214" s="50" t="s">
        <v>566</v>
      </c>
    </row>
    <row r="215" spans="1:10" ht="30" x14ac:dyDescent="0.25">
      <c r="A215" s="49">
        <v>0.6</v>
      </c>
      <c r="B215" s="50" t="s">
        <v>813</v>
      </c>
      <c r="C215" s="51" t="s">
        <v>574</v>
      </c>
      <c r="D215" s="51" t="s">
        <v>256</v>
      </c>
      <c r="E215" s="50" t="s">
        <v>412</v>
      </c>
      <c r="F215" s="51" t="s">
        <v>244</v>
      </c>
      <c r="G215" s="50" t="s">
        <v>560</v>
      </c>
      <c r="H215" s="50" t="s">
        <v>561</v>
      </c>
      <c r="I215" s="50" t="s">
        <v>569</v>
      </c>
      <c r="J215" s="50" t="s">
        <v>570</v>
      </c>
    </row>
    <row r="216" spans="1:10" ht="45" x14ac:dyDescent="0.25">
      <c r="A216" s="49">
        <v>0.6</v>
      </c>
      <c r="B216" s="50" t="s">
        <v>814</v>
      </c>
      <c r="C216" s="51" t="s">
        <v>581</v>
      </c>
      <c r="D216" s="51" t="s">
        <v>815</v>
      </c>
      <c r="E216" s="50" t="s">
        <v>816</v>
      </c>
      <c r="F216" s="51" t="s">
        <v>0</v>
      </c>
      <c r="G216" s="50" t="s">
        <v>567</v>
      </c>
      <c r="H216" s="50" t="s">
        <v>568</v>
      </c>
      <c r="I216" s="50" t="s">
        <v>565</v>
      </c>
      <c r="J216" s="50" t="s">
        <v>566</v>
      </c>
    </row>
    <row r="217" spans="1:10" ht="45" x14ac:dyDescent="0.25">
      <c r="A217" s="49">
        <v>0.6</v>
      </c>
      <c r="B217" s="50" t="s">
        <v>817</v>
      </c>
      <c r="C217" s="51" t="s">
        <v>581</v>
      </c>
      <c r="D217" s="51" t="s">
        <v>1</v>
      </c>
      <c r="E217" s="50" t="s">
        <v>420</v>
      </c>
      <c r="F217" s="51" t="s">
        <v>0</v>
      </c>
      <c r="G217" s="50" t="s">
        <v>567</v>
      </c>
      <c r="H217" s="50" t="s">
        <v>568</v>
      </c>
      <c r="I217" s="50" t="s">
        <v>565</v>
      </c>
      <c r="J217" s="50" t="s">
        <v>566</v>
      </c>
    </row>
    <row r="218" spans="1:10" ht="45" x14ac:dyDescent="0.25">
      <c r="A218" s="49">
        <v>0.6</v>
      </c>
      <c r="B218" s="50" t="s">
        <v>206</v>
      </c>
      <c r="C218" s="51" t="s">
        <v>577</v>
      </c>
      <c r="D218" s="51" t="s">
        <v>393</v>
      </c>
      <c r="E218" s="50" t="s">
        <v>543</v>
      </c>
      <c r="F218" s="51" t="s">
        <v>0</v>
      </c>
      <c r="G218" s="50" t="s">
        <v>567</v>
      </c>
      <c r="H218" s="50" t="s">
        <v>568</v>
      </c>
      <c r="I218" s="50" t="s">
        <v>565</v>
      </c>
      <c r="J218" s="50" t="s">
        <v>566</v>
      </c>
    </row>
    <row r="219" spans="1:10" ht="45" x14ac:dyDescent="0.25">
      <c r="A219" s="49">
        <v>0.6</v>
      </c>
      <c r="B219" s="50" t="s">
        <v>12</v>
      </c>
      <c r="C219" s="51" t="s">
        <v>574</v>
      </c>
      <c r="D219" s="51" t="s">
        <v>273</v>
      </c>
      <c r="E219" s="50" t="s">
        <v>429</v>
      </c>
      <c r="F219" s="51" t="s">
        <v>0</v>
      </c>
      <c r="G219" s="50" t="s">
        <v>567</v>
      </c>
      <c r="H219" s="50" t="s">
        <v>568</v>
      </c>
      <c r="I219" s="50" t="s">
        <v>565</v>
      </c>
      <c r="J219" s="50" t="s">
        <v>566</v>
      </c>
    </row>
    <row r="220" spans="1:10" ht="30" x14ac:dyDescent="0.25">
      <c r="A220" s="49">
        <v>0.6</v>
      </c>
      <c r="B220" s="50" t="s">
        <v>123</v>
      </c>
      <c r="C220" s="51" t="s">
        <v>578</v>
      </c>
      <c r="D220" s="51" t="s">
        <v>356</v>
      </c>
      <c r="E220" s="50" t="s">
        <v>5</v>
      </c>
      <c r="F220" s="51" t="s">
        <v>0</v>
      </c>
      <c r="G220" s="50" t="s">
        <v>567</v>
      </c>
      <c r="H220" s="50" t="s">
        <v>568</v>
      </c>
      <c r="I220" s="50" t="s">
        <v>565</v>
      </c>
      <c r="J220" s="50" t="s">
        <v>566</v>
      </c>
    </row>
    <row r="221" spans="1:10" ht="60" x14ac:dyDescent="0.25">
      <c r="A221" s="49">
        <v>0.6</v>
      </c>
      <c r="B221" s="50" t="s">
        <v>818</v>
      </c>
      <c r="C221" s="51" t="s">
        <v>577</v>
      </c>
      <c r="D221" s="51" t="s">
        <v>394</v>
      </c>
      <c r="E221" s="50" t="s">
        <v>544</v>
      </c>
      <c r="F221" s="51" t="s">
        <v>0</v>
      </c>
      <c r="G221" s="50" t="s">
        <v>567</v>
      </c>
      <c r="H221" s="50" t="s">
        <v>568</v>
      </c>
      <c r="I221" s="50" t="s">
        <v>565</v>
      </c>
      <c r="J221" s="50" t="s">
        <v>566</v>
      </c>
    </row>
    <row r="222" spans="1:10" ht="60" x14ac:dyDescent="0.25">
      <c r="A222" s="49">
        <v>0.59964099999999998</v>
      </c>
      <c r="B222" s="50" t="s">
        <v>819</v>
      </c>
      <c r="C222" s="51" t="s">
        <v>581</v>
      </c>
      <c r="D222" s="51" t="s">
        <v>820</v>
      </c>
      <c r="E222" s="50" t="s">
        <v>821</v>
      </c>
      <c r="F222" s="51" t="s">
        <v>0</v>
      </c>
      <c r="G222" s="50" t="s">
        <v>567</v>
      </c>
      <c r="H222" s="50" t="s">
        <v>568</v>
      </c>
      <c r="I222" s="50" t="s">
        <v>565</v>
      </c>
      <c r="J222" s="50" t="s">
        <v>566</v>
      </c>
    </row>
    <row r="223" spans="1:10" ht="45" x14ac:dyDescent="0.25">
      <c r="A223" s="49">
        <v>0.59905861999999999</v>
      </c>
      <c r="B223" s="50" t="s">
        <v>822</v>
      </c>
      <c r="C223" s="51" t="s">
        <v>581</v>
      </c>
      <c r="D223" s="51" t="s">
        <v>375</v>
      </c>
      <c r="E223" s="50" t="s">
        <v>525</v>
      </c>
      <c r="F223" s="51" t="s">
        <v>3</v>
      </c>
      <c r="G223" s="50" t="s">
        <v>567</v>
      </c>
      <c r="H223" s="50" t="s">
        <v>568</v>
      </c>
      <c r="I223" s="50" t="s">
        <v>1209</v>
      </c>
      <c r="J223" s="50" t="s">
        <v>1213</v>
      </c>
    </row>
    <row r="224" spans="1:10" ht="45" x14ac:dyDescent="0.25">
      <c r="A224" s="49">
        <v>0.59199999999999997</v>
      </c>
      <c r="B224" s="50" t="s">
        <v>22</v>
      </c>
      <c r="C224" s="51" t="s">
        <v>583</v>
      </c>
      <c r="D224" s="51" t="s">
        <v>285</v>
      </c>
      <c r="E224" s="50" t="s">
        <v>440</v>
      </c>
      <c r="F224" s="51" t="s">
        <v>245</v>
      </c>
      <c r="G224" s="50" t="s">
        <v>560</v>
      </c>
      <c r="H224" s="50" t="s">
        <v>561</v>
      </c>
      <c r="I224" s="50" t="s">
        <v>571</v>
      </c>
      <c r="J224" s="50" t="s">
        <v>572</v>
      </c>
    </row>
    <row r="225" spans="1:10" x14ac:dyDescent="0.25">
      <c r="A225" s="49">
        <v>0.58492599999999995</v>
      </c>
      <c r="B225" s="50" t="s">
        <v>823</v>
      </c>
      <c r="C225" s="51" t="s">
        <v>577</v>
      </c>
      <c r="D225" s="51" t="s">
        <v>251</v>
      </c>
      <c r="E225" s="50" t="s">
        <v>408</v>
      </c>
      <c r="F225" s="51" t="s">
        <v>0</v>
      </c>
      <c r="G225" s="50" t="s">
        <v>567</v>
      </c>
      <c r="H225" s="50" t="s">
        <v>568</v>
      </c>
      <c r="I225" s="50" t="s">
        <v>565</v>
      </c>
      <c r="J225" s="50" t="s">
        <v>566</v>
      </c>
    </row>
    <row r="226" spans="1:10" ht="30" x14ac:dyDescent="0.25">
      <c r="A226" s="49">
        <v>0.57999999999999996</v>
      </c>
      <c r="B226" s="50" t="s">
        <v>783</v>
      </c>
      <c r="C226" s="51" t="s">
        <v>580</v>
      </c>
      <c r="D226" s="51" t="s">
        <v>256</v>
      </c>
      <c r="E226" s="50" t="s">
        <v>412</v>
      </c>
      <c r="F226" s="51" t="s">
        <v>244</v>
      </c>
      <c r="G226" s="50" t="s">
        <v>560</v>
      </c>
      <c r="H226" s="50" t="s">
        <v>561</v>
      </c>
      <c r="I226" s="50" t="s">
        <v>569</v>
      </c>
      <c r="J226" s="50" t="s">
        <v>570</v>
      </c>
    </row>
    <row r="227" spans="1:10" x14ac:dyDescent="0.25">
      <c r="A227" s="49">
        <v>0.57823199999999997</v>
      </c>
      <c r="B227" s="50" t="s">
        <v>824</v>
      </c>
      <c r="C227" s="51" t="s">
        <v>578</v>
      </c>
      <c r="D227" s="51" t="s">
        <v>251</v>
      </c>
      <c r="E227" s="50" t="s">
        <v>408</v>
      </c>
      <c r="F227" s="51" t="s">
        <v>0</v>
      </c>
      <c r="G227" s="50" t="s">
        <v>567</v>
      </c>
      <c r="H227" s="50" t="s">
        <v>568</v>
      </c>
      <c r="I227" s="50" t="s">
        <v>565</v>
      </c>
      <c r="J227" s="50" t="s">
        <v>566</v>
      </c>
    </row>
    <row r="228" spans="1:10" ht="30" x14ac:dyDescent="0.25">
      <c r="A228" s="49">
        <v>0.57755199999999995</v>
      </c>
      <c r="B228" s="50" t="s">
        <v>124</v>
      </c>
      <c r="C228" s="51" t="s">
        <v>581</v>
      </c>
      <c r="D228" s="51" t="s">
        <v>265</v>
      </c>
      <c r="E228" s="50" t="s">
        <v>421</v>
      </c>
      <c r="F228" s="51" t="s">
        <v>0</v>
      </c>
      <c r="G228" s="50" t="s">
        <v>567</v>
      </c>
      <c r="H228" s="50" t="s">
        <v>568</v>
      </c>
      <c r="I228" s="50" t="s">
        <v>565</v>
      </c>
      <c r="J228" s="50" t="s">
        <v>566</v>
      </c>
    </row>
    <row r="229" spans="1:10" x14ac:dyDescent="0.25">
      <c r="A229" s="49">
        <v>0.56320942000000007</v>
      </c>
      <c r="B229" s="50" t="s">
        <v>825</v>
      </c>
      <c r="C229" s="51" t="s">
        <v>580</v>
      </c>
      <c r="D229" s="51" t="s">
        <v>271</v>
      </c>
      <c r="E229" s="50" t="s">
        <v>427</v>
      </c>
      <c r="F229" s="51" t="s">
        <v>14</v>
      </c>
      <c r="G229" s="50" t="s">
        <v>567</v>
      </c>
      <c r="H229" s="50" t="s">
        <v>568</v>
      </c>
      <c r="I229" s="50" t="s">
        <v>1210</v>
      </c>
      <c r="J229" s="50" t="s">
        <v>1211</v>
      </c>
    </row>
    <row r="230" spans="1:10" ht="30" x14ac:dyDescent="0.25">
      <c r="A230" s="49">
        <v>0.55626107999999996</v>
      </c>
      <c r="B230" s="50" t="s">
        <v>826</v>
      </c>
      <c r="C230" s="51" t="s">
        <v>574</v>
      </c>
      <c r="D230" s="51" t="s">
        <v>302</v>
      </c>
      <c r="E230" s="50" t="s">
        <v>455</v>
      </c>
      <c r="F230" s="51" t="s">
        <v>245</v>
      </c>
      <c r="G230" s="50" t="s">
        <v>560</v>
      </c>
      <c r="H230" s="50" t="s">
        <v>561</v>
      </c>
      <c r="I230" s="50" t="s">
        <v>571</v>
      </c>
      <c r="J230" s="50" t="s">
        <v>572</v>
      </c>
    </row>
    <row r="231" spans="1:10" ht="30" x14ac:dyDescent="0.25">
      <c r="A231" s="49">
        <v>0.55000000000000004</v>
      </c>
      <c r="B231" s="50" t="s">
        <v>827</v>
      </c>
      <c r="C231" s="51" t="s">
        <v>579</v>
      </c>
      <c r="D231" s="51" t="s">
        <v>828</v>
      </c>
      <c r="E231" s="50" t="s">
        <v>829</v>
      </c>
      <c r="F231" s="51" t="s">
        <v>0</v>
      </c>
      <c r="G231" s="50" t="s">
        <v>567</v>
      </c>
      <c r="H231" s="50" t="s">
        <v>568</v>
      </c>
      <c r="I231" s="50" t="s">
        <v>565</v>
      </c>
      <c r="J231" s="50" t="s">
        <v>566</v>
      </c>
    </row>
    <row r="232" spans="1:10" ht="30" x14ac:dyDescent="0.25">
      <c r="A232" s="49">
        <v>0.55000000000000004</v>
      </c>
      <c r="B232" s="50" t="s">
        <v>58</v>
      </c>
      <c r="C232" s="51" t="s">
        <v>579</v>
      </c>
      <c r="D232" s="51" t="s">
        <v>310</v>
      </c>
      <c r="E232" s="50" t="s">
        <v>463</v>
      </c>
      <c r="F232" s="51" t="s">
        <v>0</v>
      </c>
      <c r="G232" s="50" t="s">
        <v>567</v>
      </c>
      <c r="H232" s="50" t="s">
        <v>568</v>
      </c>
      <c r="I232" s="50" t="s">
        <v>565</v>
      </c>
      <c r="J232" s="50" t="s">
        <v>566</v>
      </c>
    </row>
    <row r="233" spans="1:10" x14ac:dyDescent="0.25">
      <c r="A233" s="49">
        <v>0.54801100000000003</v>
      </c>
      <c r="B233" s="50" t="s">
        <v>830</v>
      </c>
      <c r="C233" s="51" t="s">
        <v>578</v>
      </c>
      <c r="D233" s="51" t="s">
        <v>251</v>
      </c>
      <c r="E233" s="50" t="s">
        <v>408</v>
      </c>
      <c r="F233" s="51" t="s">
        <v>0</v>
      </c>
      <c r="G233" s="50" t="s">
        <v>567</v>
      </c>
      <c r="H233" s="50" t="s">
        <v>568</v>
      </c>
      <c r="I233" s="50" t="s">
        <v>565</v>
      </c>
      <c r="J233" s="50" t="s">
        <v>566</v>
      </c>
    </row>
    <row r="234" spans="1:10" ht="30" x14ac:dyDescent="0.25">
      <c r="A234" s="49">
        <v>0.54194468000000007</v>
      </c>
      <c r="B234" s="50" t="s">
        <v>831</v>
      </c>
      <c r="C234" s="51" t="s">
        <v>583</v>
      </c>
      <c r="D234" s="51" t="s">
        <v>832</v>
      </c>
      <c r="E234" s="50" t="s">
        <v>833</v>
      </c>
      <c r="F234" s="51" t="s">
        <v>3</v>
      </c>
      <c r="G234" s="50" t="s">
        <v>567</v>
      </c>
      <c r="H234" s="50" t="s">
        <v>568</v>
      </c>
      <c r="I234" s="50" t="s">
        <v>1209</v>
      </c>
      <c r="J234" s="50" t="s">
        <v>1213</v>
      </c>
    </row>
    <row r="235" spans="1:10" ht="30" x14ac:dyDescent="0.25">
      <c r="A235" s="49">
        <v>0.53911299999999995</v>
      </c>
      <c r="B235" s="50" t="s">
        <v>834</v>
      </c>
      <c r="C235" s="51" t="s">
        <v>579</v>
      </c>
      <c r="D235" s="51" t="s">
        <v>271</v>
      </c>
      <c r="E235" s="50" t="s">
        <v>427</v>
      </c>
      <c r="F235" s="51" t="s">
        <v>246</v>
      </c>
      <c r="G235" s="50" t="s">
        <v>560</v>
      </c>
      <c r="H235" s="50" t="s">
        <v>561</v>
      </c>
      <c r="I235" s="50" t="s">
        <v>571</v>
      </c>
      <c r="J235" s="50" t="s">
        <v>572</v>
      </c>
    </row>
    <row r="236" spans="1:10" ht="45" x14ac:dyDescent="0.25">
      <c r="A236" s="49">
        <v>0.52525500000000003</v>
      </c>
      <c r="B236" s="50" t="s">
        <v>835</v>
      </c>
      <c r="C236" s="51" t="s">
        <v>583</v>
      </c>
      <c r="D236" s="51" t="s">
        <v>275</v>
      </c>
      <c r="E236" s="50" t="s">
        <v>431</v>
      </c>
      <c r="F236" s="51" t="s">
        <v>0</v>
      </c>
      <c r="G236" s="50" t="s">
        <v>567</v>
      </c>
      <c r="H236" s="50" t="s">
        <v>568</v>
      </c>
      <c r="I236" s="50" t="s">
        <v>565</v>
      </c>
      <c r="J236" s="50" t="s">
        <v>566</v>
      </c>
    </row>
    <row r="237" spans="1:10" ht="75" x14ac:dyDescent="0.25">
      <c r="A237" s="49">
        <v>0.52045209000000003</v>
      </c>
      <c r="B237" s="50" t="s">
        <v>836</v>
      </c>
      <c r="C237" s="51" t="s">
        <v>574</v>
      </c>
      <c r="D237" s="51" t="s">
        <v>837</v>
      </c>
      <c r="E237" s="50" t="s">
        <v>838</v>
      </c>
      <c r="F237" s="51" t="s">
        <v>243</v>
      </c>
      <c r="G237" s="50" t="s">
        <v>560</v>
      </c>
      <c r="H237" s="50" t="s">
        <v>561</v>
      </c>
      <c r="I237" s="50" t="s">
        <v>562</v>
      </c>
      <c r="J237" s="50" t="s">
        <v>563</v>
      </c>
    </row>
    <row r="238" spans="1:10" ht="45" x14ac:dyDescent="0.25">
      <c r="A238" s="49">
        <v>0.52</v>
      </c>
      <c r="B238" s="50" t="s">
        <v>138</v>
      </c>
      <c r="C238" s="51" t="s">
        <v>581</v>
      </c>
      <c r="D238" s="51" t="s">
        <v>370</v>
      </c>
      <c r="E238" s="50" t="s">
        <v>520</v>
      </c>
      <c r="F238" s="51" t="s">
        <v>0</v>
      </c>
      <c r="G238" s="50" t="s">
        <v>567</v>
      </c>
      <c r="H238" s="50" t="s">
        <v>568</v>
      </c>
      <c r="I238" s="50" t="s">
        <v>565</v>
      </c>
      <c r="J238" s="50" t="s">
        <v>566</v>
      </c>
    </row>
    <row r="239" spans="1:10" ht="45" x14ac:dyDescent="0.25">
      <c r="A239" s="49">
        <v>0.51779914000000005</v>
      </c>
      <c r="B239" s="50" t="s">
        <v>35</v>
      </c>
      <c r="C239" s="51" t="s">
        <v>583</v>
      </c>
      <c r="D239" s="51" t="s">
        <v>275</v>
      </c>
      <c r="E239" s="50" t="s">
        <v>431</v>
      </c>
      <c r="F239" s="51" t="s">
        <v>243</v>
      </c>
      <c r="G239" s="50" t="s">
        <v>560</v>
      </c>
      <c r="H239" s="50" t="s">
        <v>561</v>
      </c>
      <c r="I239" s="50" t="s">
        <v>562</v>
      </c>
      <c r="J239" s="50" t="s">
        <v>563</v>
      </c>
    </row>
    <row r="240" spans="1:10" ht="45" x14ac:dyDescent="0.25">
      <c r="A240" s="49">
        <v>0.51383060999999997</v>
      </c>
      <c r="B240" s="50" t="s">
        <v>839</v>
      </c>
      <c r="C240" s="51" t="s">
        <v>580</v>
      </c>
      <c r="D240" s="51" t="s">
        <v>304</v>
      </c>
      <c r="E240" s="50" t="s">
        <v>457</v>
      </c>
      <c r="F240" s="51" t="s">
        <v>14</v>
      </c>
      <c r="G240" s="50" t="s">
        <v>567</v>
      </c>
      <c r="H240" s="50" t="s">
        <v>568</v>
      </c>
      <c r="I240" s="50" t="s">
        <v>1210</v>
      </c>
      <c r="J240" s="50" t="s">
        <v>1211</v>
      </c>
    </row>
    <row r="241" spans="1:10" ht="30" x14ac:dyDescent="0.25">
      <c r="A241" s="49">
        <v>0.50573272999999996</v>
      </c>
      <c r="B241" s="50" t="s">
        <v>840</v>
      </c>
      <c r="C241" s="51" t="s">
        <v>576</v>
      </c>
      <c r="D241" s="51" t="s">
        <v>396</v>
      </c>
      <c r="E241" s="50" t="s">
        <v>546</v>
      </c>
      <c r="F241" s="51" t="s">
        <v>14</v>
      </c>
      <c r="G241" s="50" t="s">
        <v>567</v>
      </c>
      <c r="H241" s="50" t="s">
        <v>568</v>
      </c>
      <c r="I241" s="50" t="s">
        <v>1210</v>
      </c>
      <c r="J241" s="50" t="s">
        <v>1211</v>
      </c>
    </row>
    <row r="242" spans="1:10" ht="30" x14ac:dyDescent="0.25">
      <c r="A242" s="49">
        <v>0.5</v>
      </c>
      <c r="B242" s="50" t="s">
        <v>87</v>
      </c>
      <c r="C242" s="51" t="s">
        <v>574</v>
      </c>
      <c r="D242" s="51" t="s">
        <v>277</v>
      </c>
      <c r="E242" s="50" t="s">
        <v>693</v>
      </c>
      <c r="F242" s="51" t="s">
        <v>0</v>
      </c>
      <c r="G242" s="50" t="s">
        <v>567</v>
      </c>
      <c r="H242" s="50" t="s">
        <v>568</v>
      </c>
      <c r="I242" s="50" t="s">
        <v>565</v>
      </c>
      <c r="J242" s="50" t="s">
        <v>566</v>
      </c>
    </row>
    <row r="243" spans="1:10" ht="45" x14ac:dyDescent="0.25">
      <c r="A243" s="49">
        <v>0.5</v>
      </c>
      <c r="B243" s="50" t="s">
        <v>841</v>
      </c>
      <c r="C243" s="51" t="s">
        <v>574</v>
      </c>
      <c r="D243" s="51" t="s">
        <v>1</v>
      </c>
      <c r="E243" s="50" t="s">
        <v>420</v>
      </c>
      <c r="F243" s="51" t="s">
        <v>0</v>
      </c>
      <c r="G243" s="50" t="s">
        <v>567</v>
      </c>
      <c r="H243" s="50" t="s">
        <v>568</v>
      </c>
      <c r="I243" s="50" t="s">
        <v>565</v>
      </c>
      <c r="J243" s="50" t="s">
        <v>566</v>
      </c>
    </row>
    <row r="244" spans="1:10" ht="30" x14ac:dyDescent="0.25">
      <c r="A244" s="49">
        <v>0.5</v>
      </c>
      <c r="B244" s="50" t="s">
        <v>842</v>
      </c>
      <c r="C244" s="51" t="s">
        <v>574</v>
      </c>
      <c r="D244" s="51" t="s">
        <v>251</v>
      </c>
      <c r="E244" s="50" t="s">
        <v>408</v>
      </c>
      <c r="F244" s="51" t="s">
        <v>0</v>
      </c>
      <c r="G244" s="50" t="s">
        <v>567</v>
      </c>
      <c r="H244" s="50" t="s">
        <v>568</v>
      </c>
      <c r="I244" s="50" t="s">
        <v>565</v>
      </c>
      <c r="J244" s="50" t="s">
        <v>566</v>
      </c>
    </row>
    <row r="245" spans="1:10" ht="45" x14ac:dyDescent="0.25">
      <c r="A245" s="49">
        <v>0.5</v>
      </c>
      <c r="B245" s="50" t="s">
        <v>164</v>
      </c>
      <c r="C245" s="51" t="s">
        <v>581</v>
      </c>
      <c r="D245" s="51" t="s">
        <v>319</v>
      </c>
      <c r="E245" s="50" t="s">
        <v>472</v>
      </c>
      <c r="F245" s="51" t="s">
        <v>0</v>
      </c>
      <c r="G245" s="50" t="s">
        <v>567</v>
      </c>
      <c r="H245" s="50" t="s">
        <v>568</v>
      </c>
      <c r="I245" s="50" t="s">
        <v>565</v>
      </c>
      <c r="J245" s="50" t="s">
        <v>566</v>
      </c>
    </row>
    <row r="246" spans="1:10" ht="30" x14ac:dyDescent="0.25">
      <c r="A246" s="49">
        <v>0.5</v>
      </c>
      <c r="B246" s="50" t="s">
        <v>179</v>
      </c>
      <c r="C246" s="51" t="s">
        <v>581</v>
      </c>
      <c r="D246" s="51" t="s">
        <v>325</v>
      </c>
      <c r="E246" s="50" t="s">
        <v>478</v>
      </c>
      <c r="F246" s="51" t="s">
        <v>0</v>
      </c>
      <c r="G246" s="50" t="s">
        <v>567</v>
      </c>
      <c r="H246" s="50" t="s">
        <v>568</v>
      </c>
      <c r="I246" s="50" t="s">
        <v>565</v>
      </c>
      <c r="J246" s="50" t="s">
        <v>566</v>
      </c>
    </row>
    <row r="247" spans="1:10" ht="60" x14ac:dyDescent="0.25">
      <c r="A247" s="49">
        <v>0.5</v>
      </c>
      <c r="B247" s="50" t="s">
        <v>843</v>
      </c>
      <c r="C247" s="51" t="s">
        <v>581</v>
      </c>
      <c r="D247" s="51" t="s">
        <v>394</v>
      </c>
      <c r="E247" s="50" t="s">
        <v>544</v>
      </c>
      <c r="F247" s="51" t="s">
        <v>0</v>
      </c>
      <c r="G247" s="50" t="s">
        <v>567</v>
      </c>
      <c r="H247" s="50" t="s">
        <v>568</v>
      </c>
      <c r="I247" s="50" t="s">
        <v>565</v>
      </c>
      <c r="J247" s="50" t="s">
        <v>566</v>
      </c>
    </row>
    <row r="248" spans="1:10" ht="30" x14ac:dyDescent="0.25">
      <c r="A248" s="49">
        <v>0.5</v>
      </c>
      <c r="B248" s="50" t="s">
        <v>844</v>
      </c>
      <c r="C248" s="51" t="s">
        <v>578</v>
      </c>
      <c r="D248" s="51" t="s">
        <v>277</v>
      </c>
      <c r="E248" s="50" t="s">
        <v>693</v>
      </c>
      <c r="F248" s="51" t="s">
        <v>0</v>
      </c>
      <c r="G248" s="50" t="s">
        <v>567</v>
      </c>
      <c r="H248" s="50" t="s">
        <v>568</v>
      </c>
      <c r="I248" s="50" t="s">
        <v>565</v>
      </c>
      <c r="J248" s="50" t="s">
        <v>566</v>
      </c>
    </row>
    <row r="249" spans="1:10" ht="30" x14ac:dyDescent="0.25">
      <c r="A249" s="49">
        <v>0.5</v>
      </c>
      <c r="B249" s="50" t="s">
        <v>844</v>
      </c>
      <c r="C249" s="51" t="s">
        <v>574</v>
      </c>
      <c r="D249" s="51" t="s">
        <v>277</v>
      </c>
      <c r="E249" s="50" t="s">
        <v>693</v>
      </c>
      <c r="F249" s="51" t="s">
        <v>0</v>
      </c>
      <c r="G249" s="50" t="s">
        <v>567</v>
      </c>
      <c r="H249" s="50" t="s">
        <v>568</v>
      </c>
      <c r="I249" s="50" t="s">
        <v>565</v>
      </c>
      <c r="J249" s="50" t="s">
        <v>566</v>
      </c>
    </row>
    <row r="250" spans="1:10" ht="45" x14ac:dyDescent="0.25">
      <c r="A250" s="49">
        <v>0.5</v>
      </c>
      <c r="B250" s="50" t="s">
        <v>78</v>
      </c>
      <c r="C250" s="51" t="s">
        <v>582</v>
      </c>
      <c r="D250" s="51" t="s">
        <v>332</v>
      </c>
      <c r="E250" s="50" t="s">
        <v>484</v>
      </c>
      <c r="F250" s="51" t="s">
        <v>245</v>
      </c>
      <c r="G250" s="50" t="s">
        <v>560</v>
      </c>
      <c r="H250" s="50" t="s">
        <v>561</v>
      </c>
      <c r="I250" s="50" t="s">
        <v>571</v>
      </c>
      <c r="J250" s="50" t="s">
        <v>572</v>
      </c>
    </row>
    <row r="251" spans="1:10" ht="45" x14ac:dyDescent="0.25">
      <c r="A251" s="49">
        <v>0.5</v>
      </c>
      <c r="B251" s="50" t="s">
        <v>126</v>
      </c>
      <c r="C251" s="51" t="s">
        <v>577</v>
      </c>
      <c r="D251" s="51" t="s">
        <v>362</v>
      </c>
      <c r="E251" s="50" t="s">
        <v>512</v>
      </c>
      <c r="F251" s="51" t="s">
        <v>0</v>
      </c>
      <c r="G251" s="50" t="s">
        <v>567</v>
      </c>
      <c r="H251" s="50" t="s">
        <v>568</v>
      </c>
      <c r="I251" s="50" t="s">
        <v>565</v>
      </c>
      <c r="J251" s="50" t="s">
        <v>566</v>
      </c>
    </row>
    <row r="252" spans="1:10" x14ac:dyDescent="0.25">
      <c r="A252" s="49">
        <v>0.5</v>
      </c>
      <c r="B252" s="50" t="s">
        <v>152</v>
      </c>
      <c r="C252" s="51" t="s">
        <v>583</v>
      </c>
      <c r="D252" s="51" t="s">
        <v>276</v>
      </c>
      <c r="E252" s="50" t="s">
        <v>432</v>
      </c>
      <c r="F252" s="51" t="s">
        <v>0</v>
      </c>
      <c r="G252" s="50" t="s">
        <v>567</v>
      </c>
      <c r="H252" s="50" t="s">
        <v>568</v>
      </c>
      <c r="I252" s="50" t="s">
        <v>565</v>
      </c>
      <c r="J252" s="50" t="s">
        <v>566</v>
      </c>
    </row>
    <row r="253" spans="1:10" ht="30" x14ac:dyDescent="0.25">
      <c r="A253" s="49">
        <v>0.5</v>
      </c>
      <c r="B253" s="50" t="s">
        <v>845</v>
      </c>
      <c r="C253" s="51" t="s">
        <v>577</v>
      </c>
      <c r="D253" s="51" t="s">
        <v>277</v>
      </c>
      <c r="E253" s="50" t="s">
        <v>693</v>
      </c>
      <c r="F253" s="51" t="s">
        <v>0</v>
      </c>
      <c r="G253" s="50" t="s">
        <v>567</v>
      </c>
      <c r="H253" s="50" t="s">
        <v>568</v>
      </c>
      <c r="I253" s="50" t="s">
        <v>565</v>
      </c>
      <c r="J253" s="50" t="s">
        <v>566</v>
      </c>
    </row>
    <row r="254" spans="1:10" ht="30" x14ac:dyDescent="0.25">
      <c r="A254" s="49">
        <v>0.5</v>
      </c>
      <c r="B254" s="50" t="s">
        <v>846</v>
      </c>
      <c r="C254" s="51" t="s">
        <v>577</v>
      </c>
      <c r="D254" s="51" t="s">
        <v>277</v>
      </c>
      <c r="E254" s="50" t="s">
        <v>693</v>
      </c>
      <c r="F254" s="51" t="s">
        <v>0</v>
      </c>
      <c r="G254" s="50" t="s">
        <v>567</v>
      </c>
      <c r="H254" s="50" t="s">
        <v>568</v>
      </c>
      <c r="I254" s="50" t="s">
        <v>565</v>
      </c>
      <c r="J254" s="50" t="s">
        <v>566</v>
      </c>
    </row>
    <row r="255" spans="1:10" ht="75" x14ac:dyDescent="0.25">
      <c r="A255" s="49">
        <v>0.5</v>
      </c>
      <c r="B255" s="50" t="s">
        <v>847</v>
      </c>
      <c r="C255" s="51" t="s">
        <v>577</v>
      </c>
      <c r="D255" s="51" t="s">
        <v>848</v>
      </c>
      <c r="E255" s="50" t="s">
        <v>849</v>
      </c>
      <c r="F255" s="51" t="s">
        <v>0</v>
      </c>
      <c r="G255" s="50" t="s">
        <v>567</v>
      </c>
      <c r="H255" s="50" t="s">
        <v>568</v>
      </c>
      <c r="I255" s="50" t="s">
        <v>565</v>
      </c>
      <c r="J255" s="50" t="s">
        <v>566</v>
      </c>
    </row>
    <row r="256" spans="1:10" ht="30" x14ac:dyDescent="0.25">
      <c r="A256" s="49">
        <v>0.5</v>
      </c>
      <c r="B256" s="50" t="s">
        <v>168</v>
      </c>
      <c r="C256" s="51" t="s">
        <v>579</v>
      </c>
      <c r="D256" s="51" t="s">
        <v>310</v>
      </c>
      <c r="E256" s="50" t="s">
        <v>463</v>
      </c>
      <c r="F256" s="51" t="s">
        <v>0</v>
      </c>
      <c r="G256" s="50" t="s">
        <v>567</v>
      </c>
      <c r="H256" s="50" t="s">
        <v>568</v>
      </c>
      <c r="I256" s="50" t="s">
        <v>565</v>
      </c>
      <c r="J256" s="50" t="s">
        <v>566</v>
      </c>
    </row>
    <row r="257" spans="1:10" ht="30" x14ac:dyDescent="0.25">
      <c r="A257" s="49">
        <v>0.49714238999999999</v>
      </c>
      <c r="B257" s="50" t="s">
        <v>100</v>
      </c>
      <c r="C257" s="51" t="s">
        <v>581</v>
      </c>
      <c r="D257" s="51" t="s">
        <v>276</v>
      </c>
      <c r="E257" s="50" t="s">
        <v>432</v>
      </c>
      <c r="F257" s="51" t="s">
        <v>243</v>
      </c>
      <c r="G257" s="50" t="s">
        <v>560</v>
      </c>
      <c r="H257" s="50" t="s">
        <v>561</v>
      </c>
      <c r="I257" s="50" t="s">
        <v>562</v>
      </c>
      <c r="J257" s="50" t="s">
        <v>563</v>
      </c>
    </row>
    <row r="258" spans="1:10" ht="30" x14ac:dyDescent="0.25">
      <c r="A258" s="49">
        <v>0.49119708000000001</v>
      </c>
      <c r="B258" s="50" t="s">
        <v>850</v>
      </c>
      <c r="C258" s="51" t="s">
        <v>574</v>
      </c>
      <c r="D258" s="51" t="s">
        <v>277</v>
      </c>
      <c r="E258" s="50" t="s">
        <v>693</v>
      </c>
      <c r="F258" s="51" t="s">
        <v>243</v>
      </c>
      <c r="G258" s="50" t="s">
        <v>560</v>
      </c>
      <c r="H258" s="50" t="s">
        <v>561</v>
      </c>
      <c r="I258" s="50" t="s">
        <v>562</v>
      </c>
      <c r="J258" s="50" t="s">
        <v>563</v>
      </c>
    </row>
    <row r="259" spans="1:10" x14ac:dyDescent="0.25">
      <c r="A259" s="49">
        <v>0.489454</v>
      </c>
      <c r="B259" s="50" t="s">
        <v>851</v>
      </c>
      <c r="C259" s="51" t="s">
        <v>574</v>
      </c>
      <c r="D259" s="51" t="s">
        <v>852</v>
      </c>
      <c r="E259" s="50" t="s">
        <v>853</v>
      </c>
      <c r="F259" s="51" t="s">
        <v>0</v>
      </c>
      <c r="G259" s="50" t="s">
        <v>567</v>
      </c>
      <c r="H259" s="50" t="s">
        <v>568</v>
      </c>
      <c r="I259" s="50" t="s">
        <v>565</v>
      </c>
      <c r="J259" s="50" t="s">
        <v>566</v>
      </c>
    </row>
    <row r="260" spans="1:10" ht="30" x14ac:dyDescent="0.25">
      <c r="A260" s="49">
        <v>0.482016</v>
      </c>
      <c r="B260" s="50" t="s">
        <v>73</v>
      </c>
      <c r="C260" s="51" t="s">
        <v>580</v>
      </c>
      <c r="D260" s="51" t="s">
        <v>327</v>
      </c>
      <c r="E260" s="50" t="s">
        <v>480</v>
      </c>
      <c r="F260" s="51" t="s">
        <v>246</v>
      </c>
      <c r="G260" s="50" t="s">
        <v>560</v>
      </c>
      <c r="H260" s="50" t="s">
        <v>561</v>
      </c>
      <c r="I260" s="50" t="s">
        <v>571</v>
      </c>
      <c r="J260" s="50" t="s">
        <v>572</v>
      </c>
    </row>
    <row r="261" spans="1:10" ht="30" x14ac:dyDescent="0.25">
      <c r="A261" s="49">
        <v>0.48060584000000001</v>
      </c>
      <c r="B261" s="50" t="s">
        <v>854</v>
      </c>
      <c r="C261" s="51" t="s">
        <v>574</v>
      </c>
      <c r="D261" s="51" t="s">
        <v>268</v>
      </c>
      <c r="E261" s="50" t="s">
        <v>424</v>
      </c>
      <c r="F261" s="51" t="s">
        <v>243</v>
      </c>
      <c r="G261" s="50" t="s">
        <v>560</v>
      </c>
      <c r="H261" s="50" t="s">
        <v>561</v>
      </c>
      <c r="I261" s="50" t="s">
        <v>562</v>
      </c>
      <c r="J261" s="50" t="s">
        <v>563</v>
      </c>
    </row>
    <row r="262" spans="1:10" ht="45" x14ac:dyDescent="0.25">
      <c r="A262" s="49">
        <v>0.48</v>
      </c>
      <c r="B262" s="50" t="s">
        <v>855</v>
      </c>
      <c r="C262" s="51" t="s">
        <v>574</v>
      </c>
      <c r="D262" s="51" t="s">
        <v>267</v>
      </c>
      <c r="E262" s="50" t="s">
        <v>423</v>
      </c>
      <c r="F262" s="51" t="s">
        <v>244</v>
      </c>
      <c r="G262" s="50" t="s">
        <v>560</v>
      </c>
      <c r="H262" s="50" t="s">
        <v>561</v>
      </c>
      <c r="I262" s="50" t="s">
        <v>569</v>
      </c>
      <c r="J262" s="50" t="s">
        <v>570</v>
      </c>
    </row>
    <row r="263" spans="1:10" ht="30" x14ac:dyDescent="0.25">
      <c r="A263" s="49">
        <v>0.47086957000000002</v>
      </c>
      <c r="B263" s="50" t="s">
        <v>856</v>
      </c>
      <c r="C263" s="51" t="s">
        <v>582</v>
      </c>
      <c r="D263" s="51" t="s">
        <v>288</v>
      </c>
      <c r="E263" s="50" t="s">
        <v>442</v>
      </c>
      <c r="F263" s="51" t="s">
        <v>245</v>
      </c>
      <c r="G263" s="50" t="s">
        <v>560</v>
      </c>
      <c r="H263" s="50" t="s">
        <v>561</v>
      </c>
      <c r="I263" s="50" t="s">
        <v>571</v>
      </c>
      <c r="J263" s="50" t="s">
        <v>572</v>
      </c>
    </row>
    <row r="264" spans="1:10" ht="90" x14ac:dyDescent="0.25">
      <c r="A264" s="49">
        <v>0.47065000000000001</v>
      </c>
      <c r="B264" s="50" t="s">
        <v>857</v>
      </c>
      <c r="C264" s="51" t="s">
        <v>579</v>
      </c>
      <c r="D264" s="51" t="s">
        <v>266</v>
      </c>
      <c r="E264" s="50" t="s">
        <v>422</v>
      </c>
      <c r="F264" s="51" t="s">
        <v>244</v>
      </c>
      <c r="G264" s="50" t="s">
        <v>560</v>
      </c>
      <c r="H264" s="50" t="s">
        <v>561</v>
      </c>
      <c r="I264" s="50" t="s">
        <v>569</v>
      </c>
      <c r="J264" s="50" t="s">
        <v>570</v>
      </c>
    </row>
    <row r="265" spans="1:10" ht="30" x14ac:dyDescent="0.25">
      <c r="A265" s="49">
        <v>0.47</v>
      </c>
      <c r="B265" s="50" t="s">
        <v>858</v>
      </c>
      <c r="C265" s="51" t="s">
        <v>578</v>
      </c>
      <c r="D265" s="51" t="s">
        <v>358</v>
      </c>
      <c r="E265" s="50" t="s">
        <v>508</v>
      </c>
      <c r="F265" s="51" t="s">
        <v>0</v>
      </c>
      <c r="G265" s="50" t="s">
        <v>567</v>
      </c>
      <c r="H265" s="50" t="s">
        <v>568</v>
      </c>
      <c r="I265" s="50" t="s">
        <v>565</v>
      </c>
      <c r="J265" s="50" t="s">
        <v>566</v>
      </c>
    </row>
    <row r="266" spans="1:10" ht="30" x14ac:dyDescent="0.25">
      <c r="A266" s="49">
        <v>0.46800000000000003</v>
      </c>
      <c r="B266" s="50" t="s">
        <v>859</v>
      </c>
      <c r="C266" s="51" t="s">
        <v>583</v>
      </c>
      <c r="D266" s="51" t="s">
        <v>251</v>
      </c>
      <c r="E266" s="50" t="s">
        <v>408</v>
      </c>
      <c r="F266" s="51" t="s">
        <v>0</v>
      </c>
      <c r="G266" s="50" t="s">
        <v>567</v>
      </c>
      <c r="H266" s="50" t="s">
        <v>568</v>
      </c>
      <c r="I266" s="50" t="s">
        <v>565</v>
      </c>
      <c r="J266" s="50" t="s">
        <v>566</v>
      </c>
    </row>
    <row r="267" spans="1:10" ht="30" x14ac:dyDescent="0.25">
      <c r="A267" s="49">
        <v>0.46355089999999999</v>
      </c>
      <c r="B267" s="50" t="s">
        <v>860</v>
      </c>
      <c r="C267" s="51" t="s">
        <v>583</v>
      </c>
      <c r="D267" s="51" t="s">
        <v>348</v>
      </c>
      <c r="E267" s="50" t="s">
        <v>499</v>
      </c>
      <c r="F267" s="51" t="s">
        <v>243</v>
      </c>
      <c r="G267" s="50" t="s">
        <v>560</v>
      </c>
      <c r="H267" s="50" t="s">
        <v>561</v>
      </c>
      <c r="I267" s="50" t="s">
        <v>562</v>
      </c>
      <c r="J267" s="50" t="s">
        <v>563</v>
      </c>
    </row>
    <row r="268" spans="1:10" ht="60" x14ac:dyDescent="0.25">
      <c r="A268" s="49">
        <v>0.45919300000000002</v>
      </c>
      <c r="B268" s="50" t="s">
        <v>861</v>
      </c>
      <c r="C268" s="51" t="s">
        <v>577</v>
      </c>
      <c r="D268" s="51" t="s">
        <v>368</v>
      </c>
      <c r="E268" s="50" t="s">
        <v>518</v>
      </c>
      <c r="F268" s="51" t="s">
        <v>0</v>
      </c>
      <c r="G268" s="50" t="s">
        <v>567</v>
      </c>
      <c r="H268" s="50" t="s">
        <v>568</v>
      </c>
      <c r="I268" s="50" t="s">
        <v>565</v>
      </c>
      <c r="J268" s="50" t="s">
        <v>566</v>
      </c>
    </row>
    <row r="269" spans="1:10" ht="45" x14ac:dyDescent="0.25">
      <c r="A269" s="49">
        <v>0.45700000000000002</v>
      </c>
      <c r="B269" s="50" t="s">
        <v>233</v>
      </c>
      <c r="C269" s="51" t="s">
        <v>581</v>
      </c>
      <c r="D269" s="51" t="s">
        <v>330</v>
      </c>
      <c r="E269" s="50" t="s">
        <v>482</v>
      </c>
      <c r="F269" s="51" t="s">
        <v>245</v>
      </c>
      <c r="G269" s="50" t="s">
        <v>560</v>
      </c>
      <c r="H269" s="50" t="s">
        <v>561</v>
      </c>
      <c r="I269" s="50" t="s">
        <v>571</v>
      </c>
      <c r="J269" s="50" t="s">
        <v>572</v>
      </c>
    </row>
    <row r="270" spans="1:10" ht="45" x14ac:dyDescent="0.25">
      <c r="A270" s="49">
        <v>0.45</v>
      </c>
      <c r="B270" s="50" t="s">
        <v>196</v>
      </c>
      <c r="C270" s="51" t="s">
        <v>583</v>
      </c>
      <c r="D270" s="51" t="s">
        <v>330</v>
      </c>
      <c r="E270" s="50" t="s">
        <v>482</v>
      </c>
      <c r="F270" s="51" t="s">
        <v>0</v>
      </c>
      <c r="G270" s="50" t="s">
        <v>567</v>
      </c>
      <c r="H270" s="50" t="s">
        <v>568</v>
      </c>
      <c r="I270" s="50" t="s">
        <v>565</v>
      </c>
      <c r="J270" s="50" t="s">
        <v>566</v>
      </c>
    </row>
    <row r="271" spans="1:10" ht="30" x14ac:dyDescent="0.25">
      <c r="A271" s="49">
        <v>0.45</v>
      </c>
      <c r="B271" s="50" t="s">
        <v>862</v>
      </c>
      <c r="C271" s="51" t="s">
        <v>574</v>
      </c>
      <c r="D271" s="51" t="s">
        <v>863</v>
      </c>
      <c r="E271" s="50" t="s">
        <v>864</v>
      </c>
      <c r="F271" s="51" t="s">
        <v>245</v>
      </c>
      <c r="G271" s="50" t="s">
        <v>560</v>
      </c>
      <c r="H271" s="50" t="s">
        <v>561</v>
      </c>
      <c r="I271" s="50" t="s">
        <v>571</v>
      </c>
      <c r="J271" s="50" t="s">
        <v>572</v>
      </c>
    </row>
    <row r="272" spans="1:10" ht="45" x14ac:dyDescent="0.25">
      <c r="A272" s="49">
        <v>0.45</v>
      </c>
      <c r="B272" s="50" t="s">
        <v>865</v>
      </c>
      <c r="C272" s="51" t="s">
        <v>577</v>
      </c>
      <c r="D272" s="51" t="s">
        <v>370</v>
      </c>
      <c r="E272" s="50" t="s">
        <v>520</v>
      </c>
      <c r="F272" s="51" t="s">
        <v>0</v>
      </c>
      <c r="G272" s="50" t="s">
        <v>567</v>
      </c>
      <c r="H272" s="50" t="s">
        <v>568</v>
      </c>
      <c r="I272" s="50" t="s">
        <v>565</v>
      </c>
      <c r="J272" s="50" t="s">
        <v>566</v>
      </c>
    </row>
    <row r="273" spans="1:10" ht="30" x14ac:dyDescent="0.25">
      <c r="A273" s="49">
        <v>0.45</v>
      </c>
      <c r="B273" s="50" t="s">
        <v>866</v>
      </c>
      <c r="C273" s="51" t="s">
        <v>581</v>
      </c>
      <c r="D273" s="51" t="s">
        <v>256</v>
      </c>
      <c r="E273" s="50" t="s">
        <v>412</v>
      </c>
      <c r="F273" s="51" t="s">
        <v>244</v>
      </c>
      <c r="G273" s="50" t="s">
        <v>560</v>
      </c>
      <c r="H273" s="50" t="s">
        <v>561</v>
      </c>
      <c r="I273" s="50" t="s">
        <v>569</v>
      </c>
      <c r="J273" s="50" t="s">
        <v>570</v>
      </c>
    </row>
    <row r="274" spans="1:10" ht="30" x14ac:dyDescent="0.25">
      <c r="A274" s="49">
        <v>0.44757012000000002</v>
      </c>
      <c r="B274" s="50" t="s">
        <v>34</v>
      </c>
      <c r="C274" s="51" t="s">
        <v>581</v>
      </c>
      <c r="D274" s="51" t="s">
        <v>301</v>
      </c>
      <c r="E274" s="50" t="s">
        <v>454</v>
      </c>
      <c r="F274" s="51" t="s">
        <v>243</v>
      </c>
      <c r="G274" s="50" t="s">
        <v>560</v>
      </c>
      <c r="H274" s="50" t="s">
        <v>561</v>
      </c>
      <c r="I274" s="50" t="s">
        <v>562</v>
      </c>
      <c r="J274" s="50" t="s">
        <v>563</v>
      </c>
    </row>
    <row r="275" spans="1:10" ht="30" x14ac:dyDescent="0.25">
      <c r="A275" s="49">
        <v>0.44630860999999999</v>
      </c>
      <c r="B275" s="50" t="s">
        <v>867</v>
      </c>
      <c r="C275" s="51" t="s">
        <v>577</v>
      </c>
      <c r="D275" s="51" t="s">
        <v>832</v>
      </c>
      <c r="E275" s="50" t="s">
        <v>833</v>
      </c>
      <c r="F275" s="51" t="s">
        <v>3</v>
      </c>
      <c r="G275" s="50" t="s">
        <v>567</v>
      </c>
      <c r="H275" s="50" t="s">
        <v>568</v>
      </c>
      <c r="I275" s="50" t="s">
        <v>1209</v>
      </c>
      <c r="J275" s="50" t="s">
        <v>1213</v>
      </c>
    </row>
    <row r="276" spans="1:10" ht="75" x14ac:dyDescent="0.25">
      <c r="A276" s="49">
        <v>0.44295468999999998</v>
      </c>
      <c r="B276" s="50" t="s">
        <v>868</v>
      </c>
      <c r="C276" s="51" t="s">
        <v>578</v>
      </c>
      <c r="D276" s="51" t="s">
        <v>689</v>
      </c>
      <c r="E276" s="50" t="s">
        <v>690</v>
      </c>
      <c r="F276" s="51" t="s">
        <v>243</v>
      </c>
      <c r="G276" s="50" t="s">
        <v>560</v>
      </c>
      <c r="H276" s="50" t="s">
        <v>561</v>
      </c>
      <c r="I276" s="50" t="s">
        <v>562</v>
      </c>
      <c r="J276" s="50" t="s">
        <v>563</v>
      </c>
    </row>
    <row r="277" spans="1:10" ht="30" x14ac:dyDescent="0.25">
      <c r="A277" s="49">
        <v>0.44185099</v>
      </c>
      <c r="B277" s="50" t="s">
        <v>869</v>
      </c>
      <c r="C277" s="51" t="s">
        <v>575</v>
      </c>
      <c r="D277" s="51" t="s">
        <v>251</v>
      </c>
      <c r="E277" s="50" t="s">
        <v>408</v>
      </c>
      <c r="F277" s="51" t="s">
        <v>243</v>
      </c>
      <c r="G277" s="50" t="s">
        <v>560</v>
      </c>
      <c r="H277" s="50" t="s">
        <v>561</v>
      </c>
      <c r="I277" s="50" t="s">
        <v>562</v>
      </c>
      <c r="J277" s="50" t="s">
        <v>563</v>
      </c>
    </row>
    <row r="278" spans="1:10" ht="30" x14ac:dyDescent="0.25">
      <c r="A278" s="49">
        <v>0.44091775999999999</v>
      </c>
      <c r="B278" s="50" t="s">
        <v>870</v>
      </c>
      <c r="C278" s="51" t="s">
        <v>574</v>
      </c>
      <c r="D278" s="51" t="s">
        <v>871</v>
      </c>
      <c r="E278" s="50" t="s">
        <v>872</v>
      </c>
      <c r="F278" s="51" t="s">
        <v>243</v>
      </c>
      <c r="G278" s="50" t="s">
        <v>560</v>
      </c>
      <c r="H278" s="50" t="s">
        <v>561</v>
      </c>
      <c r="I278" s="50" t="s">
        <v>562</v>
      </c>
      <c r="J278" s="50" t="s">
        <v>563</v>
      </c>
    </row>
    <row r="279" spans="1:10" ht="45" x14ac:dyDescent="0.25">
      <c r="A279" s="49">
        <v>0.44</v>
      </c>
      <c r="B279" s="50" t="s">
        <v>873</v>
      </c>
      <c r="C279" s="51" t="s">
        <v>574</v>
      </c>
      <c r="D279" s="51" t="s">
        <v>393</v>
      </c>
      <c r="E279" s="50" t="s">
        <v>543</v>
      </c>
      <c r="F279" s="51" t="s">
        <v>0</v>
      </c>
      <c r="G279" s="50" t="s">
        <v>567</v>
      </c>
      <c r="H279" s="50" t="s">
        <v>568</v>
      </c>
      <c r="I279" s="50" t="s">
        <v>565</v>
      </c>
      <c r="J279" s="50" t="s">
        <v>566</v>
      </c>
    </row>
    <row r="280" spans="1:10" ht="30" x14ac:dyDescent="0.25">
      <c r="A280" s="49">
        <v>0.43510900000000002</v>
      </c>
      <c r="B280" s="50" t="s">
        <v>874</v>
      </c>
      <c r="C280" s="51" t="s">
        <v>580</v>
      </c>
      <c r="D280" s="51" t="s">
        <v>294</v>
      </c>
      <c r="E280" s="50" t="s">
        <v>447</v>
      </c>
      <c r="F280" s="51" t="s">
        <v>244</v>
      </c>
      <c r="G280" s="50" t="s">
        <v>560</v>
      </c>
      <c r="H280" s="50" t="s">
        <v>561</v>
      </c>
      <c r="I280" s="50" t="s">
        <v>569</v>
      </c>
      <c r="J280" s="50" t="s">
        <v>570</v>
      </c>
    </row>
    <row r="281" spans="1:10" ht="30" x14ac:dyDescent="0.25">
      <c r="A281" s="49">
        <v>0.432</v>
      </c>
      <c r="B281" s="50" t="s">
        <v>875</v>
      </c>
      <c r="C281" s="51" t="s">
        <v>579</v>
      </c>
      <c r="D281" s="51" t="s">
        <v>359</v>
      </c>
      <c r="E281" s="50" t="s">
        <v>509</v>
      </c>
      <c r="F281" s="51" t="s">
        <v>0</v>
      </c>
      <c r="G281" s="50" t="s">
        <v>567</v>
      </c>
      <c r="H281" s="50" t="s">
        <v>568</v>
      </c>
      <c r="I281" s="50" t="s">
        <v>565</v>
      </c>
      <c r="J281" s="50" t="s">
        <v>566</v>
      </c>
    </row>
    <row r="282" spans="1:10" ht="45" x14ac:dyDescent="0.25">
      <c r="A282" s="49">
        <v>0.43</v>
      </c>
      <c r="B282" s="50" t="s">
        <v>207</v>
      </c>
      <c r="C282" s="51" t="s">
        <v>577</v>
      </c>
      <c r="D282" s="51" t="s">
        <v>330</v>
      </c>
      <c r="E282" s="50" t="s">
        <v>482</v>
      </c>
      <c r="F282" s="51" t="s">
        <v>0</v>
      </c>
      <c r="G282" s="50" t="s">
        <v>567</v>
      </c>
      <c r="H282" s="50" t="s">
        <v>568</v>
      </c>
      <c r="I282" s="50" t="s">
        <v>565</v>
      </c>
      <c r="J282" s="50" t="s">
        <v>566</v>
      </c>
    </row>
    <row r="283" spans="1:10" ht="30" x14ac:dyDescent="0.25">
      <c r="A283" s="49">
        <v>0.43</v>
      </c>
      <c r="B283" s="50" t="s">
        <v>609</v>
      </c>
      <c r="C283" s="51" t="s">
        <v>579</v>
      </c>
      <c r="D283" s="51" t="s">
        <v>272</v>
      </c>
      <c r="E283" s="50" t="s">
        <v>428</v>
      </c>
      <c r="F283" s="51" t="s">
        <v>0</v>
      </c>
      <c r="G283" s="50" t="s">
        <v>567</v>
      </c>
      <c r="H283" s="50" t="s">
        <v>568</v>
      </c>
      <c r="I283" s="50" t="s">
        <v>565</v>
      </c>
      <c r="J283" s="50" t="s">
        <v>566</v>
      </c>
    </row>
    <row r="284" spans="1:10" ht="30" x14ac:dyDescent="0.25">
      <c r="A284" s="49">
        <v>0.42845765000000002</v>
      </c>
      <c r="B284" s="50" t="s">
        <v>85</v>
      </c>
      <c r="C284" s="51" t="s">
        <v>575</v>
      </c>
      <c r="D284" s="51" t="s">
        <v>313</v>
      </c>
      <c r="E284" s="50" t="s">
        <v>466</v>
      </c>
      <c r="F284" s="51" t="s">
        <v>0</v>
      </c>
      <c r="G284" s="50" t="s">
        <v>567</v>
      </c>
      <c r="H284" s="50" t="s">
        <v>568</v>
      </c>
      <c r="I284" s="50" t="s">
        <v>565</v>
      </c>
      <c r="J284" s="50" t="s">
        <v>566</v>
      </c>
    </row>
    <row r="285" spans="1:10" ht="30" x14ac:dyDescent="0.25">
      <c r="A285" s="49">
        <v>0.42819216999999998</v>
      </c>
      <c r="B285" s="50" t="s">
        <v>876</v>
      </c>
      <c r="C285" s="51" t="s">
        <v>581</v>
      </c>
      <c r="D285" s="51" t="s">
        <v>832</v>
      </c>
      <c r="E285" s="50" t="s">
        <v>833</v>
      </c>
      <c r="F285" s="51" t="s">
        <v>11</v>
      </c>
      <c r="G285" s="50" t="s">
        <v>567</v>
      </c>
      <c r="H285" s="50" t="s">
        <v>568</v>
      </c>
      <c r="I285" s="50" t="s">
        <v>1208</v>
      </c>
      <c r="J285" s="50" t="s">
        <v>1212</v>
      </c>
    </row>
    <row r="286" spans="1:10" ht="30" x14ac:dyDescent="0.25">
      <c r="A286" s="49">
        <v>0.42780099999999999</v>
      </c>
      <c r="B286" s="50" t="s">
        <v>877</v>
      </c>
      <c r="C286" s="51" t="s">
        <v>576</v>
      </c>
      <c r="D286" s="51" t="s">
        <v>277</v>
      </c>
      <c r="E286" s="50" t="s">
        <v>693</v>
      </c>
      <c r="F286" s="51" t="s">
        <v>245</v>
      </c>
      <c r="G286" s="50" t="s">
        <v>560</v>
      </c>
      <c r="H286" s="50" t="s">
        <v>561</v>
      </c>
      <c r="I286" s="50" t="s">
        <v>571</v>
      </c>
      <c r="J286" s="50" t="s">
        <v>572</v>
      </c>
    </row>
    <row r="287" spans="1:10" ht="60" x14ac:dyDescent="0.25">
      <c r="A287" s="49">
        <v>0.42399999999999999</v>
      </c>
      <c r="B287" s="50" t="s">
        <v>240</v>
      </c>
      <c r="C287" s="51" t="s">
        <v>578</v>
      </c>
      <c r="D287" s="51" t="s">
        <v>405</v>
      </c>
      <c r="E287" s="50" t="s">
        <v>554</v>
      </c>
      <c r="F287" s="51" t="s">
        <v>245</v>
      </c>
      <c r="G287" s="50" t="s">
        <v>560</v>
      </c>
      <c r="H287" s="50" t="s">
        <v>561</v>
      </c>
      <c r="I287" s="50" t="s">
        <v>571</v>
      </c>
      <c r="J287" s="50" t="s">
        <v>572</v>
      </c>
    </row>
    <row r="288" spans="1:10" ht="30" x14ac:dyDescent="0.25">
      <c r="A288" s="49">
        <v>0.42322100000000001</v>
      </c>
      <c r="B288" s="50" t="s">
        <v>878</v>
      </c>
      <c r="C288" s="51" t="s">
        <v>576</v>
      </c>
      <c r="D288" s="51" t="s">
        <v>281</v>
      </c>
      <c r="E288" s="50" t="s">
        <v>436</v>
      </c>
      <c r="F288" s="51" t="s">
        <v>246</v>
      </c>
      <c r="G288" s="50" t="s">
        <v>560</v>
      </c>
      <c r="H288" s="50" t="s">
        <v>561</v>
      </c>
      <c r="I288" s="50" t="s">
        <v>571</v>
      </c>
      <c r="J288" s="50" t="s">
        <v>572</v>
      </c>
    </row>
    <row r="289" spans="1:10" ht="60" x14ac:dyDescent="0.25">
      <c r="A289" s="49">
        <v>0.42178482</v>
      </c>
      <c r="B289" s="50" t="s">
        <v>879</v>
      </c>
      <c r="C289" s="51" t="s">
        <v>578</v>
      </c>
      <c r="D289" s="51" t="s">
        <v>880</v>
      </c>
      <c r="E289" s="50" t="s">
        <v>881</v>
      </c>
      <c r="F289" s="51" t="s">
        <v>11</v>
      </c>
      <c r="G289" s="50" t="s">
        <v>567</v>
      </c>
      <c r="H289" s="50" t="s">
        <v>568</v>
      </c>
      <c r="I289" s="50" t="s">
        <v>1208</v>
      </c>
      <c r="J289" s="50" t="s">
        <v>1212</v>
      </c>
    </row>
    <row r="290" spans="1:10" ht="90" x14ac:dyDescent="0.25">
      <c r="A290" s="49">
        <v>0.42</v>
      </c>
      <c r="B290" s="50" t="s">
        <v>125</v>
      </c>
      <c r="C290" s="51" t="s">
        <v>574</v>
      </c>
      <c r="D290" s="51" t="s">
        <v>360</v>
      </c>
      <c r="E290" s="50" t="s">
        <v>510</v>
      </c>
      <c r="F290" s="51" t="s">
        <v>0</v>
      </c>
      <c r="G290" s="50" t="s">
        <v>567</v>
      </c>
      <c r="H290" s="50" t="s">
        <v>568</v>
      </c>
      <c r="I290" s="50" t="s">
        <v>565</v>
      </c>
      <c r="J290" s="50" t="s">
        <v>566</v>
      </c>
    </row>
    <row r="291" spans="1:10" ht="30" x14ac:dyDescent="0.25">
      <c r="A291" s="49">
        <v>0.41828399999999999</v>
      </c>
      <c r="B291" s="50" t="s">
        <v>71</v>
      </c>
      <c r="C291" s="51" t="s">
        <v>574</v>
      </c>
      <c r="D291" s="51" t="s">
        <v>324</v>
      </c>
      <c r="E291" s="50" t="s">
        <v>477</v>
      </c>
      <c r="F291" s="51" t="s">
        <v>246</v>
      </c>
      <c r="G291" s="50" t="s">
        <v>560</v>
      </c>
      <c r="H291" s="50" t="s">
        <v>561</v>
      </c>
      <c r="I291" s="50" t="s">
        <v>571</v>
      </c>
      <c r="J291" s="50" t="s">
        <v>572</v>
      </c>
    </row>
    <row r="292" spans="1:10" ht="30" x14ac:dyDescent="0.25">
      <c r="A292" s="49">
        <v>0.41</v>
      </c>
      <c r="B292" s="50" t="s">
        <v>217</v>
      </c>
      <c r="C292" s="51" t="s">
        <v>578</v>
      </c>
      <c r="D292" s="51" t="s">
        <v>354</v>
      </c>
      <c r="E292" s="50" t="s">
        <v>505</v>
      </c>
      <c r="F292" s="51" t="s">
        <v>0</v>
      </c>
      <c r="G292" s="50" t="s">
        <v>567</v>
      </c>
      <c r="H292" s="50" t="s">
        <v>568</v>
      </c>
      <c r="I292" s="50" t="s">
        <v>565</v>
      </c>
      <c r="J292" s="50" t="s">
        <v>566</v>
      </c>
    </row>
    <row r="293" spans="1:10" ht="75" x14ac:dyDescent="0.25">
      <c r="A293" s="49">
        <v>0.41</v>
      </c>
      <c r="B293" s="50" t="s">
        <v>882</v>
      </c>
      <c r="C293" s="51" t="s">
        <v>583</v>
      </c>
      <c r="D293" s="51" t="s">
        <v>279</v>
      </c>
      <c r="E293" s="50" t="s">
        <v>434</v>
      </c>
      <c r="F293" s="51" t="s">
        <v>0</v>
      </c>
      <c r="G293" s="50" t="s">
        <v>567</v>
      </c>
      <c r="H293" s="50" t="s">
        <v>568</v>
      </c>
      <c r="I293" s="50" t="s">
        <v>565</v>
      </c>
      <c r="J293" s="50" t="s">
        <v>566</v>
      </c>
    </row>
    <row r="294" spans="1:10" ht="45" x14ac:dyDescent="0.25">
      <c r="A294" s="49">
        <v>0.41</v>
      </c>
      <c r="B294" s="50" t="s">
        <v>883</v>
      </c>
      <c r="C294" s="51" t="s">
        <v>574</v>
      </c>
      <c r="D294" s="51" t="s">
        <v>884</v>
      </c>
      <c r="E294" s="50" t="s">
        <v>885</v>
      </c>
      <c r="F294" s="51" t="s">
        <v>0</v>
      </c>
      <c r="G294" s="50" t="s">
        <v>567</v>
      </c>
      <c r="H294" s="50" t="s">
        <v>568</v>
      </c>
      <c r="I294" s="50" t="s">
        <v>565</v>
      </c>
      <c r="J294" s="50" t="s">
        <v>566</v>
      </c>
    </row>
    <row r="295" spans="1:10" ht="45" x14ac:dyDescent="0.25">
      <c r="A295" s="49">
        <v>0.41</v>
      </c>
      <c r="B295" s="50" t="s">
        <v>221</v>
      </c>
      <c r="C295" s="51" t="s">
        <v>581</v>
      </c>
      <c r="D295" s="51" t="s">
        <v>400</v>
      </c>
      <c r="E295" s="50" t="s">
        <v>550</v>
      </c>
      <c r="F295" s="51" t="s">
        <v>0</v>
      </c>
      <c r="G295" s="50" t="s">
        <v>567</v>
      </c>
      <c r="H295" s="50" t="s">
        <v>568</v>
      </c>
      <c r="I295" s="50" t="s">
        <v>565</v>
      </c>
      <c r="J295" s="50" t="s">
        <v>566</v>
      </c>
    </row>
    <row r="296" spans="1:10" ht="45" x14ac:dyDescent="0.25">
      <c r="A296" s="49">
        <v>0.40760869999999999</v>
      </c>
      <c r="B296" s="50" t="s">
        <v>76</v>
      </c>
      <c r="C296" s="51" t="s">
        <v>577</v>
      </c>
      <c r="D296" s="51" t="s">
        <v>330</v>
      </c>
      <c r="E296" s="50" t="s">
        <v>482</v>
      </c>
      <c r="F296" s="51" t="s">
        <v>245</v>
      </c>
      <c r="G296" s="50" t="s">
        <v>560</v>
      </c>
      <c r="H296" s="50" t="s">
        <v>561</v>
      </c>
      <c r="I296" s="50" t="s">
        <v>571</v>
      </c>
      <c r="J296" s="50" t="s">
        <v>572</v>
      </c>
    </row>
    <row r="297" spans="1:10" x14ac:dyDescent="0.25">
      <c r="A297" s="49">
        <v>0.4</v>
      </c>
      <c r="B297" s="50" t="s">
        <v>886</v>
      </c>
      <c r="C297" s="51" t="s">
        <v>581</v>
      </c>
      <c r="D297" s="51" t="s">
        <v>305</v>
      </c>
      <c r="E297" s="50" t="s">
        <v>458</v>
      </c>
      <c r="F297" s="51" t="s">
        <v>0</v>
      </c>
      <c r="G297" s="50" t="s">
        <v>567</v>
      </c>
      <c r="H297" s="50" t="s">
        <v>568</v>
      </c>
      <c r="I297" s="50" t="s">
        <v>565</v>
      </c>
      <c r="J297" s="50" t="s">
        <v>566</v>
      </c>
    </row>
    <row r="298" spans="1:10" ht="75" x14ac:dyDescent="0.25">
      <c r="A298" s="49">
        <v>0.4</v>
      </c>
      <c r="B298" s="50" t="s">
        <v>131</v>
      </c>
      <c r="C298" s="51" t="s">
        <v>583</v>
      </c>
      <c r="D298" s="51" t="s">
        <v>328</v>
      </c>
      <c r="E298" s="50" t="s">
        <v>887</v>
      </c>
      <c r="F298" s="51" t="s">
        <v>0</v>
      </c>
      <c r="G298" s="50" t="s">
        <v>567</v>
      </c>
      <c r="H298" s="50" t="s">
        <v>568</v>
      </c>
      <c r="I298" s="50" t="s">
        <v>565</v>
      </c>
      <c r="J298" s="50" t="s">
        <v>566</v>
      </c>
    </row>
    <row r="299" spans="1:10" ht="75" x14ac:dyDescent="0.25">
      <c r="A299" s="49">
        <v>0.4</v>
      </c>
      <c r="B299" s="50" t="s">
        <v>136</v>
      </c>
      <c r="C299" s="51" t="s">
        <v>581</v>
      </c>
      <c r="D299" s="51" t="s">
        <v>279</v>
      </c>
      <c r="E299" s="50" t="s">
        <v>434</v>
      </c>
      <c r="F299" s="51" t="s">
        <v>0</v>
      </c>
      <c r="G299" s="50" t="s">
        <v>567</v>
      </c>
      <c r="H299" s="50" t="s">
        <v>568</v>
      </c>
      <c r="I299" s="50" t="s">
        <v>565</v>
      </c>
      <c r="J299" s="50" t="s">
        <v>566</v>
      </c>
    </row>
    <row r="300" spans="1:10" x14ac:dyDescent="0.25">
      <c r="A300" s="49">
        <v>0.4</v>
      </c>
      <c r="B300" s="50" t="s">
        <v>143</v>
      </c>
      <c r="C300" s="51" t="s">
        <v>583</v>
      </c>
      <c r="D300" s="51" t="s">
        <v>373</v>
      </c>
      <c r="E300" s="50" t="s">
        <v>523</v>
      </c>
      <c r="F300" s="51" t="s">
        <v>0</v>
      </c>
      <c r="G300" s="50" t="s">
        <v>567</v>
      </c>
      <c r="H300" s="50" t="s">
        <v>568</v>
      </c>
      <c r="I300" s="50" t="s">
        <v>565</v>
      </c>
      <c r="J300" s="50" t="s">
        <v>566</v>
      </c>
    </row>
    <row r="301" spans="1:10" ht="45" x14ac:dyDescent="0.25">
      <c r="A301" s="49">
        <v>0.4</v>
      </c>
      <c r="B301" s="50" t="s">
        <v>163</v>
      </c>
      <c r="C301" s="51" t="s">
        <v>583</v>
      </c>
      <c r="D301" s="51" t="s">
        <v>319</v>
      </c>
      <c r="E301" s="50" t="s">
        <v>472</v>
      </c>
      <c r="F301" s="51" t="s">
        <v>0</v>
      </c>
      <c r="G301" s="50" t="s">
        <v>567</v>
      </c>
      <c r="H301" s="50" t="s">
        <v>568</v>
      </c>
      <c r="I301" s="50" t="s">
        <v>565</v>
      </c>
      <c r="J301" s="50" t="s">
        <v>566</v>
      </c>
    </row>
    <row r="302" spans="1:10" ht="30" x14ac:dyDescent="0.25">
      <c r="A302" s="49">
        <v>0.4</v>
      </c>
      <c r="B302" s="50" t="s">
        <v>888</v>
      </c>
      <c r="C302" s="51" t="s">
        <v>581</v>
      </c>
      <c r="D302" s="51" t="s">
        <v>265</v>
      </c>
      <c r="E302" s="50" t="s">
        <v>421</v>
      </c>
      <c r="F302" s="51" t="s">
        <v>0</v>
      </c>
      <c r="G302" s="50" t="s">
        <v>567</v>
      </c>
      <c r="H302" s="50" t="s">
        <v>568</v>
      </c>
      <c r="I302" s="50" t="s">
        <v>565</v>
      </c>
      <c r="J302" s="50" t="s">
        <v>566</v>
      </c>
    </row>
    <row r="303" spans="1:10" ht="45" x14ac:dyDescent="0.25">
      <c r="A303" s="49">
        <v>0.4</v>
      </c>
      <c r="B303" s="50" t="s">
        <v>204</v>
      </c>
      <c r="C303" s="51" t="s">
        <v>580</v>
      </c>
      <c r="D303" s="51" t="s">
        <v>370</v>
      </c>
      <c r="E303" s="50" t="s">
        <v>520</v>
      </c>
      <c r="F303" s="51" t="s">
        <v>0</v>
      </c>
      <c r="G303" s="50" t="s">
        <v>567</v>
      </c>
      <c r="H303" s="50" t="s">
        <v>568</v>
      </c>
      <c r="I303" s="50" t="s">
        <v>565</v>
      </c>
      <c r="J303" s="50" t="s">
        <v>566</v>
      </c>
    </row>
    <row r="304" spans="1:10" ht="45" x14ac:dyDescent="0.25">
      <c r="A304" s="49">
        <v>0.4</v>
      </c>
      <c r="B304" s="50" t="s">
        <v>889</v>
      </c>
      <c r="C304" s="51" t="s">
        <v>583</v>
      </c>
      <c r="D304" s="51" t="s">
        <v>393</v>
      </c>
      <c r="E304" s="50" t="s">
        <v>543</v>
      </c>
      <c r="F304" s="51" t="s">
        <v>0</v>
      </c>
      <c r="G304" s="50" t="s">
        <v>567</v>
      </c>
      <c r="H304" s="50" t="s">
        <v>568</v>
      </c>
      <c r="I304" s="50" t="s">
        <v>565</v>
      </c>
      <c r="J304" s="50" t="s">
        <v>566</v>
      </c>
    </row>
    <row r="305" spans="1:10" ht="45" x14ac:dyDescent="0.25">
      <c r="A305" s="49">
        <v>0.39500000000000002</v>
      </c>
      <c r="B305" s="50" t="s">
        <v>23</v>
      </c>
      <c r="C305" s="51" t="s">
        <v>577</v>
      </c>
      <c r="D305" s="51" t="s">
        <v>285</v>
      </c>
      <c r="E305" s="50" t="s">
        <v>440</v>
      </c>
      <c r="F305" s="51" t="s">
        <v>245</v>
      </c>
      <c r="G305" s="50" t="s">
        <v>560</v>
      </c>
      <c r="H305" s="50" t="s">
        <v>561</v>
      </c>
      <c r="I305" s="50" t="s">
        <v>571</v>
      </c>
      <c r="J305" s="50" t="s">
        <v>572</v>
      </c>
    </row>
    <row r="306" spans="1:10" ht="30" x14ac:dyDescent="0.25">
      <c r="A306" s="49">
        <v>0.39500000000000002</v>
      </c>
      <c r="B306" s="50" t="s">
        <v>890</v>
      </c>
      <c r="C306" s="51" t="s">
        <v>574</v>
      </c>
      <c r="D306" s="51" t="s">
        <v>264</v>
      </c>
      <c r="E306" s="50" t="s">
        <v>419</v>
      </c>
      <c r="F306" s="51" t="s">
        <v>0</v>
      </c>
      <c r="G306" s="50" t="s">
        <v>567</v>
      </c>
      <c r="H306" s="50" t="s">
        <v>568</v>
      </c>
      <c r="I306" s="50" t="s">
        <v>565</v>
      </c>
      <c r="J306" s="50" t="s">
        <v>566</v>
      </c>
    </row>
    <row r="307" spans="1:10" ht="30" x14ac:dyDescent="0.25">
      <c r="A307" s="49">
        <v>0.39400000000000002</v>
      </c>
      <c r="B307" s="50" t="s">
        <v>891</v>
      </c>
      <c r="C307" s="51" t="s">
        <v>574</v>
      </c>
      <c r="D307" s="51" t="s">
        <v>264</v>
      </c>
      <c r="E307" s="50" t="s">
        <v>419</v>
      </c>
      <c r="F307" s="51" t="s">
        <v>0</v>
      </c>
      <c r="G307" s="50" t="s">
        <v>567</v>
      </c>
      <c r="H307" s="50" t="s">
        <v>568</v>
      </c>
      <c r="I307" s="50" t="s">
        <v>565</v>
      </c>
      <c r="J307" s="50" t="s">
        <v>566</v>
      </c>
    </row>
    <row r="308" spans="1:10" x14ac:dyDescent="0.25">
      <c r="A308" s="49">
        <v>0.3908625</v>
      </c>
      <c r="B308" s="50" t="s">
        <v>892</v>
      </c>
      <c r="C308" s="51" t="s">
        <v>577</v>
      </c>
      <c r="D308" s="51" t="s">
        <v>251</v>
      </c>
      <c r="E308" s="50" t="s">
        <v>408</v>
      </c>
      <c r="F308" s="51" t="s">
        <v>11</v>
      </c>
      <c r="G308" s="50" t="s">
        <v>567</v>
      </c>
      <c r="H308" s="50" t="s">
        <v>568</v>
      </c>
      <c r="I308" s="50" t="s">
        <v>1208</v>
      </c>
      <c r="J308" s="50" t="s">
        <v>1212</v>
      </c>
    </row>
    <row r="309" spans="1:10" ht="30" x14ac:dyDescent="0.25">
      <c r="A309" s="49">
        <v>0.39</v>
      </c>
      <c r="B309" s="50" t="s">
        <v>135</v>
      </c>
      <c r="C309" s="51" t="s">
        <v>583</v>
      </c>
      <c r="D309" s="51" t="s">
        <v>369</v>
      </c>
      <c r="E309" s="50" t="s">
        <v>519</v>
      </c>
      <c r="F309" s="51" t="s">
        <v>0</v>
      </c>
      <c r="G309" s="50" t="s">
        <v>567</v>
      </c>
      <c r="H309" s="50" t="s">
        <v>568</v>
      </c>
      <c r="I309" s="50" t="s">
        <v>565</v>
      </c>
      <c r="J309" s="50" t="s">
        <v>566</v>
      </c>
    </row>
    <row r="310" spans="1:10" ht="30" x14ac:dyDescent="0.25">
      <c r="A310" s="49">
        <v>0.38866815999999998</v>
      </c>
      <c r="B310" s="50" t="s">
        <v>893</v>
      </c>
      <c r="C310" s="51" t="s">
        <v>581</v>
      </c>
      <c r="D310" s="51" t="s">
        <v>390</v>
      </c>
      <c r="E310" s="50" t="s">
        <v>540</v>
      </c>
      <c r="F310" s="51" t="s">
        <v>11</v>
      </c>
      <c r="G310" s="50" t="s">
        <v>567</v>
      </c>
      <c r="H310" s="50" t="s">
        <v>568</v>
      </c>
      <c r="I310" s="50" t="s">
        <v>1208</v>
      </c>
      <c r="J310" s="50" t="s">
        <v>1212</v>
      </c>
    </row>
    <row r="311" spans="1:10" ht="45" x14ac:dyDescent="0.25">
      <c r="A311" s="49">
        <v>0.38537295999999999</v>
      </c>
      <c r="B311" s="50" t="s">
        <v>894</v>
      </c>
      <c r="C311" s="51" t="s">
        <v>581</v>
      </c>
      <c r="D311" s="51" t="s">
        <v>378</v>
      </c>
      <c r="E311" s="50" t="s">
        <v>528</v>
      </c>
      <c r="F311" s="51" t="s">
        <v>11</v>
      </c>
      <c r="G311" s="50" t="s">
        <v>567</v>
      </c>
      <c r="H311" s="50" t="s">
        <v>568</v>
      </c>
      <c r="I311" s="50" t="s">
        <v>1208</v>
      </c>
      <c r="J311" s="50" t="s">
        <v>1212</v>
      </c>
    </row>
    <row r="312" spans="1:10" ht="30" x14ac:dyDescent="0.25">
      <c r="A312" s="49">
        <v>0.38084899999999999</v>
      </c>
      <c r="B312" s="50" t="s">
        <v>895</v>
      </c>
      <c r="C312" s="51" t="s">
        <v>579</v>
      </c>
      <c r="D312" s="51" t="s">
        <v>281</v>
      </c>
      <c r="E312" s="50" t="s">
        <v>436</v>
      </c>
      <c r="F312" s="51" t="s">
        <v>246</v>
      </c>
      <c r="G312" s="50" t="s">
        <v>560</v>
      </c>
      <c r="H312" s="50" t="s">
        <v>561</v>
      </c>
      <c r="I312" s="50" t="s">
        <v>571</v>
      </c>
      <c r="J312" s="50" t="s">
        <v>572</v>
      </c>
    </row>
    <row r="313" spans="1:10" ht="60" x14ac:dyDescent="0.25">
      <c r="A313" s="49">
        <v>0.38</v>
      </c>
      <c r="B313" s="50" t="s">
        <v>218</v>
      </c>
      <c r="C313" s="51" t="s">
        <v>578</v>
      </c>
      <c r="D313" s="51" t="s">
        <v>374</v>
      </c>
      <c r="E313" s="50" t="s">
        <v>524</v>
      </c>
      <c r="F313" s="51" t="s">
        <v>0</v>
      </c>
      <c r="G313" s="50" t="s">
        <v>567</v>
      </c>
      <c r="H313" s="50" t="s">
        <v>568</v>
      </c>
      <c r="I313" s="50" t="s">
        <v>565</v>
      </c>
      <c r="J313" s="50" t="s">
        <v>566</v>
      </c>
    </row>
    <row r="314" spans="1:10" ht="30" x14ac:dyDescent="0.25">
      <c r="A314" s="49">
        <v>0.38</v>
      </c>
      <c r="B314" s="50" t="s">
        <v>173</v>
      </c>
      <c r="C314" s="51" t="s">
        <v>581</v>
      </c>
      <c r="D314" s="51" t="s">
        <v>325</v>
      </c>
      <c r="E314" s="50" t="s">
        <v>478</v>
      </c>
      <c r="F314" s="51" t="s">
        <v>0</v>
      </c>
      <c r="G314" s="50" t="s">
        <v>567</v>
      </c>
      <c r="H314" s="50" t="s">
        <v>568</v>
      </c>
      <c r="I314" s="50" t="s">
        <v>565</v>
      </c>
      <c r="J314" s="50" t="s">
        <v>566</v>
      </c>
    </row>
    <row r="315" spans="1:10" ht="30" x14ac:dyDescent="0.25">
      <c r="A315" s="49">
        <v>0.38</v>
      </c>
      <c r="B315" s="50" t="s">
        <v>127</v>
      </c>
      <c r="C315" s="51" t="s">
        <v>580</v>
      </c>
      <c r="D315" s="51" t="s">
        <v>263</v>
      </c>
      <c r="E315" s="50" t="s">
        <v>418</v>
      </c>
      <c r="F315" s="51" t="s">
        <v>0</v>
      </c>
      <c r="G315" s="50" t="s">
        <v>567</v>
      </c>
      <c r="H315" s="50" t="s">
        <v>568</v>
      </c>
      <c r="I315" s="50" t="s">
        <v>565</v>
      </c>
      <c r="J315" s="50" t="s">
        <v>566</v>
      </c>
    </row>
    <row r="316" spans="1:10" ht="45" x14ac:dyDescent="0.25">
      <c r="A316" s="49">
        <v>0.37863000000000002</v>
      </c>
      <c r="B316" s="50" t="s">
        <v>896</v>
      </c>
      <c r="C316" s="51" t="s">
        <v>578</v>
      </c>
      <c r="D316" s="51" t="s">
        <v>326</v>
      </c>
      <c r="E316" s="50" t="s">
        <v>479</v>
      </c>
      <c r="F316" s="51" t="s">
        <v>0</v>
      </c>
      <c r="G316" s="50" t="s">
        <v>567</v>
      </c>
      <c r="H316" s="50" t="s">
        <v>568</v>
      </c>
      <c r="I316" s="50" t="s">
        <v>565</v>
      </c>
      <c r="J316" s="50" t="s">
        <v>566</v>
      </c>
    </row>
    <row r="317" spans="1:10" ht="30" x14ac:dyDescent="0.25">
      <c r="A317" s="49">
        <v>0.37818600000000002</v>
      </c>
      <c r="B317" s="50" t="s">
        <v>4</v>
      </c>
      <c r="C317" s="51" t="s">
        <v>578</v>
      </c>
      <c r="D317" s="51" t="s">
        <v>255</v>
      </c>
      <c r="E317" s="50" t="s">
        <v>897</v>
      </c>
      <c r="F317" s="51" t="s">
        <v>246</v>
      </c>
      <c r="G317" s="50" t="s">
        <v>560</v>
      </c>
      <c r="H317" s="50" t="s">
        <v>561</v>
      </c>
      <c r="I317" s="50" t="s">
        <v>571</v>
      </c>
      <c r="J317" s="50" t="s">
        <v>572</v>
      </c>
    </row>
    <row r="318" spans="1:10" x14ac:dyDescent="0.25">
      <c r="A318" s="49">
        <v>0.37098199999999998</v>
      </c>
      <c r="B318" s="50" t="s">
        <v>898</v>
      </c>
      <c r="C318" s="51" t="s">
        <v>583</v>
      </c>
      <c r="D318" s="51" t="s">
        <v>276</v>
      </c>
      <c r="E318" s="50" t="s">
        <v>432</v>
      </c>
      <c r="F318" s="51" t="s">
        <v>0</v>
      </c>
      <c r="G318" s="50" t="s">
        <v>567</v>
      </c>
      <c r="H318" s="50" t="s">
        <v>568</v>
      </c>
      <c r="I318" s="50" t="s">
        <v>565</v>
      </c>
      <c r="J318" s="50" t="s">
        <v>566</v>
      </c>
    </row>
    <row r="319" spans="1:10" ht="30" x14ac:dyDescent="0.25">
      <c r="A319" s="49">
        <v>0.37</v>
      </c>
      <c r="B319" s="50" t="s">
        <v>899</v>
      </c>
      <c r="C319" s="51" t="s">
        <v>577</v>
      </c>
      <c r="D319" s="51" t="s">
        <v>366</v>
      </c>
      <c r="E319" s="50" t="s">
        <v>516</v>
      </c>
      <c r="F319" s="51" t="s">
        <v>0</v>
      </c>
      <c r="G319" s="50" t="s">
        <v>567</v>
      </c>
      <c r="H319" s="50" t="s">
        <v>568</v>
      </c>
      <c r="I319" s="50" t="s">
        <v>565</v>
      </c>
      <c r="J319" s="50" t="s">
        <v>566</v>
      </c>
    </row>
    <row r="320" spans="1:10" ht="30" x14ac:dyDescent="0.25">
      <c r="A320" s="49">
        <v>0.36873797000000003</v>
      </c>
      <c r="B320" s="50" t="s">
        <v>900</v>
      </c>
      <c r="C320" s="51" t="s">
        <v>574</v>
      </c>
      <c r="D320" s="51" t="s">
        <v>832</v>
      </c>
      <c r="E320" s="50" t="s">
        <v>833</v>
      </c>
      <c r="F320" s="51" t="s">
        <v>11</v>
      </c>
      <c r="G320" s="50" t="s">
        <v>567</v>
      </c>
      <c r="H320" s="50" t="s">
        <v>568</v>
      </c>
      <c r="I320" s="50" t="s">
        <v>1208</v>
      </c>
      <c r="J320" s="50" t="s">
        <v>1212</v>
      </c>
    </row>
    <row r="321" spans="1:10" ht="30" x14ac:dyDescent="0.25">
      <c r="A321" s="49">
        <v>0.36271015999999989</v>
      </c>
      <c r="B321" s="50" t="s">
        <v>33</v>
      </c>
      <c r="C321" s="51" t="s">
        <v>574</v>
      </c>
      <c r="D321" s="51" t="s">
        <v>299</v>
      </c>
      <c r="E321" s="50" t="s">
        <v>452</v>
      </c>
      <c r="F321" s="51" t="s">
        <v>243</v>
      </c>
      <c r="G321" s="50" t="s">
        <v>560</v>
      </c>
      <c r="H321" s="50" t="s">
        <v>561</v>
      </c>
      <c r="I321" s="50" t="s">
        <v>562</v>
      </c>
      <c r="J321" s="50" t="s">
        <v>563</v>
      </c>
    </row>
    <row r="322" spans="1:10" ht="30" x14ac:dyDescent="0.25">
      <c r="A322" s="49">
        <v>0.36020342999999999</v>
      </c>
      <c r="B322" s="50" t="s">
        <v>901</v>
      </c>
      <c r="C322" s="51" t="s">
        <v>582</v>
      </c>
      <c r="D322" s="51" t="s">
        <v>294</v>
      </c>
      <c r="E322" s="50" t="s">
        <v>447</v>
      </c>
      <c r="F322" s="51" t="s">
        <v>244</v>
      </c>
      <c r="G322" s="50" t="s">
        <v>560</v>
      </c>
      <c r="H322" s="50" t="s">
        <v>561</v>
      </c>
      <c r="I322" s="50" t="s">
        <v>569</v>
      </c>
      <c r="J322" s="50" t="s">
        <v>570</v>
      </c>
    </row>
    <row r="323" spans="1:10" ht="30" x14ac:dyDescent="0.25">
      <c r="A323" s="49">
        <v>0.36</v>
      </c>
      <c r="B323" s="50" t="s">
        <v>150</v>
      </c>
      <c r="C323" s="51" t="s">
        <v>577</v>
      </c>
      <c r="D323" s="51" t="s">
        <v>263</v>
      </c>
      <c r="E323" s="50" t="s">
        <v>418</v>
      </c>
      <c r="F323" s="51" t="s">
        <v>0</v>
      </c>
      <c r="G323" s="50" t="s">
        <v>567</v>
      </c>
      <c r="H323" s="50" t="s">
        <v>568</v>
      </c>
      <c r="I323" s="50" t="s">
        <v>565</v>
      </c>
      <c r="J323" s="50" t="s">
        <v>566</v>
      </c>
    </row>
    <row r="324" spans="1:10" ht="60" x14ac:dyDescent="0.25">
      <c r="A324" s="49">
        <v>0.36</v>
      </c>
      <c r="B324" s="50" t="s">
        <v>902</v>
      </c>
      <c r="C324" s="51" t="s">
        <v>574</v>
      </c>
      <c r="D324" s="51" t="s">
        <v>381</v>
      </c>
      <c r="E324" s="50" t="s">
        <v>531</v>
      </c>
      <c r="F324" s="51" t="s">
        <v>0</v>
      </c>
      <c r="G324" s="50" t="s">
        <v>567</v>
      </c>
      <c r="H324" s="50" t="s">
        <v>568</v>
      </c>
      <c r="I324" s="50" t="s">
        <v>565</v>
      </c>
      <c r="J324" s="50" t="s">
        <v>566</v>
      </c>
    </row>
    <row r="325" spans="1:10" ht="30" x14ac:dyDescent="0.25">
      <c r="A325" s="49">
        <v>0.36</v>
      </c>
      <c r="B325" s="50" t="s">
        <v>594</v>
      </c>
      <c r="C325" s="51" t="s">
        <v>577</v>
      </c>
      <c r="D325" s="51" t="s">
        <v>287</v>
      </c>
      <c r="E325" s="50" t="s">
        <v>441</v>
      </c>
      <c r="F325" s="51" t="s">
        <v>11</v>
      </c>
      <c r="G325" s="50" t="s">
        <v>567</v>
      </c>
      <c r="H325" s="50" t="s">
        <v>568</v>
      </c>
      <c r="I325" s="50" t="s">
        <v>1208</v>
      </c>
      <c r="J325" s="50" t="s">
        <v>1212</v>
      </c>
    </row>
    <row r="326" spans="1:10" ht="30" x14ac:dyDescent="0.25">
      <c r="A326" s="49">
        <v>0.36</v>
      </c>
      <c r="B326" s="50" t="s">
        <v>97</v>
      </c>
      <c r="C326" s="51" t="s">
        <v>583</v>
      </c>
      <c r="D326" s="51" t="s">
        <v>294</v>
      </c>
      <c r="E326" s="50" t="s">
        <v>447</v>
      </c>
      <c r="F326" s="51" t="s">
        <v>11</v>
      </c>
      <c r="G326" s="50" t="s">
        <v>567</v>
      </c>
      <c r="H326" s="50" t="s">
        <v>568</v>
      </c>
      <c r="I326" s="50" t="s">
        <v>1208</v>
      </c>
      <c r="J326" s="50" t="s">
        <v>1212</v>
      </c>
    </row>
    <row r="327" spans="1:10" ht="30" x14ac:dyDescent="0.25">
      <c r="A327" s="49">
        <v>0.35</v>
      </c>
      <c r="B327" s="50" t="s">
        <v>62</v>
      </c>
      <c r="C327" s="51" t="s">
        <v>574</v>
      </c>
      <c r="D327" s="51" t="s">
        <v>314</v>
      </c>
      <c r="E327" s="50" t="s">
        <v>467</v>
      </c>
      <c r="F327" s="51" t="s">
        <v>0</v>
      </c>
      <c r="G327" s="50" t="s">
        <v>567</v>
      </c>
      <c r="H327" s="50" t="s">
        <v>568</v>
      </c>
      <c r="I327" s="50" t="s">
        <v>565</v>
      </c>
      <c r="J327" s="50" t="s">
        <v>566</v>
      </c>
    </row>
    <row r="328" spans="1:10" ht="30" x14ac:dyDescent="0.25">
      <c r="A328" s="49">
        <v>0.35</v>
      </c>
      <c r="B328" s="50" t="s">
        <v>119</v>
      </c>
      <c r="C328" s="51" t="s">
        <v>578</v>
      </c>
      <c r="D328" s="51" t="s">
        <v>250</v>
      </c>
      <c r="E328" s="50" t="s">
        <v>407</v>
      </c>
      <c r="F328" s="51" t="s">
        <v>0</v>
      </c>
      <c r="G328" s="50" t="s">
        <v>567</v>
      </c>
      <c r="H328" s="50" t="s">
        <v>568</v>
      </c>
      <c r="I328" s="50" t="s">
        <v>565</v>
      </c>
      <c r="J328" s="50" t="s">
        <v>566</v>
      </c>
    </row>
    <row r="329" spans="1:10" ht="30" x14ac:dyDescent="0.25">
      <c r="A329" s="49">
        <v>0.35</v>
      </c>
      <c r="B329" s="50" t="s">
        <v>903</v>
      </c>
      <c r="C329" s="51" t="s">
        <v>577</v>
      </c>
      <c r="D329" s="51" t="s">
        <v>904</v>
      </c>
      <c r="E329" s="50" t="s">
        <v>905</v>
      </c>
      <c r="F329" s="51" t="s">
        <v>0</v>
      </c>
      <c r="G329" s="50" t="s">
        <v>567</v>
      </c>
      <c r="H329" s="50" t="s">
        <v>568</v>
      </c>
      <c r="I329" s="50" t="s">
        <v>565</v>
      </c>
      <c r="J329" s="50" t="s">
        <v>566</v>
      </c>
    </row>
    <row r="330" spans="1:10" ht="105" x14ac:dyDescent="0.25">
      <c r="A330" s="49">
        <v>0.35</v>
      </c>
      <c r="B330" s="50" t="s">
        <v>906</v>
      </c>
      <c r="C330" s="51" t="s">
        <v>574</v>
      </c>
      <c r="D330" s="51" t="s">
        <v>907</v>
      </c>
      <c r="E330" s="50" t="s">
        <v>908</v>
      </c>
      <c r="F330" s="51" t="s">
        <v>245</v>
      </c>
      <c r="G330" s="50" t="s">
        <v>560</v>
      </c>
      <c r="H330" s="50" t="s">
        <v>561</v>
      </c>
      <c r="I330" s="50" t="s">
        <v>571</v>
      </c>
      <c r="J330" s="50" t="s">
        <v>572</v>
      </c>
    </row>
    <row r="331" spans="1:10" ht="30" x14ac:dyDescent="0.25">
      <c r="A331" s="49">
        <v>0.35</v>
      </c>
      <c r="B331" s="50" t="s">
        <v>909</v>
      </c>
      <c r="C331" s="51" t="s">
        <v>581</v>
      </c>
      <c r="D331" s="51" t="s">
        <v>277</v>
      </c>
      <c r="E331" s="50" t="s">
        <v>693</v>
      </c>
      <c r="F331" s="51" t="s">
        <v>0</v>
      </c>
      <c r="G331" s="50" t="s">
        <v>567</v>
      </c>
      <c r="H331" s="50" t="s">
        <v>568</v>
      </c>
      <c r="I331" s="50" t="s">
        <v>565</v>
      </c>
      <c r="J331" s="50" t="s">
        <v>566</v>
      </c>
    </row>
    <row r="332" spans="1:10" ht="30" x14ac:dyDescent="0.25">
      <c r="A332" s="49">
        <v>0.35</v>
      </c>
      <c r="B332" s="50" t="s">
        <v>910</v>
      </c>
      <c r="C332" s="51" t="s">
        <v>577</v>
      </c>
      <c r="D332" s="51" t="s">
        <v>325</v>
      </c>
      <c r="E332" s="50" t="s">
        <v>478</v>
      </c>
      <c r="F332" s="51" t="s">
        <v>0</v>
      </c>
      <c r="G332" s="50" t="s">
        <v>567</v>
      </c>
      <c r="H332" s="50" t="s">
        <v>568</v>
      </c>
      <c r="I332" s="50" t="s">
        <v>565</v>
      </c>
      <c r="J332" s="50" t="s">
        <v>566</v>
      </c>
    </row>
    <row r="333" spans="1:10" ht="30" x14ac:dyDescent="0.25">
      <c r="A333" s="49">
        <v>0.35</v>
      </c>
      <c r="B333" s="50" t="s">
        <v>213</v>
      </c>
      <c r="C333" s="51" t="s">
        <v>582</v>
      </c>
      <c r="D333" s="51" t="s">
        <v>313</v>
      </c>
      <c r="E333" s="50" t="s">
        <v>466</v>
      </c>
      <c r="F333" s="51" t="s">
        <v>0</v>
      </c>
      <c r="G333" s="50" t="s">
        <v>567</v>
      </c>
      <c r="H333" s="50" t="s">
        <v>568</v>
      </c>
      <c r="I333" s="50" t="s">
        <v>565</v>
      </c>
      <c r="J333" s="50" t="s">
        <v>566</v>
      </c>
    </row>
    <row r="334" spans="1:10" ht="30" x14ac:dyDescent="0.25">
      <c r="A334" s="49">
        <v>0.35</v>
      </c>
      <c r="B334" s="50" t="s">
        <v>911</v>
      </c>
      <c r="C334" s="51" t="s">
        <v>582</v>
      </c>
      <c r="D334" s="51" t="s">
        <v>265</v>
      </c>
      <c r="E334" s="50" t="s">
        <v>421</v>
      </c>
      <c r="F334" s="51" t="s">
        <v>0</v>
      </c>
      <c r="G334" s="50" t="s">
        <v>567</v>
      </c>
      <c r="H334" s="50" t="s">
        <v>568</v>
      </c>
      <c r="I334" s="50" t="s">
        <v>565</v>
      </c>
      <c r="J334" s="50" t="s">
        <v>566</v>
      </c>
    </row>
    <row r="335" spans="1:10" ht="30" x14ac:dyDescent="0.25">
      <c r="A335" s="49">
        <v>0.34564800000000001</v>
      </c>
      <c r="B335" s="50" t="s">
        <v>912</v>
      </c>
      <c r="C335" s="51" t="s">
        <v>584</v>
      </c>
      <c r="D335" s="51" t="s">
        <v>913</v>
      </c>
      <c r="E335" s="50" t="s">
        <v>914</v>
      </c>
      <c r="F335" s="51" t="s">
        <v>245</v>
      </c>
      <c r="G335" s="50" t="s">
        <v>560</v>
      </c>
      <c r="H335" s="50" t="s">
        <v>561</v>
      </c>
      <c r="I335" s="50" t="s">
        <v>571</v>
      </c>
      <c r="J335" s="50" t="s">
        <v>572</v>
      </c>
    </row>
    <row r="336" spans="1:10" ht="45" x14ac:dyDescent="0.25">
      <c r="A336" s="49">
        <v>0.34548280999999997</v>
      </c>
      <c r="B336" s="50" t="s">
        <v>915</v>
      </c>
      <c r="C336" s="51" t="s">
        <v>578</v>
      </c>
      <c r="D336" s="51" t="s">
        <v>393</v>
      </c>
      <c r="E336" s="50" t="s">
        <v>543</v>
      </c>
      <c r="F336" s="51" t="s">
        <v>11</v>
      </c>
      <c r="G336" s="50" t="s">
        <v>567</v>
      </c>
      <c r="H336" s="50" t="s">
        <v>568</v>
      </c>
      <c r="I336" s="50" t="s">
        <v>1208</v>
      </c>
      <c r="J336" s="50" t="s">
        <v>1212</v>
      </c>
    </row>
    <row r="337" spans="1:10" ht="30" x14ac:dyDescent="0.25">
      <c r="A337" s="49">
        <v>0.34499999999999997</v>
      </c>
      <c r="B337" s="50" t="s">
        <v>205</v>
      </c>
      <c r="C337" s="51" t="s">
        <v>581</v>
      </c>
      <c r="D337" s="51" t="s">
        <v>366</v>
      </c>
      <c r="E337" s="50" t="s">
        <v>516</v>
      </c>
      <c r="F337" s="51" t="s">
        <v>0</v>
      </c>
      <c r="G337" s="50" t="s">
        <v>567</v>
      </c>
      <c r="H337" s="50" t="s">
        <v>568</v>
      </c>
      <c r="I337" s="50" t="s">
        <v>565</v>
      </c>
      <c r="J337" s="50" t="s">
        <v>566</v>
      </c>
    </row>
    <row r="338" spans="1:10" ht="30" x14ac:dyDescent="0.25">
      <c r="A338" s="49">
        <v>0.34255374</v>
      </c>
      <c r="B338" s="50" t="s">
        <v>916</v>
      </c>
      <c r="C338" s="51" t="s">
        <v>574</v>
      </c>
      <c r="D338" s="51" t="s">
        <v>277</v>
      </c>
      <c r="E338" s="50" t="s">
        <v>693</v>
      </c>
      <c r="F338" s="51" t="s">
        <v>11</v>
      </c>
      <c r="G338" s="50" t="s">
        <v>567</v>
      </c>
      <c r="H338" s="50" t="s">
        <v>568</v>
      </c>
      <c r="I338" s="50" t="s">
        <v>1208</v>
      </c>
      <c r="J338" s="50" t="s">
        <v>1212</v>
      </c>
    </row>
    <row r="339" spans="1:10" x14ac:dyDescent="0.25">
      <c r="A339" s="49">
        <v>0.34</v>
      </c>
      <c r="B339" s="50" t="s">
        <v>917</v>
      </c>
      <c r="C339" s="51" t="s">
        <v>579</v>
      </c>
      <c r="D339" s="51" t="s">
        <v>918</v>
      </c>
      <c r="E339" s="50" t="s">
        <v>919</v>
      </c>
      <c r="F339" s="51" t="s">
        <v>0</v>
      </c>
      <c r="G339" s="50" t="s">
        <v>567</v>
      </c>
      <c r="H339" s="50" t="s">
        <v>568</v>
      </c>
      <c r="I339" s="50" t="s">
        <v>565</v>
      </c>
      <c r="J339" s="50" t="s">
        <v>566</v>
      </c>
    </row>
    <row r="340" spans="1:10" ht="30" x14ac:dyDescent="0.25">
      <c r="A340" s="49">
        <v>0.34</v>
      </c>
      <c r="B340" s="50" t="s">
        <v>65</v>
      </c>
      <c r="C340" s="51" t="s">
        <v>574</v>
      </c>
      <c r="D340" s="51" t="s">
        <v>317</v>
      </c>
      <c r="E340" s="50" t="s">
        <v>470</v>
      </c>
      <c r="F340" s="51" t="s">
        <v>0</v>
      </c>
      <c r="G340" s="50" t="s">
        <v>567</v>
      </c>
      <c r="H340" s="50" t="s">
        <v>568</v>
      </c>
      <c r="I340" s="50" t="s">
        <v>565</v>
      </c>
      <c r="J340" s="50" t="s">
        <v>566</v>
      </c>
    </row>
    <row r="341" spans="1:10" ht="30" x14ac:dyDescent="0.25">
      <c r="A341" s="49">
        <v>0.32909100000000002</v>
      </c>
      <c r="B341" s="50" t="s">
        <v>38</v>
      </c>
      <c r="C341" s="51" t="s">
        <v>576</v>
      </c>
      <c r="D341" s="51" t="s">
        <v>293</v>
      </c>
      <c r="E341" s="50" t="s">
        <v>30</v>
      </c>
      <c r="F341" s="51" t="s">
        <v>246</v>
      </c>
      <c r="G341" s="50" t="s">
        <v>560</v>
      </c>
      <c r="H341" s="50" t="s">
        <v>561</v>
      </c>
      <c r="I341" s="50" t="s">
        <v>571</v>
      </c>
      <c r="J341" s="50" t="s">
        <v>572</v>
      </c>
    </row>
    <row r="342" spans="1:10" ht="30" x14ac:dyDescent="0.25">
      <c r="A342" s="49">
        <v>0.32719599999999999</v>
      </c>
      <c r="B342" s="50" t="s">
        <v>156</v>
      </c>
      <c r="C342" s="51" t="s">
        <v>577</v>
      </c>
      <c r="D342" s="51" t="s">
        <v>379</v>
      </c>
      <c r="E342" s="50" t="s">
        <v>529</v>
      </c>
      <c r="F342" s="51" t="s">
        <v>246</v>
      </c>
      <c r="G342" s="50" t="s">
        <v>560</v>
      </c>
      <c r="H342" s="50" t="s">
        <v>561</v>
      </c>
      <c r="I342" s="50" t="s">
        <v>571</v>
      </c>
      <c r="J342" s="50" t="s">
        <v>572</v>
      </c>
    </row>
    <row r="343" spans="1:10" ht="30" x14ac:dyDescent="0.25">
      <c r="A343" s="49">
        <v>0.32612613000000001</v>
      </c>
      <c r="B343" s="50" t="s">
        <v>920</v>
      </c>
      <c r="C343" s="51" t="s">
        <v>574</v>
      </c>
      <c r="D343" s="51" t="s">
        <v>306</v>
      </c>
      <c r="E343" s="50" t="s">
        <v>459</v>
      </c>
      <c r="F343" s="51" t="s">
        <v>11</v>
      </c>
      <c r="G343" s="50" t="s">
        <v>567</v>
      </c>
      <c r="H343" s="50" t="s">
        <v>568</v>
      </c>
      <c r="I343" s="50" t="s">
        <v>1208</v>
      </c>
      <c r="J343" s="50" t="s">
        <v>1212</v>
      </c>
    </row>
    <row r="344" spans="1:10" ht="30" x14ac:dyDescent="0.25">
      <c r="A344" s="49">
        <v>0.32608695999999998</v>
      </c>
      <c r="B344" s="50" t="s">
        <v>231</v>
      </c>
      <c r="C344" s="51" t="s">
        <v>583</v>
      </c>
      <c r="D344" s="51" t="s">
        <v>284</v>
      </c>
      <c r="E344" s="50" t="s">
        <v>439</v>
      </c>
      <c r="F344" s="51" t="s">
        <v>245</v>
      </c>
      <c r="G344" s="50" t="s">
        <v>560</v>
      </c>
      <c r="H344" s="50" t="s">
        <v>561</v>
      </c>
      <c r="I344" s="50" t="s">
        <v>571</v>
      </c>
      <c r="J344" s="50" t="s">
        <v>572</v>
      </c>
    </row>
    <row r="345" spans="1:10" ht="60" x14ac:dyDescent="0.25">
      <c r="A345" s="49">
        <v>0.32</v>
      </c>
      <c r="B345" s="50" t="s">
        <v>175</v>
      </c>
      <c r="C345" s="51" t="s">
        <v>574</v>
      </c>
      <c r="D345" s="51" t="s">
        <v>383</v>
      </c>
      <c r="E345" s="50" t="s">
        <v>533</v>
      </c>
      <c r="F345" s="51" t="s">
        <v>0</v>
      </c>
      <c r="G345" s="50" t="s">
        <v>567</v>
      </c>
      <c r="H345" s="50" t="s">
        <v>568</v>
      </c>
      <c r="I345" s="50" t="s">
        <v>565</v>
      </c>
      <c r="J345" s="50" t="s">
        <v>566</v>
      </c>
    </row>
    <row r="346" spans="1:10" ht="45" x14ac:dyDescent="0.25">
      <c r="A346" s="49">
        <v>0.315</v>
      </c>
      <c r="B346" s="50" t="s">
        <v>921</v>
      </c>
      <c r="C346" s="51" t="s">
        <v>579</v>
      </c>
      <c r="D346" s="51" t="s">
        <v>286</v>
      </c>
      <c r="E346" s="50" t="s">
        <v>19</v>
      </c>
      <c r="F346" s="51" t="s">
        <v>244</v>
      </c>
      <c r="G346" s="50" t="s">
        <v>560</v>
      </c>
      <c r="H346" s="50" t="s">
        <v>561</v>
      </c>
      <c r="I346" s="50" t="s">
        <v>569</v>
      </c>
      <c r="J346" s="50" t="s">
        <v>570</v>
      </c>
    </row>
    <row r="347" spans="1:10" ht="30" x14ac:dyDescent="0.25">
      <c r="A347" s="49">
        <v>0.31</v>
      </c>
      <c r="B347" s="50" t="s">
        <v>47</v>
      </c>
      <c r="C347" s="51" t="s">
        <v>574</v>
      </c>
      <c r="D347" s="51" t="s">
        <v>288</v>
      </c>
      <c r="E347" s="50" t="s">
        <v>442</v>
      </c>
      <c r="F347" s="51" t="s">
        <v>245</v>
      </c>
      <c r="G347" s="50" t="s">
        <v>560</v>
      </c>
      <c r="H347" s="50" t="s">
        <v>561</v>
      </c>
      <c r="I347" s="50" t="s">
        <v>571</v>
      </c>
      <c r="J347" s="50" t="s">
        <v>572</v>
      </c>
    </row>
    <row r="348" spans="1:10" ht="30" x14ac:dyDescent="0.25">
      <c r="A348" s="49">
        <v>0.308</v>
      </c>
      <c r="B348" s="50" t="s">
        <v>142</v>
      </c>
      <c r="C348" s="51" t="s">
        <v>579</v>
      </c>
      <c r="D348" s="51" t="s">
        <v>310</v>
      </c>
      <c r="E348" s="50" t="s">
        <v>463</v>
      </c>
      <c r="F348" s="51" t="s">
        <v>0</v>
      </c>
      <c r="G348" s="50" t="s">
        <v>567</v>
      </c>
      <c r="H348" s="50" t="s">
        <v>568</v>
      </c>
      <c r="I348" s="50" t="s">
        <v>565</v>
      </c>
      <c r="J348" s="50" t="s">
        <v>566</v>
      </c>
    </row>
    <row r="349" spans="1:10" ht="30" x14ac:dyDescent="0.25">
      <c r="A349" s="49">
        <v>0.30598003000000001</v>
      </c>
      <c r="B349" s="50" t="s">
        <v>922</v>
      </c>
      <c r="C349" s="51" t="s">
        <v>578</v>
      </c>
      <c r="D349" s="51" t="s">
        <v>923</v>
      </c>
      <c r="E349" s="50" t="s">
        <v>924</v>
      </c>
      <c r="F349" s="51" t="s">
        <v>243</v>
      </c>
      <c r="G349" s="50" t="s">
        <v>560</v>
      </c>
      <c r="H349" s="50" t="s">
        <v>561</v>
      </c>
      <c r="I349" s="50" t="s">
        <v>562</v>
      </c>
      <c r="J349" s="50" t="s">
        <v>563</v>
      </c>
    </row>
    <row r="350" spans="1:10" ht="30" x14ac:dyDescent="0.25">
      <c r="A350" s="49">
        <v>0.30548599999999998</v>
      </c>
      <c r="B350" s="50" t="s">
        <v>925</v>
      </c>
      <c r="C350" s="51" t="s">
        <v>581</v>
      </c>
      <c r="D350" s="51" t="s">
        <v>305</v>
      </c>
      <c r="E350" s="50" t="s">
        <v>458</v>
      </c>
      <c r="F350" s="51" t="s">
        <v>0</v>
      </c>
      <c r="G350" s="50" t="s">
        <v>567</v>
      </c>
      <c r="H350" s="50" t="s">
        <v>568</v>
      </c>
      <c r="I350" s="50" t="s">
        <v>565</v>
      </c>
      <c r="J350" s="50" t="s">
        <v>566</v>
      </c>
    </row>
    <row r="351" spans="1:10" ht="30" x14ac:dyDescent="0.25">
      <c r="A351" s="49">
        <v>0.30229746000000002</v>
      </c>
      <c r="B351" s="50" t="s">
        <v>926</v>
      </c>
      <c r="C351" s="51" t="s">
        <v>581</v>
      </c>
      <c r="D351" s="51" t="s">
        <v>265</v>
      </c>
      <c r="E351" s="50" t="s">
        <v>421</v>
      </c>
      <c r="F351" s="51" t="s">
        <v>11</v>
      </c>
      <c r="G351" s="50" t="s">
        <v>567</v>
      </c>
      <c r="H351" s="50" t="s">
        <v>568</v>
      </c>
      <c r="I351" s="50" t="s">
        <v>1208</v>
      </c>
      <c r="J351" s="50" t="s">
        <v>1212</v>
      </c>
    </row>
    <row r="352" spans="1:10" ht="30" x14ac:dyDescent="0.25">
      <c r="A352" s="49">
        <v>0.30229746000000002</v>
      </c>
      <c r="B352" s="50" t="s">
        <v>927</v>
      </c>
      <c r="C352" s="51" t="s">
        <v>574</v>
      </c>
      <c r="D352" s="51" t="s">
        <v>390</v>
      </c>
      <c r="E352" s="50" t="s">
        <v>540</v>
      </c>
      <c r="F352" s="51" t="s">
        <v>11</v>
      </c>
      <c r="G352" s="50" t="s">
        <v>567</v>
      </c>
      <c r="H352" s="50" t="s">
        <v>568</v>
      </c>
      <c r="I352" s="50" t="s">
        <v>1208</v>
      </c>
      <c r="J352" s="50" t="s">
        <v>1212</v>
      </c>
    </row>
    <row r="353" spans="1:10" ht="30" x14ac:dyDescent="0.25">
      <c r="A353" s="49">
        <v>0.30208873000000003</v>
      </c>
      <c r="B353" s="50" t="s">
        <v>928</v>
      </c>
      <c r="C353" s="51" t="s">
        <v>583</v>
      </c>
      <c r="D353" s="51" t="s">
        <v>929</v>
      </c>
      <c r="E353" s="50" t="s">
        <v>930</v>
      </c>
      <c r="F353" s="51" t="s">
        <v>11</v>
      </c>
      <c r="G353" s="50" t="s">
        <v>567</v>
      </c>
      <c r="H353" s="50" t="s">
        <v>568</v>
      </c>
      <c r="I353" s="50" t="s">
        <v>1208</v>
      </c>
      <c r="J353" s="50" t="s">
        <v>1212</v>
      </c>
    </row>
    <row r="354" spans="1:10" x14ac:dyDescent="0.25">
      <c r="A354" s="49">
        <v>0.3</v>
      </c>
      <c r="B354" s="50" t="s">
        <v>63</v>
      </c>
      <c r="C354" s="51" t="s">
        <v>583</v>
      </c>
      <c r="D354" s="51" t="s">
        <v>315</v>
      </c>
      <c r="E354" s="50" t="s">
        <v>468</v>
      </c>
      <c r="F354" s="51" t="s">
        <v>0</v>
      </c>
      <c r="G354" s="50" t="s">
        <v>567</v>
      </c>
      <c r="H354" s="50" t="s">
        <v>568</v>
      </c>
      <c r="I354" s="50" t="s">
        <v>565</v>
      </c>
      <c r="J354" s="50" t="s">
        <v>566</v>
      </c>
    </row>
    <row r="355" spans="1:10" ht="30" x14ac:dyDescent="0.25">
      <c r="A355" s="49">
        <v>0.3</v>
      </c>
      <c r="B355" s="50" t="s">
        <v>88</v>
      </c>
      <c r="C355" s="51" t="s">
        <v>574</v>
      </c>
      <c r="D355" s="51" t="s">
        <v>277</v>
      </c>
      <c r="E355" s="50" t="s">
        <v>693</v>
      </c>
      <c r="F355" s="51" t="s">
        <v>0</v>
      </c>
      <c r="G355" s="50" t="s">
        <v>567</v>
      </c>
      <c r="H355" s="50" t="s">
        <v>568</v>
      </c>
      <c r="I355" s="50" t="s">
        <v>565</v>
      </c>
      <c r="J355" s="50" t="s">
        <v>566</v>
      </c>
    </row>
    <row r="356" spans="1:10" ht="30" x14ac:dyDescent="0.25">
      <c r="A356" s="49">
        <v>0.3</v>
      </c>
      <c r="B356" s="50" t="s">
        <v>112</v>
      </c>
      <c r="C356" s="51" t="s">
        <v>574</v>
      </c>
      <c r="D356" s="51" t="s">
        <v>265</v>
      </c>
      <c r="E356" s="50" t="s">
        <v>421</v>
      </c>
      <c r="F356" s="51" t="s">
        <v>0</v>
      </c>
      <c r="G356" s="50" t="s">
        <v>567</v>
      </c>
      <c r="H356" s="50" t="s">
        <v>568</v>
      </c>
      <c r="I356" s="50" t="s">
        <v>565</v>
      </c>
      <c r="J356" s="50" t="s">
        <v>566</v>
      </c>
    </row>
    <row r="357" spans="1:10" ht="30" x14ac:dyDescent="0.25">
      <c r="A357" s="49">
        <v>0.3</v>
      </c>
      <c r="B357" s="50" t="s">
        <v>183</v>
      </c>
      <c r="C357" s="51" t="s">
        <v>574</v>
      </c>
      <c r="D357" s="51" t="s">
        <v>385</v>
      </c>
      <c r="E357" s="50" t="s">
        <v>535</v>
      </c>
      <c r="F357" s="51" t="s">
        <v>0</v>
      </c>
      <c r="G357" s="50" t="s">
        <v>567</v>
      </c>
      <c r="H357" s="50" t="s">
        <v>568</v>
      </c>
      <c r="I357" s="50" t="s">
        <v>565</v>
      </c>
      <c r="J357" s="50" t="s">
        <v>566</v>
      </c>
    </row>
    <row r="358" spans="1:10" x14ac:dyDescent="0.25">
      <c r="A358" s="49">
        <v>0.3</v>
      </c>
      <c r="B358" s="50" t="s">
        <v>188</v>
      </c>
      <c r="C358" s="51" t="s">
        <v>574</v>
      </c>
      <c r="D358" s="51" t="s">
        <v>386</v>
      </c>
      <c r="E358" s="50" t="s">
        <v>536</v>
      </c>
      <c r="F358" s="51" t="s">
        <v>0</v>
      </c>
      <c r="G358" s="50" t="s">
        <v>567</v>
      </c>
      <c r="H358" s="50" t="s">
        <v>568</v>
      </c>
      <c r="I358" s="50" t="s">
        <v>565</v>
      </c>
      <c r="J358" s="50" t="s">
        <v>566</v>
      </c>
    </row>
    <row r="359" spans="1:10" ht="30" x14ac:dyDescent="0.25">
      <c r="A359" s="49">
        <v>0.3</v>
      </c>
      <c r="B359" s="50" t="s">
        <v>931</v>
      </c>
      <c r="C359" s="51" t="s">
        <v>574</v>
      </c>
      <c r="D359" s="51" t="s">
        <v>253</v>
      </c>
      <c r="E359" s="50" t="s">
        <v>410</v>
      </c>
      <c r="F359" s="51" t="s">
        <v>0</v>
      </c>
      <c r="G359" s="50" t="s">
        <v>567</v>
      </c>
      <c r="H359" s="50" t="s">
        <v>568</v>
      </c>
      <c r="I359" s="50" t="s">
        <v>565</v>
      </c>
      <c r="J359" s="50" t="s">
        <v>566</v>
      </c>
    </row>
    <row r="360" spans="1:10" ht="30" x14ac:dyDescent="0.25">
      <c r="A360" s="49">
        <v>0.3</v>
      </c>
      <c r="B360" s="50" t="s">
        <v>932</v>
      </c>
      <c r="C360" s="51" t="s">
        <v>581</v>
      </c>
      <c r="D360" s="51" t="s">
        <v>253</v>
      </c>
      <c r="E360" s="50" t="s">
        <v>410</v>
      </c>
      <c r="F360" s="51" t="s">
        <v>0</v>
      </c>
      <c r="G360" s="50" t="s">
        <v>567</v>
      </c>
      <c r="H360" s="50" t="s">
        <v>568</v>
      </c>
      <c r="I360" s="50" t="s">
        <v>565</v>
      </c>
      <c r="J360" s="50" t="s">
        <v>566</v>
      </c>
    </row>
    <row r="361" spans="1:10" ht="30" x14ac:dyDescent="0.25">
      <c r="A361" s="49">
        <v>0.3</v>
      </c>
      <c r="B361" s="50" t="s">
        <v>193</v>
      </c>
      <c r="C361" s="51" t="s">
        <v>581</v>
      </c>
      <c r="D361" s="51" t="s">
        <v>263</v>
      </c>
      <c r="E361" s="50" t="s">
        <v>418</v>
      </c>
      <c r="F361" s="51" t="s">
        <v>0</v>
      </c>
      <c r="G361" s="50" t="s">
        <v>567</v>
      </c>
      <c r="H361" s="50" t="s">
        <v>568</v>
      </c>
      <c r="I361" s="50" t="s">
        <v>565</v>
      </c>
      <c r="J361" s="50" t="s">
        <v>566</v>
      </c>
    </row>
    <row r="362" spans="1:10" ht="30" x14ac:dyDescent="0.25">
      <c r="A362" s="49">
        <v>0.3</v>
      </c>
      <c r="B362" s="50" t="s">
        <v>198</v>
      </c>
      <c r="C362" s="51" t="s">
        <v>583</v>
      </c>
      <c r="D362" s="51" t="s">
        <v>376</v>
      </c>
      <c r="E362" s="50" t="s">
        <v>526</v>
      </c>
      <c r="F362" s="51" t="s">
        <v>0</v>
      </c>
      <c r="G362" s="50" t="s">
        <v>567</v>
      </c>
      <c r="H362" s="50" t="s">
        <v>568</v>
      </c>
      <c r="I362" s="50" t="s">
        <v>565</v>
      </c>
      <c r="J362" s="50" t="s">
        <v>566</v>
      </c>
    </row>
    <row r="363" spans="1:10" ht="30" x14ac:dyDescent="0.25">
      <c r="A363" s="49">
        <v>0.3</v>
      </c>
      <c r="B363" s="50" t="s">
        <v>933</v>
      </c>
      <c r="C363" s="51" t="s">
        <v>578</v>
      </c>
      <c r="D363" s="51" t="s">
        <v>265</v>
      </c>
      <c r="E363" s="50" t="s">
        <v>421</v>
      </c>
      <c r="F363" s="51" t="s">
        <v>0</v>
      </c>
      <c r="G363" s="50" t="s">
        <v>567</v>
      </c>
      <c r="H363" s="50" t="s">
        <v>568</v>
      </c>
      <c r="I363" s="50" t="s">
        <v>565</v>
      </c>
      <c r="J363" s="50" t="s">
        <v>566</v>
      </c>
    </row>
    <row r="364" spans="1:10" ht="30" x14ac:dyDescent="0.25">
      <c r="A364" s="49">
        <v>0.3</v>
      </c>
      <c r="B364" s="50" t="s">
        <v>79</v>
      </c>
      <c r="C364" s="51" t="s">
        <v>582</v>
      </c>
      <c r="D364" s="51" t="s">
        <v>277</v>
      </c>
      <c r="E364" s="50" t="s">
        <v>693</v>
      </c>
      <c r="F364" s="51" t="s">
        <v>0</v>
      </c>
      <c r="G364" s="50" t="s">
        <v>567</v>
      </c>
      <c r="H364" s="50" t="s">
        <v>568</v>
      </c>
      <c r="I364" s="50" t="s">
        <v>565</v>
      </c>
      <c r="J364" s="50" t="s">
        <v>566</v>
      </c>
    </row>
    <row r="365" spans="1:10" ht="45" x14ac:dyDescent="0.25">
      <c r="A365" s="49">
        <v>0.3</v>
      </c>
      <c r="B365" s="50" t="s">
        <v>165</v>
      </c>
      <c r="C365" s="51" t="s">
        <v>582</v>
      </c>
      <c r="D365" s="51" t="s">
        <v>319</v>
      </c>
      <c r="E365" s="50" t="s">
        <v>472</v>
      </c>
      <c r="F365" s="51" t="s">
        <v>0</v>
      </c>
      <c r="G365" s="50" t="s">
        <v>567</v>
      </c>
      <c r="H365" s="50" t="s">
        <v>568</v>
      </c>
      <c r="I365" s="50" t="s">
        <v>565</v>
      </c>
      <c r="J365" s="50" t="s">
        <v>566</v>
      </c>
    </row>
    <row r="366" spans="1:10" ht="30" x14ac:dyDescent="0.25">
      <c r="A366" s="49">
        <v>0.3</v>
      </c>
      <c r="B366" s="50" t="s">
        <v>185</v>
      </c>
      <c r="C366" s="51" t="s">
        <v>582</v>
      </c>
      <c r="D366" s="51" t="s">
        <v>353</v>
      </c>
      <c r="E366" s="50" t="s">
        <v>504</v>
      </c>
      <c r="F366" s="51" t="s">
        <v>0</v>
      </c>
      <c r="G366" s="50" t="s">
        <v>567</v>
      </c>
      <c r="H366" s="50" t="s">
        <v>568</v>
      </c>
      <c r="I366" s="50" t="s">
        <v>565</v>
      </c>
      <c r="J366" s="50" t="s">
        <v>566</v>
      </c>
    </row>
    <row r="367" spans="1:10" ht="30" x14ac:dyDescent="0.25">
      <c r="A367" s="49">
        <v>0.3</v>
      </c>
      <c r="B367" s="50" t="s">
        <v>934</v>
      </c>
      <c r="C367" s="51" t="s">
        <v>582</v>
      </c>
      <c r="D367" s="51" t="s">
        <v>325</v>
      </c>
      <c r="E367" s="50" t="s">
        <v>478</v>
      </c>
      <c r="F367" s="51" t="s">
        <v>0</v>
      </c>
      <c r="G367" s="50" t="s">
        <v>567</v>
      </c>
      <c r="H367" s="50" t="s">
        <v>568</v>
      </c>
      <c r="I367" s="50" t="s">
        <v>565</v>
      </c>
      <c r="J367" s="50" t="s">
        <v>566</v>
      </c>
    </row>
    <row r="368" spans="1:10" ht="30" x14ac:dyDescent="0.25">
      <c r="A368" s="49">
        <v>0.3</v>
      </c>
      <c r="B368" s="50" t="s">
        <v>935</v>
      </c>
      <c r="C368" s="51" t="s">
        <v>582</v>
      </c>
      <c r="D368" s="51" t="s">
        <v>936</v>
      </c>
      <c r="E368" s="50" t="s">
        <v>937</v>
      </c>
      <c r="F368" s="51" t="s">
        <v>0</v>
      </c>
      <c r="G368" s="50" t="s">
        <v>567</v>
      </c>
      <c r="H368" s="50" t="s">
        <v>568</v>
      </c>
      <c r="I368" s="50" t="s">
        <v>565</v>
      </c>
      <c r="J368" s="50" t="s">
        <v>566</v>
      </c>
    </row>
    <row r="369" spans="1:10" ht="60" x14ac:dyDescent="0.25">
      <c r="A369" s="49">
        <v>0.3</v>
      </c>
      <c r="B369" s="50" t="s">
        <v>938</v>
      </c>
      <c r="C369" s="51" t="s">
        <v>939</v>
      </c>
      <c r="D369" s="51" t="s">
        <v>940</v>
      </c>
      <c r="E369" s="50" t="s">
        <v>941</v>
      </c>
      <c r="F369" s="51" t="s">
        <v>245</v>
      </c>
      <c r="G369" s="50" t="s">
        <v>560</v>
      </c>
      <c r="H369" s="50" t="s">
        <v>561</v>
      </c>
      <c r="I369" s="50" t="s">
        <v>571</v>
      </c>
      <c r="J369" s="50" t="s">
        <v>572</v>
      </c>
    </row>
    <row r="370" spans="1:10" x14ac:dyDescent="0.25">
      <c r="A370" s="49">
        <v>0.3</v>
      </c>
      <c r="B370" s="50" t="s">
        <v>199</v>
      </c>
      <c r="C370" s="51" t="s">
        <v>578</v>
      </c>
      <c r="D370" s="51" t="s">
        <v>391</v>
      </c>
      <c r="E370" s="50" t="s">
        <v>541</v>
      </c>
      <c r="F370" s="51" t="s">
        <v>0</v>
      </c>
      <c r="G370" s="50" t="s">
        <v>567</v>
      </c>
      <c r="H370" s="50" t="s">
        <v>568</v>
      </c>
      <c r="I370" s="50" t="s">
        <v>565</v>
      </c>
      <c r="J370" s="50" t="s">
        <v>566</v>
      </c>
    </row>
    <row r="371" spans="1:10" ht="30" x14ac:dyDescent="0.25">
      <c r="A371" s="49">
        <v>0.3</v>
      </c>
      <c r="B371" s="50" t="s">
        <v>200</v>
      </c>
      <c r="C371" s="51" t="s">
        <v>578</v>
      </c>
      <c r="D371" s="51" t="s">
        <v>314</v>
      </c>
      <c r="E371" s="50" t="s">
        <v>467</v>
      </c>
      <c r="F371" s="51" t="s">
        <v>0</v>
      </c>
      <c r="G371" s="50" t="s">
        <v>567</v>
      </c>
      <c r="H371" s="50" t="s">
        <v>568</v>
      </c>
      <c r="I371" s="50" t="s">
        <v>565</v>
      </c>
      <c r="J371" s="50" t="s">
        <v>566</v>
      </c>
    </row>
    <row r="372" spans="1:10" ht="30" x14ac:dyDescent="0.25">
      <c r="A372" s="49">
        <v>0.29499999999999998</v>
      </c>
      <c r="B372" s="50" t="s">
        <v>942</v>
      </c>
      <c r="C372" s="51" t="s">
        <v>578</v>
      </c>
      <c r="D372" s="51" t="s">
        <v>746</v>
      </c>
      <c r="E372" s="50" t="s">
        <v>747</v>
      </c>
      <c r="F372" s="51" t="s">
        <v>0</v>
      </c>
      <c r="G372" s="50" t="s">
        <v>567</v>
      </c>
      <c r="H372" s="50" t="s">
        <v>568</v>
      </c>
      <c r="I372" s="50" t="s">
        <v>565</v>
      </c>
      <c r="J372" s="50" t="s">
        <v>566</v>
      </c>
    </row>
    <row r="373" spans="1:10" ht="30" x14ac:dyDescent="0.25">
      <c r="A373" s="49">
        <v>0.28016313999999998</v>
      </c>
      <c r="B373" s="50" t="s">
        <v>943</v>
      </c>
      <c r="C373" s="51" t="s">
        <v>577</v>
      </c>
      <c r="D373" s="51" t="s">
        <v>265</v>
      </c>
      <c r="E373" s="50" t="s">
        <v>421</v>
      </c>
      <c r="F373" s="51" t="s">
        <v>0</v>
      </c>
      <c r="G373" s="50" t="s">
        <v>567</v>
      </c>
      <c r="H373" s="50" t="s">
        <v>568</v>
      </c>
      <c r="I373" s="50" t="s">
        <v>565</v>
      </c>
      <c r="J373" s="50" t="s">
        <v>566</v>
      </c>
    </row>
    <row r="374" spans="1:10" ht="30" x14ac:dyDescent="0.25">
      <c r="A374" s="49">
        <v>0.28000000000000003</v>
      </c>
      <c r="B374" s="50" t="s">
        <v>944</v>
      </c>
      <c r="C374" s="51" t="s">
        <v>581</v>
      </c>
      <c r="D374" s="51" t="s">
        <v>253</v>
      </c>
      <c r="E374" s="50" t="s">
        <v>410</v>
      </c>
      <c r="F374" s="51" t="s">
        <v>0</v>
      </c>
      <c r="G374" s="50" t="s">
        <v>567</v>
      </c>
      <c r="H374" s="50" t="s">
        <v>568</v>
      </c>
      <c r="I374" s="50" t="s">
        <v>565</v>
      </c>
      <c r="J374" s="50" t="s">
        <v>566</v>
      </c>
    </row>
    <row r="375" spans="1:10" x14ac:dyDescent="0.25">
      <c r="A375" s="49">
        <v>0.27510600000000002</v>
      </c>
      <c r="B375" s="50" t="s">
        <v>945</v>
      </c>
      <c r="C375" s="51" t="s">
        <v>578</v>
      </c>
      <c r="D375" s="51" t="s">
        <v>271</v>
      </c>
      <c r="E375" s="50" t="s">
        <v>427</v>
      </c>
      <c r="F375" s="51" t="s">
        <v>14</v>
      </c>
      <c r="G375" s="50" t="s">
        <v>567</v>
      </c>
      <c r="H375" s="50" t="s">
        <v>568</v>
      </c>
      <c r="I375" s="50" t="s">
        <v>1210</v>
      </c>
      <c r="J375" s="50" t="s">
        <v>1211</v>
      </c>
    </row>
    <row r="376" spans="1:10" ht="30" x14ac:dyDescent="0.25">
      <c r="A376" s="49">
        <v>0.27400000000000002</v>
      </c>
      <c r="B376" s="50" t="s">
        <v>946</v>
      </c>
      <c r="C376" s="51" t="s">
        <v>583</v>
      </c>
      <c r="D376" s="51" t="s">
        <v>294</v>
      </c>
      <c r="E376" s="50" t="s">
        <v>447</v>
      </c>
      <c r="F376" s="51" t="s">
        <v>11</v>
      </c>
      <c r="G376" s="50" t="s">
        <v>567</v>
      </c>
      <c r="H376" s="50" t="s">
        <v>568</v>
      </c>
      <c r="I376" s="50" t="s">
        <v>1208</v>
      </c>
      <c r="J376" s="50" t="s">
        <v>1212</v>
      </c>
    </row>
    <row r="377" spans="1:10" ht="30" x14ac:dyDescent="0.25">
      <c r="A377" s="49">
        <v>0.27</v>
      </c>
      <c r="B377" s="50" t="s">
        <v>133</v>
      </c>
      <c r="C377" s="51" t="s">
        <v>578</v>
      </c>
      <c r="D377" s="51" t="s">
        <v>366</v>
      </c>
      <c r="E377" s="50" t="s">
        <v>516</v>
      </c>
      <c r="F377" s="51" t="s">
        <v>0</v>
      </c>
      <c r="G377" s="50" t="s">
        <v>567</v>
      </c>
      <c r="H377" s="50" t="s">
        <v>568</v>
      </c>
      <c r="I377" s="50" t="s">
        <v>565</v>
      </c>
      <c r="J377" s="50" t="s">
        <v>566</v>
      </c>
    </row>
    <row r="378" spans="1:10" ht="45" x14ac:dyDescent="0.25">
      <c r="A378" s="49">
        <v>0.268038</v>
      </c>
      <c r="B378" s="50" t="s">
        <v>947</v>
      </c>
      <c r="C378" s="51" t="s">
        <v>583</v>
      </c>
      <c r="D378" s="51" t="s">
        <v>275</v>
      </c>
      <c r="E378" s="50" t="s">
        <v>431</v>
      </c>
      <c r="F378" s="51" t="s">
        <v>0</v>
      </c>
      <c r="G378" s="50" t="s">
        <v>567</v>
      </c>
      <c r="H378" s="50" t="s">
        <v>568</v>
      </c>
      <c r="I378" s="50" t="s">
        <v>565</v>
      </c>
      <c r="J378" s="50" t="s">
        <v>566</v>
      </c>
    </row>
    <row r="379" spans="1:10" ht="90" x14ac:dyDescent="0.25">
      <c r="A379" s="49">
        <v>0.26500000000000001</v>
      </c>
      <c r="B379" s="50" t="s">
        <v>948</v>
      </c>
      <c r="C379" s="51" t="s">
        <v>581</v>
      </c>
      <c r="D379" s="51" t="s">
        <v>266</v>
      </c>
      <c r="E379" s="50" t="s">
        <v>422</v>
      </c>
      <c r="F379" s="51" t="s">
        <v>11</v>
      </c>
      <c r="G379" s="50" t="s">
        <v>567</v>
      </c>
      <c r="H379" s="50" t="s">
        <v>568</v>
      </c>
      <c r="I379" s="50" t="s">
        <v>1208</v>
      </c>
      <c r="J379" s="50" t="s">
        <v>1212</v>
      </c>
    </row>
    <row r="380" spans="1:10" ht="30" x14ac:dyDescent="0.25">
      <c r="A380" s="49">
        <v>0.26121027000000002</v>
      </c>
      <c r="B380" s="50" t="s">
        <v>949</v>
      </c>
      <c r="C380" s="51" t="s">
        <v>577</v>
      </c>
      <c r="D380" s="51" t="s">
        <v>277</v>
      </c>
      <c r="E380" s="50" t="s">
        <v>693</v>
      </c>
      <c r="F380" s="51" t="s">
        <v>11</v>
      </c>
      <c r="G380" s="50" t="s">
        <v>567</v>
      </c>
      <c r="H380" s="50" t="s">
        <v>568</v>
      </c>
      <c r="I380" s="50" t="s">
        <v>1208</v>
      </c>
      <c r="J380" s="50" t="s">
        <v>1212</v>
      </c>
    </row>
    <row r="381" spans="1:10" ht="30" x14ac:dyDescent="0.25">
      <c r="A381" s="49">
        <v>0.26032628000000002</v>
      </c>
      <c r="B381" s="50" t="s">
        <v>950</v>
      </c>
      <c r="C381" s="51" t="s">
        <v>584</v>
      </c>
      <c r="D381" s="51" t="s">
        <v>265</v>
      </c>
      <c r="E381" s="50" t="s">
        <v>421</v>
      </c>
      <c r="F381" s="51" t="s">
        <v>11</v>
      </c>
      <c r="G381" s="50" t="s">
        <v>567</v>
      </c>
      <c r="H381" s="50" t="s">
        <v>568</v>
      </c>
      <c r="I381" s="50" t="s">
        <v>1208</v>
      </c>
      <c r="J381" s="50" t="s">
        <v>1212</v>
      </c>
    </row>
    <row r="382" spans="1:10" ht="30" x14ac:dyDescent="0.25">
      <c r="A382" s="49">
        <v>0.26020799999999999</v>
      </c>
      <c r="B382" s="50" t="s">
        <v>186</v>
      </c>
      <c r="C382" s="51" t="s">
        <v>574</v>
      </c>
      <c r="D382" s="51" t="s">
        <v>253</v>
      </c>
      <c r="E382" s="50" t="s">
        <v>410</v>
      </c>
      <c r="F382" s="51" t="s">
        <v>246</v>
      </c>
      <c r="G382" s="50" t="s">
        <v>560</v>
      </c>
      <c r="H382" s="50" t="s">
        <v>561</v>
      </c>
      <c r="I382" s="50" t="s">
        <v>571</v>
      </c>
      <c r="J382" s="50" t="s">
        <v>572</v>
      </c>
    </row>
    <row r="383" spans="1:10" ht="30" x14ac:dyDescent="0.25">
      <c r="A383" s="49">
        <v>0.25913096000000002</v>
      </c>
      <c r="B383" s="50" t="s">
        <v>29</v>
      </c>
      <c r="C383" s="51" t="s">
        <v>578</v>
      </c>
      <c r="D383" s="51" t="s">
        <v>291</v>
      </c>
      <c r="E383" s="50" t="s">
        <v>445</v>
      </c>
      <c r="F383" s="51" t="s">
        <v>246</v>
      </c>
      <c r="G383" s="50" t="s">
        <v>560</v>
      </c>
      <c r="H383" s="50" t="s">
        <v>561</v>
      </c>
      <c r="I383" s="50" t="s">
        <v>571</v>
      </c>
      <c r="J383" s="50" t="s">
        <v>572</v>
      </c>
    </row>
    <row r="384" spans="1:10" ht="75" x14ac:dyDescent="0.25">
      <c r="A384" s="49">
        <v>0.25911211000000001</v>
      </c>
      <c r="B384" s="50" t="s">
        <v>951</v>
      </c>
      <c r="C384" s="51" t="s">
        <v>577</v>
      </c>
      <c r="D384" s="51" t="s">
        <v>357</v>
      </c>
      <c r="E384" s="50" t="s">
        <v>507</v>
      </c>
      <c r="F384" s="51" t="s">
        <v>11</v>
      </c>
      <c r="G384" s="50" t="s">
        <v>567</v>
      </c>
      <c r="H384" s="50" t="s">
        <v>568</v>
      </c>
      <c r="I384" s="50" t="s">
        <v>1208</v>
      </c>
      <c r="J384" s="50" t="s">
        <v>1212</v>
      </c>
    </row>
    <row r="385" spans="1:10" ht="30" x14ac:dyDescent="0.25">
      <c r="A385" s="49">
        <v>0.25897399999999998</v>
      </c>
      <c r="B385" s="50" t="s">
        <v>952</v>
      </c>
      <c r="C385" s="51" t="s">
        <v>581</v>
      </c>
      <c r="D385" s="51" t="s">
        <v>387</v>
      </c>
      <c r="E385" s="50" t="s">
        <v>537</v>
      </c>
      <c r="F385" s="51" t="s">
        <v>246</v>
      </c>
      <c r="G385" s="50" t="s">
        <v>560</v>
      </c>
      <c r="H385" s="50" t="s">
        <v>561</v>
      </c>
      <c r="I385" s="50" t="s">
        <v>571</v>
      </c>
      <c r="J385" s="50" t="s">
        <v>572</v>
      </c>
    </row>
    <row r="386" spans="1:10" ht="45" x14ac:dyDescent="0.25">
      <c r="A386" s="49">
        <v>0.25873221000000002</v>
      </c>
      <c r="B386" s="50" t="s">
        <v>953</v>
      </c>
      <c r="C386" s="51" t="s">
        <v>579</v>
      </c>
      <c r="D386" s="51" t="s">
        <v>954</v>
      </c>
      <c r="E386" s="50" t="s">
        <v>955</v>
      </c>
      <c r="F386" s="51" t="s">
        <v>14</v>
      </c>
      <c r="G386" s="50" t="s">
        <v>567</v>
      </c>
      <c r="H386" s="50" t="s">
        <v>568</v>
      </c>
      <c r="I386" s="50" t="s">
        <v>1210</v>
      </c>
      <c r="J386" s="50" t="s">
        <v>1211</v>
      </c>
    </row>
    <row r="387" spans="1:10" ht="30" x14ac:dyDescent="0.25">
      <c r="A387" s="49">
        <v>0.25815334000000001</v>
      </c>
      <c r="B387" s="50" t="s">
        <v>956</v>
      </c>
      <c r="C387" s="51" t="s">
        <v>579</v>
      </c>
      <c r="D387" s="51" t="s">
        <v>391</v>
      </c>
      <c r="E387" s="50" t="s">
        <v>541</v>
      </c>
      <c r="F387" s="51" t="s">
        <v>11</v>
      </c>
      <c r="G387" s="50" t="s">
        <v>567</v>
      </c>
      <c r="H387" s="50" t="s">
        <v>568</v>
      </c>
      <c r="I387" s="50" t="s">
        <v>1208</v>
      </c>
      <c r="J387" s="50" t="s">
        <v>1212</v>
      </c>
    </row>
    <row r="388" spans="1:10" ht="45" x14ac:dyDescent="0.25">
      <c r="A388" s="49">
        <v>0.25480000000000003</v>
      </c>
      <c r="B388" s="50" t="s">
        <v>957</v>
      </c>
      <c r="C388" s="51" t="s">
        <v>574</v>
      </c>
      <c r="D388" s="51" t="s">
        <v>286</v>
      </c>
      <c r="E388" s="50" t="s">
        <v>19</v>
      </c>
      <c r="F388" s="51" t="s">
        <v>11</v>
      </c>
      <c r="G388" s="50" t="s">
        <v>567</v>
      </c>
      <c r="H388" s="50" t="s">
        <v>568</v>
      </c>
      <c r="I388" s="50" t="s">
        <v>1208</v>
      </c>
      <c r="J388" s="50" t="s">
        <v>1212</v>
      </c>
    </row>
    <row r="389" spans="1:10" ht="30" x14ac:dyDescent="0.25">
      <c r="A389" s="49">
        <v>0.25</v>
      </c>
      <c r="B389" s="50" t="s">
        <v>210</v>
      </c>
      <c r="C389" s="51" t="s">
        <v>578</v>
      </c>
      <c r="D389" s="51" t="s">
        <v>395</v>
      </c>
      <c r="E389" s="50" t="s">
        <v>545</v>
      </c>
      <c r="F389" s="51" t="s">
        <v>0</v>
      </c>
      <c r="G389" s="50" t="s">
        <v>567</v>
      </c>
      <c r="H389" s="50" t="s">
        <v>568</v>
      </c>
      <c r="I389" s="50" t="s">
        <v>565</v>
      </c>
      <c r="J389" s="50" t="s">
        <v>566</v>
      </c>
    </row>
    <row r="390" spans="1:10" ht="30" x14ac:dyDescent="0.25">
      <c r="A390" s="49">
        <v>0.25</v>
      </c>
      <c r="B390" s="50" t="s">
        <v>49</v>
      </c>
      <c r="C390" s="51" t="s">
        <v>581</v>
      </c>
      <c r="D390" s="51" t="s">
        <v>300</v>
      </c>
      <c r="E390" s="50" t="s">
        <v>453</v>
      </c>
      <c r="F390" s="51" t="s">
        <v>245</v>
      </c>
      <c r="G390" s="50" t="s">
        <v>560</v>
      </c>
      <c r="H390" s="50" t="s">
        <v>561</v>
      </c>
      <c r="I390" s="50" t="s">
        <v>571</v>
      </c>
      <c r="J390" s="50" t="s">
        <v>572</v>
      </c>
    </row>
    <row r="391" spans="1:10" ht="60" x14ac:dyDescent="0.25">
      <c r="A391" s="49">
        <v>0.25</v>
      </c>
      <c r="B391" s="50" t="s">
        <v>234</v>
      </c>
      <c r="C391" s="51" t="s">
        <v>581</v>
      </c>
      <c r="D391" s="51" t="s">
        <v>405</v>
      </c>
      <c r="E391" s="50" t="s">
        <v>554</v>
      </c>
      <c r="F391" s="51" t="s">
        <v>245</v>
      </c>
      <c r="G391" s="50" t="s">
        <v>560</v>
      </c>
      <c r="H391" s="50" t="s">
        <v>561</v>
      </c>
      <c r="I391" s="50" t="s">
        <v>571</v>
      </c>
      <c r="J391" s="50" t="s">
        <v>572</v>
      </c>
    </row>
    <row r="392" spans="1:10" ht="30" x14ac:dyDescent="0.25">
      <c r="A392" s="49">
        <v>0.25</v>
      </c>
      <c r="B392" s="50" t="s">
        <v>80</v>
      </c>
      <c r="C392" s="51" t="s">
        <v>577</v>
      </c>
      <c r="D392" s="51" t="s">
        <v>325</v>
      </c>
      <c r="E392" s="50" t="s">
        <v>478</v>
      </c>
      <c r="F392" s="51" t="s">
        <v>0</v>
      </c>
      <c r="G392" s="50" t="s">
        <v>567</v>
      </c>
      <c r="H392" s="50" t="s">
        <v>568</v>
      </c>
      <c r="I392" s="50" t="s">
        <v>565</v>
      </c>
      <c r="J392" s="50" t="s">
        <v>566</v>
      </c>
    </row>
    <row r="393" spans="1:10" ht="45" x14ac:dyDescent="0.25">
      <c r="A393" s="49">
        <v>0.25</v>
      </c>
      <c r="B393" s="50" t="s">
        <v>141</v>
      </c>
      <c r="C393" s="51" t="s">
        <v>577</v>
      </c>
      <c r="D393" s="51" t="s">
        <v>260</v>
      </c>
      <c r="E393" s="50" t="s">
        <v>415</v>
      </c>
      <c r="F393" s="51" t="s">
        <v>0</v>
      </c>
      <c r="G393" s="50" t="s">
        <v>567</v>
      </c>
      <c r="H393" s="50" t="s">
        <v>568</v>
      </c>
      <c r="I393" s="50" t="s">
        <v>565</v>
      </c>
      <c r="J393" s="50" t="s">
        <v>566</v>
      </c>
    </row>
    <row r="394" spans="1:10" ht="30" x14ac:dyDescent="0.25">
      <c r="A394" s="49">
        <v>0.25</v>
      </c>
      <c r="B394" s="50" t="s">
        <v>176</v>
      </c>
      <c r="C394" s="51" t="s">
        <v>581</v>
      </c>
      <c r="D394" s="51" t="s">
        <v>325</v>
      </c>
      <c r="E394" s="50" t="s">
        <v>478</v>
      </c>
      <c r="F394" s="51" t="s">
        <v>0</v>
      </c>
      <c r="G394" s="50" t="s">
        <v>567</v>
      </c>
      <c r="H394" s="50" t="s">
        <v>568</v>
      </c>
      <c r="I394" s="50" t="s">
        <v>565</v>
      </c>
      <c r="J394" s="50" t="s">
        <v>566</v>
      </c>
    </row>
    <row r="395" spans="1:10" ht="30" x14ac:dyDescent="0.25">
      <c r="A395" s="49">
        <v>0.25</v>
      </c>
      <c r="B395" s="50" t="s">
        <v>192</v>
      </c>
      <c r="C395" s="51" t="s">
        <v>581</v>
      </c>
      <c r="D395" s="51" t="s">
        <v>263</v>
      </c>
      <c r="E395" s="50" t="s">
        <v>418</v>
      </c>
      <c r="F395" s="51" t="s">
        <v>0</v>
      </c>
      <c r="G395" s="50" t="s">
        <v>567</v>
      </c>
      <c r="H395" s="50" t="s">
        <v>568</v>
      </c>
      <c r="I395" s="50" t="s">
        <v>565</v>
      </c>
      <c r="J395" s="50" t="s">
        <v>566</v>
      </c>
    </row>
    <row r="396" spans="1:10" ht="30" x14ac:dyDescent="0.25">
      <c r="A396" s="49">
        <v>0.25</v>
      </c>
      <c r="B396" s="50" t="s">
        <v>209</v>
      </c>
      <c r="C396" s="51" t="s">
        <v>574</v>
      </c>
      <c r="D396" s="51" t="s">
        <v>325</v>
      </c>
      <c r="E396" s="50" t="s">
        <v>478</v>
      </c>
      <c r="F396" s="51" t="s">
        <v>0</v>
      </c>
      <c r="G396" s="50" t="s">
        <v>567</v>
      </c>
      <c r="H396" s="50" t="s">
        <v>568</v>
      </c>
      <c r="I396" s="50" t="s">
        <v>565</v>
      </c>
      <c r="J396" s="50" t="s">
        <v>566</v>
      </c>
    </row>
    <row r="397" spans="1:10" ht="30" x14ac:dyDescent="0.25">
      <c r="A397" s="49">
        <v>0.25</v>
      </c>
      <c r="B397" s="50" t="s">
        <v>214</v>
      </c>
      <c r="C397" s="51" t="s">
        <v>581</v>
      </c>
      <c r="D397" s="51" t="s">
        <v>263</v>
      </c>
      <c r="E397" s="50" t="s">
        <v>418</v>
      </c>
      <c r="F397" s="51" t="s">
        <v>0</v>
      </c>
      <c r="G397" s="50" t="s">
        <v>567</v>
      </c>
      <c r="H397" s="50" t="s">
        <v>568</v>
      </c>
      <c r="I397" s="50" t="s">
        <v>565</v>
      </c>
      <c r="J397" s="50" t="s">
        <v>566</v>
      </c>
    </row>
    <row r="398" spans="1:10" ht="45" x14ac:dyDescent="0.25">
      <c r="A398" s="49">
        <v>0.25</v>
      </c>
      <c r="B398" s="50" t="s">
        <v>958</v>
      </c>
      <c r="C398" s="51" t="s">
        <v>574</v>
      </c>
      <c r="D398" s="51" t="s">
        <v>286</v>
      </c>
      <c r="E398" s="50" t="s">
        <v>19</v>
      </c>
      <c r="F398" s="51" t="s">
        <v>244</v>
      </c>
      <c r="G398" s="50" t="s">
        <v>560</v>
      </c>
      <c r="H398" s="50" t="s">
        <v>561</v>
      </c>
      <c r="I398" s="50" t="s">
        <v>569</v>
      </c>
      <c r="J398" s="50" t="s">
        <v>570</v>
      </c>
    </row>
    <row r="399" spans="1:10" ht="30" x14ac:dyDescent="0.25">
      <c r="A399" s="49">
        <v>0.25</v>
      </c>
      <c r="B399" s="50" t="s">
        <v>959</v>
      </c>
      <c r="C399" s="51" t="s">
        <v>583</v>
      </c>
      <c r="D399" s="51" t="s">
        <v>359</v>
      </c>
      <c r="E399" s="50" t="s">
        <v>509</v>
      </c>
      <c r="F399" s="51" t="s">
        <v>0</v>
      </c>
      <c r="G399" s="50" t="s">
        <v>567</v>
      </c>
      <c r="H399" s="50" t="s">
        <v>568</v>
      </c>
      <c r="I399" s="50" t="s">
        <v>565</v>
      </c>
      <c r="J399" s="50" t="s">
        <v>566</v>
      </c>
    </row>
    <row r="400" spans="1:10" ht="60" x14ac:dyDescent="0.25">
      <c r="A400" s="49">
        <v>0.25</v>
      </c>
      <c r="B400" s="50" t="s">
        <v>960</v>
      </c>
      <c r="C400" s="51" t="s">
        <v>581</v>
      </c>
      <c r="D400" s="51" t="s">
        <v>374</v>
      </c>
      <c r="E400" s="50" t="s">
        <v>524</v>
      </c>
      <c r="F400" s="51" t="s">
        <v>0</v>
      </c>
      <c r="G400" s="50" t="s">
        <v>567</v>
      </c>
      <c r="H400" s="50" t="s">
        <v>568</v>
      </c>
      <c r="I400" s="50" t="s">
        <v>565</v>
      </c>
      <c r="J400" s="50" t="s">
        <v>566</v>
      </c>
    </row>
    <row r="401" spans="1:10" ht="30" x14ac:dyDescent="0.25">
      <c r="A401" s="49">
        <v>0.25</v>
      </c>
      <c r="B401" s="50" t="s">
        <v>52</v>
      </c>
      <c r="C401" s="51" t="s">
        <v>577</v>
      </c>
      <c r="D401" s="51" t="s">
        <v>256</v>
      </c>
      <c r="E401" s="50" t="s">
        <v>412</v>
      </c>
      <c r="F401" s="51" t="s">
        <v>245</v>
      </c>
      <c r="G401" s="50" t="s">
        <v>560</v>
      </c>
      <c r="H401" s="50" t="s">
        <v>561</v>
      </c>
      <c r="I401" s="50" t="s">
        <v>571</v>
      </c>
      <c r="J401" s="50" t="s">
        <v>572</v>
      </c>
    </row>
    <row r="402" spans="1:10" ht="30" x14ac:dyDescent="0.25">
      <c r="A402" s="49">
        <v>0.25</v>
      </c>
      <c r="B402" s="50" t="s">
        <v>53</v>
      </c>
      <c r="C402" s="51" t="s">
        <v>577</v>
      </c>
      <c r="D402" s="51" t="s">
        <v>288</v>
      </c>
      <c r="E402" s="50" t="s">
        <v>442</v>
      </c>
      <c r="F402" s="51" t="s">
        <v>245</v>
      </c>
      <c r="G402" s="50" t="s">
        <v>560</v>
      </c>
      <c r="H402" s="50" t="s">
        <v>561</v>
      </c>
      <c r="I402" s="50" t="s">
        <v>571</v>
      </c>
      <c r="J402" s="50" t="s">
        <v>572</v>
      </c>
    </row>
    <row r="403" spans="1:10" ht="45" x14ac:dyDescent="0.25">
      <c r="A403" s="49">
        <v>0.25</v>
      </c>
      <c r="B403" s="50" t="s">
        <v>140</v>
      </c>
      <c r="C403" s="51" t="s">
        <v>582</v>
      </c>
      <c r="D403" s="51" t="s">
        <v>371</v>
      </c>
      <c r="E403" s="50" t="s">
        <v>521</v>
      </c>
      <c r="F403" s="51" t="s">
        <v>0</v>
      </c>
      <c r="G403" s="50" t="s">
        <v>567</v>
      </c>
      <c r="H403" s="50" t="s">
        <v>568</v>
      </c>
      <c r="I403" s="50" t="s">
        <v>565</v>
      </c>
      <c r="J403" s="50" t="s">
        <v>566</v>
      </c>
    </row>
    <row r="404" spans="1:10" ht="30" x14ac:dyDescent="0.25">
      <c r="A404" s="49">
        <v>0.25</v>
      </c>
      <c r="B404" s="50" t="s">
        <v>961</v>
      </c>
      <c r="C404" s="51" t="s">
        <v>582</v>
      </c>
      <c r="D404" s="51" t="s">
        <v>962</v>
      </c>
      <c r="E404" s="50" t="s">
        <v>963</v>
      </c>
      <c r="F404" s="51" t="s">
        <v>0</v>
      </c>
      <c r="G404" s="50" t="s">
        <v>567</v>
      </c>
      <c r="H404" s="50" t="s">
        <v>568</v>
      </c>
      <c r="I404" s="50" t="s">
        <v>565</v>
      </c>
      <c r="J404" s="50" t="s">
        <v>566</v>
      </c>
    </row>
    <row r="405" spans="1:10" x14ac:dyDescent="0.25">
      <c r="A405" s="49">
        <v>0.25</v>
      </c>
      <c r="B405" s="50" t="s">
        <v>60</v>
      </c>
      <c r="C405" s="51" t="s">
        <v>578</v>
      </c>
      <c r="D405" s="51" t="s">
        <v>312</v>
      </c>
      <c r="E405" s="50" t="s">
        <v>465</v>
      </c>
      <c r="F405" s="51" t="s">
        <v>0</v>
      </c>
      <c r="G405" s="50" t="s">
        <v>567</v>
      </c>
      <c r="H405" s="50" t="s">
        <v>568</v>
      </c>
      <c r="I405" s="50" t="s">
        <v>565</v>
      </c>
      <c r="J405" s="50" t="s">
        <v>566</v>
      </c>
    </row>
    <row r="406" spans="1:10" ht="30" x14ac:dyDescent="0.25">
      <c r="A406" s="49">
        <v>0.2429</v>
      </c>
      <c r="B406" s="50" t="s">
        <v>32</v>
      </c>
      <c r="C406" s="51" t="s">
        <v>574</v>
      </c>
      <c r="D406" s="51" t="s">
        <v>295</v>
      </c>
      <c r="E406" s="50" t="s">
        <v>448</v>
      </c>
      <c r="F406" s="51" t="s">
        <v>244</v>
      </c>
      <c r="G406" s="50" t="s">
        <v>560</v>
      </c>
      <c r="H406" s="50" t="s">
        <v>561</v>
      </c>
      <c r="I406" s="50" t="s">
        <v>569</v>
      </c>
      <c r="J406" s="50" t="s">
        <v>570</v>
      </c>
    </row>
    <row r="407" spans="1:10" ht="30" x14ac:dyDescent="0.25">
      <c r="A407" s="49">
        <v>0.24</v>
      </c>
      <c r="B407" s="50" t="s">
        <v>180</v>
      </c>
      <c r="C407" s="51" t="s">
        <v>574</v>
      </c>
      <c r="D407" s="51" t="s">
        <v>325</v>
      </c>
      <c r="E407" s="50" t="s">
        <v>478</v>
      </c>
      <c r="F407" s="51" t="s">
        <v>0</v>
      </c>
      <c r="G407" s="50" t="s">
        <v>567</v>
      </c>
      <c r="H407" s="50" t="s">
        <v>568</v>
      </c>
      <c r="I407" s="50" t="s">
        <v>565</v>
      </c>
      <c r="J407" s="50" t="s">
        <v>566</v>
      </c>
    </row>
    <row r="408" spans="1:10" x14ac:dyDescent="0.25">
      <c r="A408" s="49">
        <v>0.23905498</v>
      </c>
      <c r="B408" s="50" t="s">
        <v>964</v>
      </c>
      <c r="C408" s="51" t="s">
        <v>578</v>
      </c>
      <c r="D408" s="51" t="s">
        <v>361</v>
      </c>
      <c r="E408" s="50" t="s">
        <v>511</v>
      </c>
      <c r="F408" s="51" t="s">
        <v>0</v>
      </c>
      <c r="G408" s="50" t="s">
        <v>567</v>
      </c>
      <c r="H408" s="50" t="s">
        <v>568</v>
      </c>
      <c r="I408" s="50" t="s">
        <v>565</v>
      </c>
      <c r="J408" s="50" t="s">
        <v>566</v>
      </c>
    </row>
    <row r="409" spans="1:10" ht="30" x14ac:dyDescent="0.25">
      <c r="A409" s="49">
        <v>0.23707009000000001</v>
      </c>
      <c r="B409" s="50" t="s">
        <v>965</v>
      </c>
      <c r="C409" s="51" t="s">
        <v>577</v>
      </c>
      <c r="D409" s="51" t="s">
        <v>251</v>
      </c>
      <c r="E409" s="50" t="s">
        <v>408</v>
      </c>
      <c r="F409" s="51" t="s">
        <v>0</v>
      </c>
      <c r="G409" s="50" t="s">
        <v>567</v>
      </c>
      <c r="H409" s="50" t="s">
        <v>568</v>
      </c>
      <c r="I409" s="50" t="s">
        <v>565</v>
      </c>
      <c r="J409" s="50" t="s">
        <v>566</v>
      </c>
    </row>
    <row r="410" spans="1:10" ht="30" x14ac:dyDescent="0.25">
      <c r="A410" s="49">
        <v>0.23603268999999999</v>
      </c>
      <c r="B410" s="50" t="s">
        <v>966</v>
      </c>
      <c r="C410" s="51" t="s">
        <v>582</v>
      </c>
      <c r="D410" s="51" t="s">
        <v>967</v>
      </c>
      <c r="E410" s="50" t="s">
        <v>968</v>
      </c>
      <c r="F410" s="51" t="s">
        <v>243</v>
      </c>
      <c r="G410" s="50" t="s">
        <v>560</v>
      </c>
      <c r="H410" s="50" t="s">
        <v>561</v>
      </c>
      <c r="I410" s="50" t="s">
        <v>562</v>
      </c>
      <c r="J410" s="50" t="s">
        <v>563</v>
      </c>
    </row>
    <row r="411" spans="1:10" x14ac:dyDescent="0.25">
      <c r="A411" s="49">
        <v>0.23599999999999999</v>
      </c>
      <c r="B411" s="50" t="s">
        <v>969</v>
      </c>
      <c r="C411" s="51" t="s">
        <v>578</v>
      </c>
      <c r="D411" s="51" t="s">
        <v>276</v>
      </c>
      <c r="E411" s="50" t="s">
        <v>432</v>
      </c>
      <c r="F411" s="51" t="s">
        <v>0</v>
      </c>
      <c r="G411" s="50" t="s">
        <v>567</v>
      </c>
      <c r="H411" s="50" t="s">
        <v>568</v>
      </c>
      <c r="I411" s="50" t="s">
        <v>565</v>
      </c>
      <c r="J411" s="50" t="s">
        <v>566</v>
      </c>
    </row>
    <row r="412" spans="1:10" ht="45" x14ac:dyDescent="0.25">
      <c r="A412" s="49">
        <v>0.234315</v>
      </c>
      <c r="B412" s="50" t="s">
        <v>111</v>
      </c>
      <c r="C412" s="51" t="s">
        <v>574</v>
      </c>
      <c r="D412" s="51" t="s">
        <v>286</v>
      </c>
      <c r="E412" s="50" t="s">
        <v>19</v>
      </c>
      <c r="F412" s="51" t="s">
        <v>244</v>
      </c>
      <c r="G412" s="50" t="s">
        <v>560</v>
      </c>
      <c r="H412" s="50" t="s">
        <v>561</v>
      </c>
      <c r="I412" s="50" t="s">
        <v>569</v>
      </c>
      <c r="J412" s="50" t="s">
        <v>570</v>
      </c>
    </row>
    <row r="413" spans="1:10" ht="30" x14ac:dyDescent="0.25">
      <c r="A413" s="49">
        <v>0.23228599999999999</v>
      </c>
      <c r="B413" s="50" t="s">
        <v>834</v>
      </c>
      <c r="C413" s="51" t="s">
        <v>575</v>
      </c>
      <c r="D413" s="51" t="s">
        <v>271</v>
      </c>
      <c r="E413" s="50" t="s">
        <v>427</v>
      </c>
      <c r="F413" s="51" t="s">
        <v>246</v>
      </c>
      <c r="G413" s="50" t="s">
        <v>560</v>
      </c>
      <c r="H413" s="50" t="s">
        <v>561</v>
      </c>
      <c r="I413" s="50" t="s">
        <v>571</v>
      </c>
      <c r="J413" s="50" t="s">
        <v>572</v>
      </c>
    </row>
    <row r="414" spans="1:10" ht="75" x14ac:dyDescent="0.25">
      <c r="A414" s="49">
        <v>0.23016313999999999</v>
      </c>
      <c r="B414" s="50" t="s">
        <v>970</v>
      </c>
      <c r="C414" s="51" t="s">
        <v>583</v>
      </c>
      <c r="D414" s="51" t="s">
        <v>279</v>
      </c>
      <c r="E414" s="50" t="s">
        <v>434</v>
      </c>
      <c r="F414" s="51" t="s">
        <v>0</v>
      </c>
      <c r="G414" s="50" t="s">
        <v>567</v>
      </c>
      <c r="H414" s="50" t="s">
        <v>568</v>
      </c>
      <c r="I414" s="50" t="s">
        <v>565</v>
      </c>
      <c r="J414" s="50" t="s">
        <v>566</v>
      </c>
    </row>
    <row r="415" spans="1:10" ht="30" x14ac:dyDescent="0.25">
      <c r="A415" s="49">
        <v>0.22451702000000001</v>
      </c>
      <c r="B415" s="50" t="s">
        <v>971</v>
      </c>
      <c r="C415" s="51" t="s">
        <v>578</v>
      </c>
      <c r="D415" s="51" t="s">
        <v>277</v>
      </c>
      <c r="E415" s="50" t="s">
        <v>693</v>
      </c>
      <c r="F415" s="51" t="s">
        <v>11</v>
      </c>
      <c r="G415" s="50" t="s">
        <v>567</v>
      </c>
      <c r="H415" s="50" t="s">
        <v>568</v>
      </c>
      <c r="I415" s="50" t="s">
        <v>1208</v>
      </c>
      <c r="J415" s="50" t="s">
        <v>1212</v>
      </c>
    </row>
    <row r="416" spans="1:10" x14ac:dyDescent="0.25">
      <c r="A416" s="49">
        <v>0.22423457999999999</v>
      </c>
      <c r="B416" s="50" t="s">
        <v>972</v>
      </c>
      <c r="C416" s="51" t="s">
        <v>582</v>
      </c>
      <c r="D416" s="51" t="s">
        <v>403</v>
      </c>
      <c r="E416" s="50" t="s">
        <v>552</v>
      </c>
      <c r="F416" s="51" t="s">
        <v>14</v>
      </c>
      <c r="G416" s="50" t="s">
        <v>567</v>
      </c>
      <c r="H416" s="50" t="s">
        <v>568</v>
      </c>
      <c r="I416" s="50" t="s">
        <v>1210</v>
      </c>
      <c r="J416" s="50" t="s">
        <v>1211</v>
      </c>
    </row>
    <row r="417" spans="1:10" ht="30" x14ac:dyDescent="0.25">
      <c r="A417" s="49">
        <v>0.22158600000000001</v>
      </c>
      <c r="B417" s="50" t="s">
        <v>973</v>
      </c>
      <c r="C417" s="51" t="s">
        <v>584</v>
      </c>
      <c r="D417" s="51" t="s">
        <v>271</v>
      </c>
      <c r="E417" s="50" t="s">
        <v>427</v>
      </c>
      <c r="F417" s="51" t="s">
        <v>246</v>
      </c>
      <c r="G417" s="50" t="s">
        <v>560</v>
      </c>
      <c r="H417" s="50" t="s">
        <v>561</v>
      </c>
      <c r="I417" s="50" t="s">
        <v>571</v>
      </c>
      <c r="J417" s="50" t="s">
        <v>572</v>
      </c>
    </row>
    <row r="418" spans="1:10" ht="30" x14ac:dyDescent="0.25">
      <c r="A418" s="49">
        <v>0.22</v>
      </c>
      <c r="B418" s="50" t="s">
        <v>974</v>
      </c>
      <c r="C418" s="51" t="s">
        <v>578</v>
      </c>
      <c r="D418" s="51" t="s">
        <v>288</v>
      </c>
      <c r="E418" s="50" t="s">
        <v>442</v>
      </c>
      <c r="F418" s="51" t="s">
        <v>245</v>
      </c>
      <c r="G418" s="50" t="s">
        <v>560</v>
      </c>
      <c r="H418" s="50" t="s">
        <v>561</v>
      </c>
      <c r="I418" s="50" t="s">
        <v>571</v>
      </c>
      <c r="J418" s="50" t="s">
        <v>572</v>
      </c>
    </row>
    <row r="419" spans="1:10" ht="30" x14ac:dyDescent="0.25">
      <c r="A419" s="49">
        <v>0.22</v>
      </c>
      <c r="B419" s="50" t="s">
        <v>975</v>
      </c>
      <c r="C419" s="51" t="s">
        <v>574</v>
      </c>
      <c r="D419" s="51" t="s">
        <v>265</v>
      </c>
      <c r="E419" s="50" t="s">
        <v>421</v>
      </c>
      <c r="F419" s="51" t="s">
        <v>0</v>
      </c>
      <c r="G419" s="50" t="s">
        <v>567</v>
      </c>
      <c r="H419" s="50" t="s">
        <v>568</v>
      </c>
      <c r="I419" s="50" t="s">
        <v>565</v>
      </c>
      <c r="J419" s="50" t="s">
        <v>566</v>
      </c>
    </row>
    <row r="420" spans="1:10" ht="30" x14ac:dyDescent="0.25">
      <c r="A420" s="49">
        <v>0.22</v>
      </c>
      <c r="B420" s="50" t="s">
        <v>51</v>
      </c>
      <c r="C420" s="51" t="s">
        <v>577</v>
      </c>
      <c r="D420" s="51" t="s">
        <v>308</v>
      </c>
      <c r="E420" s="50" t="s">
        <v>461</v>
      </c>
      <c r="F420" s="51" t="s">
        <v>245</v>
      </c>
      <c r="G420" s="50" t="s">
        <v>560</v>
      </c>
      <c r="H420" s="50" t="s">
        <v>561</v>
      </c>
      <c r="I420" s="50" t="s">
        <v>571</v>
      </c>
      <c r="J420" s="50" t="s">
        <v>572</v>
      </c>
    </row>
    <row r="421" spans="1:10" x14ac:dyDescent="0.25">
      <c r="A421" s="49">
        <v>0.21920400000000001</v>
      </c>
      <c r="B421" s="50" t="s">
        <v>976</v>
      </c>
      <c r="C421" s="51" t="s">
        <v>574</v>
      </c>
      <c r="D421" s="51" t="s">
        <v>251</v>
      </c>
      <c r="E421" s="50" t="s">
        <v>408</v>
      </c>
      <c r="F421" s="51" t="s">
        <v>0</v>
      </c>
      <c r="G421" s="50" t="s">
        <v>567</v>
      </c>
      <c r="H421" s="50" t="s">
        <v>568</v>
      </c>
      <c r="I421" s="50" t="s">
        <v>565</v>
      </c>
      <c r="J421" s="50" t="s">
        <v>566</v>
      </c>
    </row>
    <row r="422" spans="1:10" ht="45" x14ac:dyDescent="0.25">
      <c r="A422" s="49">
        <v>0.21915641</v>
      </c>
      <c r="B422" s="50" t="s">
        <v>116</v>
      </c>
      <c r="C422" s="51" t="s">
        <v>581</v>
      </c>
      <c r="D422" s="51" t="s">
        <v>267</v>
      </c>
      <c r="E422" s="50" t="s">
        <v>423</v>
      </c>
      <c r="F422" s="51" t="s">
        <v>244</v>
      </c>
      <c r="G422" s="50" t="s">
        <v>560</v>
      </c>
      <c r="H422" s="50" t="s">
        <v>561</v>
      </c>
      <c r="I422" s="50" t="s">
        <v>569</v>
      </c>
      <c r="J422" s="50" t="s">
        <v>570</v>
      </c>
    </row>
    <row r="423" spans="1:10" ht="45" x14ac:dyDescent="0.25">
      <c r="A423" s="49">
        <v>0.21825428999999999</v>
      </c>
      <c r="B423" s="50" t="s">
        <v>977</v>
      </c>
      <c r="C423" s="51" t="s">
        <v>581</v>
      </c>
      <c r="D423" s="51" t="s">
        <v>286</v>
      </c>
      <c r="E423" s="50" t="s">
        <v>19</v>
      </c>
      <c r="F423" s="51" t="s">
        <v>244</v>
      </c>
      <c r="G423" s="50" t="s">
        <v>560</v>
      </c>
      <c r="H423" s="50" t="s">
        <v>561</v>
      </c>
      <c r="I423" s="50" t="s">
        <v>569</v>
      </c>
      <c r="J423" s="50" t="s">
        <v>570</v>
      </c>
    </row>
    <row r="424" spans="1:10" ht="30" x14ac:dyDescent="0.25">
      <c r="A424" s="49">
        <v>0.21577767</v>
      </c>
      <c r="B424" s="50" t="s">
        <v>978</v>
      </c>
      <c r="C424" s="51" t="s">
        <v>583</v>
      </c>
      <c r="D424" s="51" t="s">
        <v>313</v>
      </c>
      <c r="E424" s="50" t="s">
        <v>466</v>
      </c>
      <c r="F424" s="51" t="s">
        <v>11</v>
      </c>
      <c r="G424" s="50" t="s">
        <v>567</v>
      </c>
      <c r="H424" s="50" t="s">
        <v>568</v>
      </c>
      <c r="I424" s="50" t="s">
        <v>1208</v>
      </c>
      <c r="J424" s="50" t="s">
        <v>1212</v>
      </c>
    </row>
    <row r="425" spans="1:10" ht="45" x14ac:dyDescent="0.25">
      <c r="A425" s="49">
        <v>0.20728969</v>
      </c>
      <c r="B425" s="50" t="s">
        <v>979</v>
      </c>
      <c r="C425" s="51" t="s">
        <v>574</v>
      </c>
      <c r="D425" s="51" t="s">
        <v>1</v>
      </c>
      <c r="E425" s="50" t="s">
        <v>420</v>
      </c>
      <c r="F425" s="51" t="s">
        <v>11</v>
      </c>
      <c r="G425" s="50" t="s">
        <v>567</v>
      </c>
      <c r="H425" s="50" t="s">
        <v>568</v>
      </c>
      <c r="I425" s="50" t="s">
        <v>1208</v>
      </c>
      <c r="J425" s="50" t="s">
        <v>1212</v>
      </c>
    </row>
    <row r="426" spans="1:10" ht="30" x14ac:dyDescent="0.25">
      <c r="A426" s="49">
        <v>0.20622106000000001</v>
      </c>
      <c r="B426" s="50" t="s">
        <v>980</v>
      </c>
      <c r="C426" s="51" t="s">
        <v>578</v>
      </c>
      <c r="D426" s="51" t="s">
        <v>253</v>
      </c>
      <c r="E426" s="50" t="s">
        <v>410</v>
      </c>
      <c r="F426" s="51" t="s">
        <v>243</v>
      </c>
      <c r="G426" s="50" t="s">
        <v>560</v>
      </c>
      <c r="H426" s="50" t="s">
        <v>561</v>
      </c>
      <c r="I426" s="50" t="s">
        <v>562</v>
      </c>
      <c r="J426" s="50" t="s">
        <v>563</v>
      </c>
    </row>
    <row r="427" spans="1:10" x14ac:dyDescent="0.25">
      <c r="A427" s="49">
        <v>0.20599999999999999</v>
      </c>
      <c r="B427" s="50" t="s">
        <v>222</v>
      </c>
      <c r="C427" s="51" t="s">
        <v>579</v>
      </c>
      <c r="D427" s="51" t="s">
        <v>401</v>
      </c>
      <c r="E427" s="50" t="s">
        <v>551</v>
      </c>
      <c r="F427" s="51" t="s">
        <v>0</v>
      </c>
      <c r="G427" s="50" t="s">
        <v>567</v>
      </c>
      <c r="H427" s="50" t="s">
        <v>568</v>
      </c>
      <c r="I427" s="50" t="s">
        <v>565</v>
      </c>
      <c r="J427" s="50" t="s">
        <v>566</v>
      </c>
    </row>
    <row r="428" spans="1:10" ht="30" x14ac:dyDescent="0.25">
      <c r="A428" s="49">
        <v>0.2</v>
      </c>
      <c r="B428" s="50" t="s">
        <v>149</v>
      </c>
      <c r="C428" s="51" t="s">
        <v>578</v>
      </c>
      <c r="D428" s="51" t="s">
        <v>265</v>
      </c>
      <c r="E428" s="50" t="s">
        <v>421</v>
      </c>
      <c r="F428" s="51" t="s">
        <v>0</v>
      </c>
      <c r="G428" s="50" t="s">
        <v>567</v>
      </c>
      <c r="H428" s="50" t="s">
        <v>568</v>
      </c>
      <c r="I428" s="50" t="s">
        <v>565</v>
      </c>
      <c r="J428" s="50" t="s">
        <v>566</v>
      </c>
    </row>
    <row r="429" spans="1:10" ht="30" x14ac:dyDescent="0.25">
      <c r="A429" s="49">
        <v>0.2</v>
      </c>
      <c r="B429" s="50" t="s">
        <v>981</v>
      </c>
      <c r="C429" s="51" t="s">
        <v>578</v>
      </c>
      <c r="D429" s="51" t="s">
        <v>314</v>
      </c>
      <c r="E429" s="50" t="s">
        <v>467</v>
      </c>
      <c r="F429" s="51" t="s">
        <v>0</v>
      </c>
      <c r="G429" s="50" t="s">
        <v>567</v>
      </c>
      <c r="H429" s="50" t="s">
        <v>568</v>
      </c>
      <c r="I429" s="50" t="s">
        <v>565</v>
      </c>
      <c r="J429" s="50" t="s">
        <v>566</v>
      </c>
    </row>
    <row r="430" spans="1:10" ht="45" x14ac:dyDescent="0.25">
      <c r="A430" s="49">
        <v>0.2</v>
      </c>
      <c r="B430" s="50" t="s">
        <v>982</v>
      </c>
      <c r="C430" s="51" t="s">
        <v>578</v>
      </c>
      <c r="D430" s="51" t="s">
        <v>267</v>
      </c>
      <c r="E430" s="50" t="s">
        <v>423</v>
      </c>
      <c r="F430" s="51" t="s">
        <v>244</v>
      </c>
      <c r="G430" s="50" t="s">
        <v>560</v>
      </c>
      <c r="H430" s="50" t="s">
        <v>561</v>
      </c>
      <c r="I430" s="50" t="s">
        <v>569</v>
      </c>
      <c r="J430" s="50" t="s">
        <v>570</v>
      </c>
    </row>
    <row r="431" spans="1:10" ht="30" x14ac:dyDescent="0.25">
      <c r="A431" s="49">
        <v>0.2</v>
      </c>
      <c r="B431" s="50" t="s">
        <v>232</v>
      </c>
      <c r="C431" s="51" t="s">
        <v>583</v>
      </c>
      <c r="D431" s="51" t="s">
        <v>404</v>
      </c>
      <c r="E431" s="50" t="s">
        <v>553</v>
      </c>
      <c r="F431" s="51" t="s">
        <v>245</v>
      </c>
      <c r="G431" s="50" t="s">
        <v>560</v>
      </c>
      <c r="H431" s="50" t="s">
        <v>561</v>
      </c>
      <c r="I431" s="50" t="s">
        <v>571</v>
      </c>
      <c r="J431" s="50" t="s">
        <v>572</v>
      </c>
    </row>
    <row r="432" spans="1:10" ht="30" x14ac:dyDescent="0.25">
      <c r="A432" s="49">
        <v>0.2</v>
      </c>
      <c r="B432" s="50" t="s">
        <v>181</v>
      </c>
      <c r="C432" s="51" t="s">
        <v>574</v>
      </c>
      <c r="D432" s="51" t="s">
        <v>325</v>
      </c>
      <c r="E432" s="50" t="s">
        <v>478</v>
      </c>
      <c r="F432" s="51" t="s">
        <v>0</v>
      </c>
      <c r="G432" s="50" t="s">
        <v>567</v>
      </c>
      <c r="H432" s="50" t="s">
        <v>568</v>
      </c>
      <c r="I432" s="50" t="s">
        <v>565</v>
      </c>
      <c r="J432" s="50" t="s">
        <v>566</v>
      </c>
    </row>
    <row r="433" spans="1:10" ht="30" x14ac:dyDescent="0.25">
      <c r="A433" s="49">
        <v>0.2</v>
      </c>
      <c r="B433" s="50" t="s">
        <v>983</v>
      </c>
      <c r="C433" s="51" t="s">
        <v>581</v>
      </c>
      <c r="D433" s="51" t="s">
        <v>277</v>
      </c>
      <c r="E433" s="50" t="s">
        <v>693</v>
      </c>
      <c r="F433" s="51" t="s">
        <v>0</v>
      </c>
      <c r="G433" s="50" t="s">
        <v>567</v>
      </c>
      <c r="H433" s="50" t="s">
        <v>568</v>
      </c>
      <c r="I433" s="50" t="s">
        <v>565</v>
      </c>
      <c r="J433" s="50" t="s">
        <v>566</v>
      </c>
    </row>
    <row r="434" spans="1:10" ht="30" x14ac:dyDescent="0.25">
      <c r="A434" s="49">
        <v>0.2</v>
      </c>
      <c r="B434" s="50" t="s">
        <v>984</v>
      </c>
      <c r="C434" s="51" t="s">
        <v>577</v>
      </c>
      <c r="D434" s="51" t="s">
        <v>277</v>
      </c>
      <c r="E434" s="50" t="s">
        <v>693</v>
      </c>
      <c r="F434" s="51" t="s">
        <v>0</v>
      </c>
      <c r="G434" s="50" t="s">
        <v>567</v>
      </c>
      <c r="H434" s="50" t="s">
        <v>568</v>
      </c>
      <c r="I434" s="50" t="s">
        <v>565</v>
      </c>
      <c r="J434" s="50" t="s">
        <v>566</v>
      </c>
    </row>
    <row r="435" spans="1:10" ht="30" x14ac:dyDescent="0.25">
      <c r="A435" s="49">
        <v>0.2</v>
      </c>
      <c r="B435" s="50" t="s">
        <v>985</v>
      </c>
      <c r="C435" s="51" t="s">
        <v>577</v>
      </c>
      <c r="D435" s="51" t="s">
        <v>277</v>
      </c>
      <c r="E435" s="50" t="s">
        <v>693</v>
      </c>
      <c r="F435" s="51" t="s">
        <v>0</v>
      </c>
      <c r="G435" s="50" t="s">
        <v>567</v>
      </c>
      <c r="H435" s="50" t="s">
        <v>568</v>
      </c>
      <c r="I435" s="50" t="s">
        <v>565</v>
      </c>
      <c r="J435" s="50" t="s">
        <v>566</v>
      </c>
    </row>
    <row r="436" spans="1:10" ht="30" x14ac:dyDescent="0.25">
      <c r="A436" s="49">
        <v>0.2</v>
      </c>
      <c r="B436" s="50" t="s">
        <v>986</v>
      </c>
      <c r="C436" s="51" t="s">
        <v>581</v>
      </c>
      <c r="D436" s="51" t="s">
        <v>746</v>
      </c>
      <c r="E436" s="50" t="s">
        <v>747</v>
      </c>
      <c r="F436" s="51" t="s">
        <v>0</v>
      </c>
      <c r="G436" s="50" t="s">
        <v>567</v>
      </c>
      <c r="H436" s="50" t="s">
        <v>568</v>
      </c>
      <c r="I436" s="50" t="s">
        <v>565</v>
      </c>
      <c r="J436" s="50" t="s">
        <v>566</v>
      </c>
    </row>
    <row r="437" spans="1:10" ht="30" x14ac:dyDescent="0.25">
      <c r="A437" s="49">
        <v>0.2</v>
      </c>
      <c r="B437" s="50" t="s">
        <v>617</v>
      </c>
      <c r="C437" s="51" t="s">
        <v>582</v>
      </c>
      <c r="D437" s="51" t="s">
        <v>335</v>
      </c>
      <c r="E437" s="50" t="s">
        <v>486</v>
      </c>
      <c r="F437" s="51" t="s">
        <v>0</v>
      </c>
      <c r="G437" s="50" t="s">
        <v>567</v>
      </c>
      <c r="H437" s="50" t="s">
        <v>568</v>
      </c>
      <c r="I437" s="50" t="s">
        <v>565</v>
      </c>
      <c r="J437" s="50" t="s">
        <v>566</v>
      </c>
    </row>
    <row r="438" spans="1:10" ht="30" x14ac:dyDescent="0.25">
      <c r="A438" s="49">
        <v>0.2</v>
      </c>
      <c r="B438" s="50" t="s">
        <v>220</v>
      </c>
      <c r="C438" s="51" t="s">
        <v>584</v>
      </c>
      <c r="D438" s="51" t="s">
        <v>390</v>
      </c>
      <c r="E438" s="50" t="s">
        <v>540</v>
      </c>
      <c r="F438" s="51" t="s">
        <v>0</v>
      </c>
      <c r="G438" s="50" t="s">
        <v>567</v>
      </c>
      <c r="H438" s="50" t="s">
        <v>568</v>
      </c>
      <c r="I438" s="50" t="s">
        <v>565</v>
      </c>
      <c r="J438" s="50" t="s">
        <v>566</v>
      </c>
    </row>
    <row r="439" spans="1:10" ht="30" x14ac:dyDescent="0.25">
      <c r="A439" s="49">
        <v>0.2</v>
      </c>
      <c r="B439" s="50" t="s">
        <v>987</v>
      </c>
      <c r="C439" s="51" t="s">
        <v>582</v>
      </c>
      <c r="D439" s="51" t="s">
        <v>988</v>
      </c>
      <c r="E439" s="50" t="s">
        <v>989</v>
      </c>
      <c r="F439" s="51" t="s">
        <v>0</v>
      </c>
      <c r="G439" s="50" t="s">
        <v>567</v>
      </c>
      <c r="H439" s="50" t="s">
        <v>568</v>
      </c>
      <c r="I439" s="50" t="s">
        <v>565</v>
      </c>
      <c r="J439" s="50" t="s">
        <v>566</v>
      </c>
    </row>
    <row r="440" spans="1:10" ht="30" x14ac:dyDescent="0.25">
      <c r="A440" s="49">
        <v>0.2</v>
      </c>
      <c r="B440" s="50" t="s">
        <v>990</v>
      </c>
      <c r="C440" s="51" t="s">
        <v>582</v>
      </c>
      <c r="D440" s="51" t="s">
        <v>263</v>
      </c>
      <c r="E440" s="50" t="s">
        <v>418</v>
      </c>
      <c r="F440" s="51" t="s">
        <v>0</v>
      </c>
      <c r="G440" s="50" t="s">
        <v>567</v>
      </c>
      <c r="H440" s="50" t="s">
        <v>568</v>
      </c>
      <c r="I440" s="50" t="s">
        <v>565</v>
      </c>
      <c r="J440" s="50" t="s">
        <v>566</v>
      </c>
    </row>
    <row r="441" spans="1:10" ht="30" x14ac:dyDescent="0.25">
      <c r="A441" s="49">
        <v>0.2</v>
      </c>
      <c r="B441" s="50" t="s">
        <v>61</v>
      </c>
      <c r="C441" s="51" t="s">
        <v>576</v>
      </c>
      <c r="D441" s="51" t="s">
        <v>313</v>
      </c>
      <c r="E441" s="50" t="s">
        <v>466</v>
      </c>
      <c r="F441" s="51" t="s">
        <v>0</v>
      </c>
      <c r="G441" s="50" t="s">
        <v>567</v>
      </c>
      <c r="H441" s="50" t="s">
        <v>568</v>
      </c>
      <c r="I441" s="50" t="s">
        <v>565</v>
      </c>
      <c r="J441" s="50" t="s">
        <v>566</v>
      </c>
    </row>
    <row r="442" spans="1:10" ht="45" x14ac:dyDescent="0.25">
      <c r="A442" s="49">
        <v>0.2</v>
      </c>
      <c r="B442" s="50" t="s">
        <v>991</v>
      </c>
      <c r="C442" s="51" t="s">
        <v>578</v>
      </c>
      <c r="D442" s="51" t="s">
        <v>393</v>
      </c>
      <c r="E442" s="50" t="s">
        <v>543</v>
      </c>
      <c r="F442" s="51" t="s">
        <v>0</v>
      </c>
      <c r="G442" s="50" t="s">
        <v>567</v>
      </c>
      <c r="H442" s="50" t="s">
        <v>568</v>
      </c>
      <c r="I442" s="50" t="s">
        <v>565</v>
      </c>
      <c r="J442" s="50" t="s">
        <v>566</v>
      </c>
    </row>
    <row r="443" spans="1:10" x14ac:dyDescent="0.25">
      <c r="A443" s="49">
        <v>0.2</v>
      </c>
      <c r="B443" s="50" t="s">
        <v>16</v>
      </c>
      <c r="C443" s="51" t="s">
        <v>581</v>
      </c>
      <c r="D443" s="51" t="s">
        <v>274</v>
      </c>
      <c r="E443" s="50" t="s">
        <v>430</v>
      </c>
      <c r="F443" s="51" t="s">
        <v>0</v>
      </c>
      <c r="G443" s="50" t="s">
        <v>567</v>
      </c>
      <c r="H443" s="50" t="s">
        <v>568</v>
      </c>
      <c r="I443" s="50" t="s">
        <v>565</v>
      </c>
      <c r="J443" s="50" t="s">
        <v>566</v>
      </c>
    </row>
    <row r="444" spans="1:10" ht="30" x14ac:dyDescent="0.25">
      <c r="A444" s="49">
        <v>0.2</v>
      </c>
      <c r="B444" s="50" t="s">
        <v>992</v>
      </c>
      <c r="C444" s="51" t="s">
        <v>574</v>
      </c>
      <c r="D444" s="51" t="s">
        <v>993</v>
      </c>
      <c r="E444" s="50" t="s">
        <v>994</v>
      </c>
      <c r="F444" s="51" t="s">
        <v>0</v>
      </c>
      <c r="G444" s="50" t="s">
        <v>567</v>
      </c>
      <c r="H444" s="50" t="s">
        <v>568</v>
      </c>
      <c r="I444" s="50" t="s">
        <v>565</v>
      </c>
      <c r="J444" s="50" t="s">
        <v>566</v>
      </c>
    </row>
    <row r="445" spans="1:10" ht="30" x14ac:dyDescent="0.25">
      <c r="A445" s="49">
        <v>0.199963</v>
      </c>
      <c r="B445" s="50" t="s">
        <v>219</v>
      </c>
      <c r="C445" s="51" t="s">
        <v>576</v>
      </c>
      <c r="D445" s="51" t="s">
        <v>399</v>
      </c>
      <c r="E445" s="50" t="s">
        <v>549</v>
      </c>
      <c r="F445" s="51" t="s">
        <v>246</v>
      </c>
      <c r="G445" s="50" t="s">
        <v>560</v>
      </c>
      <c r="H445" s="50" t="s">
        <v>561</v>
      </c>
      <c r="I445" s="50" t="s">
        <v>571</v>
      </c>
      <c r="J445" s="50" t="s">
        <v>572</v>
      </c>
    </row>
    <row r="446" spans="1:10" ht="30" x14ac:dyDescent="0.25">
      <c r="A446" s="49">
        <v>0.19900000000000001</v>
      </c>
      <c r="B446" s="50" t="s">
        <v>995</v>
      </c>
      <c r="C446" s="51" t="s">
        <v>579</v>
      </c>
      <c r="D446" s="51" t="s">
        <v>828</v>
      </c>
      <c r="E446" s="50" t="s">
        <v>829</v>
      </c>
      <c r="F446" s="51" t="s">
        <v>0</v>
      </c>
      <c r="G446" s="50" t="s">
        <v>567</v>
      </c>
      <c r="H446" s="50" t="s">
        <v>568</v>
      </c>
      <c r="I446" s="50" t="s">
        <v>565</v>
      </c>
      <c r="J446" s="50" t="s">
        <v>566</v>
      </c>
    </row>
    <row r="447" spans="1:10" ht="60" x14ac:dyDescent="0.25">
      <c r="A447" s="49">
        <v>0.19900000000000001</v>
      </c>
      <c r="B447" s="50" t="s">
        <v>996</v>
      </c>
      <c r="C447" s="51" t="s">
        <v>583</v>
      </c>
      <c r="D447" s="51" t="s">
        <v>338</v>
      </c>
      <c r="E447" s="50" t="s">
        <v>489</v>
      </c>
      <c r="F447" s="51" t="s">
        <v>0</v>
      </c>
      <c r="G447" s="50" t="s">
        <v>567</v>
      </c>
      <c r="H447" s="50" t="s">
        <v>568</v>
      </c>
      <c r="I447" s="50" t="s">
        <v>565</v>
      </c>
      <c r="J447" s="50" t="s">
        <v>566</v>
      </c>
    </row>
    <row r="448" spans="1:10" ht="30" x14ac:dyDescent="0.25">
      <c r="A448" s="49">
        <v>0.19900000000000001</v>
      </c>
      <c r="B448" s="50" t="s">
        <v>997</v>
      </c>
      <c r="C448" s="51" t="s">
        <v>575</v>
      </c>
      <c r="D448" s="51" t="s">
        <v>346</v>
      </c>
      <c r="E448" s="50" t="s">
        <v>497</v>
      </c>
      <c r="F448" s="51" t="s">
        <v>0</v>
      </c>
      <c r="G448" s="50" t="s">
        <v>567</v>
      </c>
      <c r="H448" s="50" t="s">
        <v>568</v>
      </c>
      <c r="I448" s="50" t="s">
        <v>565</v>
      </c>
      <c r="J448" s="50" t="s">
        <v>566</v>
      </c>
    </row>
    <row r="449" spans="1:10" ht="30" x14ac:dyDescent="0.25">
      <c r="A449" s="49">
        <v>0.19846084</v>
      </c>
      <c r="B449" s="50" t="s">
        <v>102</v>
      </c>
      <c r="C449" s="51" t="s">
        <v>574</v>
      </c>
      <c r="D449" s="51" t="s">
        <v>277</v>
      </c>
      <c r="E449" s="50" t="s">
        <v>693</v>
      </c>
      <c r="F449" s="51" t="s">
        <v>245</v>
      </c>
      <c r="G449" s="50" t="s">
        <v>560</v>
      </c>
      <c r="H449" s="50" t="s">
        <v>561</v>
      </c>
      <c r="I449" s="50" t="s">
        <v>571</v>
      </c>
      <c r="J449" s="50" t="s">
        <v>572</v>
      </c>
    </row>
    <row r="450" spans="1:10" ht="45" x14ac:dyDescent="0.25">
      <c r="A450" s="49">
        <v>0.19700000000000001</v>
      </c>
      <c r="B450" s="50" t="s">
        <v>998</v>
      </c>
      <c r="C450" s="51" t="s">
        <v>578</v>
      </c>
      <c r="D450" s="51" t="s">
        <v>275</v>
      </c>
      <c r="E450" s="50" t="s">
        <v>431</v>
      </c>
      <c r="F450" s="51" t="s">
        <v>0</v>
      </c>
      <c r="G450" s="50" t="s">
        <v>567</v>
      </c>
      <c r="H450" s="50" t="s">
        <v>568</v>
      </c>
      <c r="I450" s="50" t="s">
        <v>565</v>
      </c>
      <c r="J450" s="50" t="s">
        <v>566</v>
      </c>
    </row>
    <row r="451" spans="1:10" ht="45" x14ac:dyDescent="0.25">
      <c r="A451" s="49">
        <v>0.19511355</v>
      </c>
      <c r="B451" s="50" t="s">
        <v>999</v>
      </c>
      <c r="C451" s="51" t="s">
        <v>577</v>
      </c>
      <c r="D451" s="51" t="s">
        <v>290</v>
      </c>
      <c r="E451" s="50" t="s">
        <v>444</v>
      </c>
      <c r="F451" s="51" t="s">
        <v>14</v>
      </c>
      <c r="G451" s="50" t="s">
        <v>567</v>
      </c>
      <c r="H451" s="50" t="s">
        <v>568</v>
      </c>
      <c r="I451" s="50" t="s">
        <v>1210</v>
      </c>
      <c r="J451" s="50" t="s">
        <v>1211</v>
      </c>
    </row>
    <row r="452" spans="1:10" ht="30" x14ac:dyDescent="0.25">
      <c r="A452" s="49">
        <v>0.19351599999999999</v>
      </c>
      <c r="B452" s="50" t="s">
        <v>55</v>
      </c>
      <c r="C452" s="51" t="s">
        <v>579</v>
      </c>
      <c r="D452" s="51" t="s">
        <v>291</v>
      </c>
      <c r="E452" s="50" t="s">
        <v>445</v>
      </c>
      <c r="F452" s="51" t="s">
        <v>245</v>
      </c>
      <c r="G452" s="50" t="s">
        <v>560</v>
      </c>
      <c r="H452" s="50" t="s">
        <v>561</v>
      </c>
      <c r="I452" s="50" t="s">
        <v>571</v>
      </c>
      <c r="J452" s="50" t="s">
        <v>572</v>
      </c>
    </row>
    <row r="453" spans="1:10" ht="30" x14ac:dyDescent="0.25">
      <c r="A453" s="49">
        <v>0.193379</v>
      </c>
      <c r="B453" s="50" t="s">
        <v>1000</v>
      </c>
      <c r="C453" s="51" t="s">
        <v>583</v>
      </c>
      <c r="D453" s="51" t="s">
        <v>256</v>
      </c>
      <c r="E453" s="50" t="s">
        <v>412</v>
      </c>
      <c r="F453" s="51" t="s">
        <v>244</v>
      </c>
      <c r="G453" s="50" t="s">
        <v>560</v>
      </c>
      <c r="H453" s="50" t="s">
        <v>561</v>
      </c>
      <c r="I453" s="50" t="s">
        <v>569</v>
      </c>
      <c r="J453" s="50" t="s">
        <v>570</v>
      </c>
    </row>
    <row r="454" spans="1:10" ht="30" x14ac:dyDescent="0.25">
      <c r="A454" s="49">
        <v>0.19085199999999999</v>
      </c>
      <c r="B454" s="50" t="s">
        <v>1001</v>
      </c>
      <c r="C454" s="51" t="s">
        <v>578</v>
      </c>
      <c r="D454" s="51" t="s">
        <v>1002</v>
      </c>
      <c r="E454" s="50" t="s">
        <v>1003</v>
      </c>
      <c r="F454" s="51" t="s">
        <v>0</v>
      </c>
      <c r="G454" s="50" t="s">
        <v>567</v>
      </c>
      <c r="H454" s="50" t="s">
        <v>568</v>
      </c>
      <c r="I454" s="50" t="s">
        <v>565</v>
      </c>
      <c r="J454" s="50" t="s">
        <v>566</v>
      </c>
    </row>
    <row r="455" spans="1:10" ht="30" x14ac:dyDescent="0.25">
      <c r="A455" s="49">
        <v>0.19</v>
      </c>
      <c r="B455" s="50" t="s">
        <v>1004</v>
      </c>
      <c r="C455" s="51" t="s">
        <v>578</v>
      </c>
      <c r="D455" s="51" t="s">
        <v>399</v>
      </c>
      <c r="E455" s="50" t="s">
        <v>549</v>
      </c>
      <c r="F455" s="51" t="s">
        <v>0</v>
      </c>
      <c r="G455" s="50" t="s">
        <v>567</v>
      </c>
      <c r="H455" s="50" t="s">
        <v>568</v>
      </c>
      <c r="I455" s="50" t="s">
        <v>565</v>
      </c>
      <c r="J455" s="50" t="s">
        <v>566</v>
      </c>
    </row>
    <row r="456" spans="1:10" ht="60" x14ac:dyDescent="0.25">
      <c r="A456" s="49">
        <v>0.19</v>
      </c>
      <c r="B456" s="50" t="s">
        <v>170</v>
      </c>
      <c r="C456" s="51" t="s">
        <v>581</v>
      </c>
      <c r="D456" s="51" t="s">
        <v>374</v>
      </c>
      <c r="E456" s="50" t="s">
        <v>524</v>
      </c>
      <c r="F456" s="51" t="s">
        <v>0</v>
      </c>
      <c r="G456" s="50" t="s">
        <v>567</v>
      </c>
      <c r="H456" s="50" t="s">
        <v>568</v>
      </c>
      <c r="I456" s="50" t="s">
        <v>565</v>
      </c>
      <c r="J456" s="50" t="s">
        <v>566</v>
      </c>
    </row>
    <row r="457" spans="1:10" ht="45" x14ac:dyDescent="0.25">
      <c r="A457" s="49">
        <v>0.19</v>
      </c>
      <c r="B457" s="50" t="s">
        <v>1005</v>
      </c>
      <c r="C457" s="51" t="s">
        <v>581</v>
      </c>
      <c r="D457" s="51" t="s">
        <v>393</v>
      </c>
      <c r="E457" s="50" t="s">
        <v>543</v>
      </c>
      <c r="F457" s="51" t="s">
        <v>0</v>
      </c>
      <c r="G457" s="50" t="s">
        <v>567</v>
      </c>
      <c r="H457" s="50" t="s">
        <v>568</v>
      </c>
      <c r="I457" s="50" t="s">
        <v>565</v>
      </c>
      <c r="J457" s="50" t="s">
        <v>566</v>
      </c>
    </row>
    <row r="458" spans="1:10" ht="45" x14ac:dyDescent="0.25">
      <c r="A458" s="49">
        <v>0.19</v>
      </c>
      <c r="B458" s="50" t="s">
        <v>1207</v>
      </c>
      <c r="C458" s="51" t="s">
        <v>581</v>
      </c>
      <c r="D458" s="51" t="s">
        <v>286</v>
      </c>
      <c r="E458" s="50" t="s">
        <v>19</v>
      </c>
      <c r="F458" s="51" t="s">
        <v>0</v>
      </c>
      <c r="G458" s="50" t="s">
        <v>567</v>
      </c>
      <c r="H458" s="50" t="s">
        <v>568</v>
      </c>
      <c r="I458" s="50" t="s">
        <v>565</v>
      </c>
      <c r="J458" s="50" t="s">
        <v>566</v>
      </c>
    </row>
    <row r="459" spans="1:10" ht="30" x14ac:dyDescent="0.25">
      <c r="A459" s="49">
        <v>0.18780039000000001</v>
      </c>
      <c r="B459" s="50" t="s">
        <v>121</v>
      </c>
      <c r="C459" s="51" t="s">
        <v>583</v>
      </c>
      <c r="D459" s="51" t="s">
        <v>339</v>
      </c>
      <c r="E459" s="50" t="s">
        <v>490</v>
      </c>
      <c r="F459" s="51" t="s">
        <v>244</v>
      </c>
      <c r="G459" s="50" t="s">
        <v>560</v>
      </c>
      <c r="H459" s="50" t="s">
        <v>561</v>
      </c>
      <c r="I459" s="50" t="s">
        <v>569</v>
      </c>
      <c r="J459" s="50" t="s">
        <v>570</v>
      </c>
    </row>
    <row r="460" spans="1:10" ht="30" x14ac:dyDescent="0.25">
      <c r="A460" s="49">
        <v>0.186914</v>
      </c>
      <c r="B460" s="50" t="s">
        <v>1006</v>
      </c>
      <c r="C460" s="51" t="s">
        <v>579</v>
      </c>
      <c r="D460" s="51" t="s">
        <v>648</v>
      </c>
      <c r="E460" s="50" t="s">
        <v>649</v>
      </c>
      <c r="F460" s="51" t="s">
        <v>246</v>
      </c>
      <c r="G460" s="50" t="s">
        <v>560</v>
      </c>
      <c r="H460" s="50" t="s">
        <v>561</v>
      </c>
      <c r="I460" s="50" t="s">
        <v>571</v>
      </c>
      <c r="J460" s="50" t="s">
        <v>572</v>
      </c>
    </row>
    <row r="461" spans="1:10" ht="45" x14ac:dyDescent="0.25">
      <c r="A461" s="49">
        <v>0.18541099999999999</v>
      </c>
      <c r="B461" s="50" t="s">
        <v>28</v>
      </c>
      <c r="C461" s="51" t="s">
        <v>582</v>
      </c>
      <c r="D461" s="51" t="s">
        <v>290</v>
      </c>
      <c r="E461" s="50" t="s">
        <v>444</v>
      </c>
      <c r="F461" s="51" t="s">
        <v>246</v>
      </c>
      <c r="G461" s="50" t="s">
        <v>560</v>
      </c>
      <c r="H461" s="50" t="s">
        <v>561</v>
      </c>
      <c r="I461" s="50" t="s">
        <v>571</v>
      </c>
      <c r="J461" s="50" t="s">
        <v>572</v>
      </c>
    </row>
    <row r="462" spans="1:10" ht="30" x14ac:dyDescent="0.25">
      <c r="A462" s="49">
        <v>0.18350306999999999</v>
      </c>
      <c r="B462" s="50" t="s">
        <v>1007</v>
      </c>
      <c r="C462" s="51" t="s">
        <v>582</v>
      </c>
      <c r="D462" s="51" t="s">
        <v>695</v>
      </c>
      <c r="E462" s="50" t="s">
        <v>696</v>
      </c>
      <c r="F462" s="51" t="s">
        <v>11</v>
      </c>
      <c r="G462" s="50" t="s">
        <v>567</v>
      </c>
      <c r="H462" s="50" t="s">
        <v>568</v>
      </c>
      <c r="I462" s="50" t="s">
        <v>1208</v>
      </c>
      <c r="J462" s="50" t="s">
        <v>1212</v>
      </c>
    </row>
    <row r="463" spans="1:10" x14ac:dyDescent="0.25">
      <c r="A463" s="49">
        <v>0.18</v>
      </c>
      <c r="B463" s="50" t="s">
        <v>1008</v>
      </c>
      <c r="C463" s="51" t="s">
        <v>578</v>
      </c>
      <c r="D463" s="51" t="s">
        <v>1009</v>
      </c>
      <c r="E463" s="50" t="s">
        <v>1010</v>
      </c>
      <c r="F463" s="51" t="s">
        <v>0</v>
      </c>
      <c r="G463" s="50" t="s">
        <v>567</v>
      </c>
      <c r="H463" s="50" t="s">
        <v>568</v>
      </c>
      <c r="I463" s="50" t="s">
        <v>565</v>
      </c>
      <c r="J463" s="50" t="s">
        <v>566</v>
      </c>
    </row>
    <row r="464" spans="1:10" ht="45" x14ac:dyDescent="0.25">
      <c r="A464" s="49">
        <v>0.18</v>
      </c>
      <c r="B464" s="50" t="s">
        <v>96</v>
      </c>
      <c r="C464" s="51" t="s">
        <v>577</v>
      </c>
      <c r="D464" s="51" t="s">
        <v>286</v>
      </c>
      <c r="E464" s="50" t="s">
        <v>19</v>
      </c>
      <c r="F464" s="51" t="s">
        <v>11</v>
      </c>
      <c r="G464" s="50" t="s">
        <v>567</v>
      </c>
      <c r="H464" s="50" t="s">
        <v>568</v>
      </c>
      <c r="I464" s="50" t="s">
        <v>1208</v>
      </c>
      <c r="J464" s="50" t="s">
        <v>1212</v>
      </c>
    </row>
    <row r="465" spans="1:10" x14ac:dyDescent="0.25">
      <c r="A465" s="49">
        <v>0.18</v>
      </c>
      <c r="B465" s="50" t="s">
        <v>1011</v>
      </c>
      <c r="C465" s="51" t="s">
        <v>574</v>
      </c>
      <c r="D465" s="51" t="s">
        <v>1012</v>
      </c>
      <c r="E465" s="50" t="s">
        <v>1013</v>
      </c>
      <c r="F465" s="51" t="s">
        <v>0</v>
      </c>
      <c r="G465" s="50" t="s">
        <v>567</v>
      </c>
      <c r="H465" s="50" t="s">
        <v>568</v>
      </c>
      <c r="I465" s="50" t="s">
        <v>565</v>
      </c>
      <c r="J465" s="50" t="s">
        <v>566</v>
      </c>
    </row>
    <row r="466" spans="1:10" ht="45" x14ac:dyDescent="0.25">
      <c r="A466" s="49">
        <v>0.18</v>
      </c>
      <c r="B466" s="50" t="s">
        <v>1014</v>
      </c>
      <c r="C466" s="51" t="s">
        <v>577</v>
      </c>
      <c r="D466" s="51" t="s">
        <v>1015</v>
      </c>
      <c r="E466" s="50" t="s">
        <v>1016</v>
      </c>
      <c r="F466" s="51" t="s">
        <v>0</v>
      </c>
      <c r="G466" s="50" t="s">
        <v>567</v>
      </c>
      <c r="H466" s="50" t="s">
        <v>568</v>
      </c>
      <c r="I466" s="50" t="s">
        <v>565</v>
      </c>
      <c r="J466" s="50" t="s">
        <v>566</v>
      </c>
    </row>
    <row r="467" spans="1:10" ht="30" x14ac:dyDescent="0.25">
      <c r="A467" s="49">
        <v>0.18</v>
      </c>
      <c r="B467" s="50" t="s">
        <v>1017</v>
      </c>
      <c r="C467" s="51" t="s">
        <v>580</v>
      </c>
      <c r="D467" s="51" t="s">
        <v>295</v>
      </c>
      <c r="E467" s="50" t="s">
        <v>448</v>
      </c>
      <c r="F467" s="51" t="s">
        <v>244</v>
      </c>
      <c r="G467" s="50" t="s">
        <v>560</v>
      </c>
      <c r="H467" s="50" t="s">
        <v>561</v>
      </c>
      <c r="I467" s="50" t="s">
        <v>569</v>
      </c>
      <c r="J467" s="50" t="s">
        <v>570</v>
      </c>
    </row>
    <row r="468" spans="1:10" x14ac:dyDescent="0.25">
      <c r="A468" s="49">
        <v>0.18</v>
      </c>
      <c r="B468" s="50" t="s">
        <v>1018</v>
      </c>
      <c r="C468" s="51" t="s">
        <v>578</v>
      </c>
      <c r="D468" s="51" t="s">
        <v>1009</v>
      </c>
      <c r="E468" s="50" t="s">
        <v>1010</v>
      </c>
      <c r="F468" s="51" t="s">
        <v>0</v>
      </c>
      <c r="G468" s="50" t="s">
        <v>567</v>
      </c>
      <c r="H468" s="50" t="s">
        <v>568</v>
      </c>
      <c r="I468" s="50" t="s">
        <v>565</v>
      </c>
      <c r="J468" s="50" t="s">
        <v>566</v>
      </c>
    </row>
    <row r="469" spans="1:10" ht="30" x14ac:dyDescent="0.25">
      <c r="A469" s="49">
        <v>0.18</v>
      </c>
      <c r="B469" s="50" t="s">
        <v>21</v>
      </c>
      <c r="C469" s="51" t="s">
        <v>580</v>
      </c>
      <c r="D469" s="51" t="s">
        <v>284</v>
      </c>
      <c r="E469" s="50" t="s">
        <v>439</v>
      </c>
      <c r="F469" s="51" t="s">
        <v>245</v>
      </c>
      <c r="G469" s="50" t="s">
        <v>560</v>
      </c>
      <c r="H469" s="50" t="s">
        <v>561</v>
      </c>
      <c r="I469" s="50" t="s">
        <v>571</v>
      </c>
      <c r="J469" s="50" t="s">
        <v>572</v>
      </c>
    </row>
    <row r="470" spans="1:10" ht="30" x14ac:dyDescent="0.25">
      <c r="A470" s="49">
        <v>0.18</v>
      </c>
      <c r="B470" s="50" t="s">
        <v>9</v>
      </c>
      <c r="C470" s="51" t="s">
        <v>581</v>
      </c>
      <c r="D470" s="51" t="s">
        <v>262</v>
      </c>
      <c r="E470" s="50" t="s">
        <v>417</v>
      </c>
      <c r="F470" s="51" t="s">
        <v>245</v>
      </c>
      <c r="G470" s="50" t="s">
        <v>560</v>
      </c>
      <c r="H470" s="50" t="s">
        <v>561</v>
      </c>
      <c r="I470" s="50" t="s">
        <v>571</v>
      </c>
      <c r="J470" s="50" t="s">
        <v>572</v>
      </c>
    </row>
    <row r="471" spans="1:10" ht="30" x14ac:dyDescent="0.25">
      <c r="A471" s="49">
        <v>0.17732397</v>
      </c>
      <c r="B471" s="50" t="s">
        <v>1019</v>
      </c>
      <c r="C471" s="51" t="s">
        <v>578</v>
      </c>
      <c r="D471" s="51" t="s">
        <v>252</v>
      </c>
      <c r="E471" s="50" t="s">
        <v>409</v>
      </c>
      <c r="F471" s="51" t="s">
        <v>243</v>
      </c>
      <c r="G471" s="50" t="s">
        <v>560</v>
      </c>
      <c r="H471" s="50" t="s">
        <v>561</v>
      </c>
      <c r="I471" s="50" t="s">
        <v>562</v>
      </c>
      <c r="J471" s="50" t="s">
        <v>563</v>
      </c>
    </row>
    <row r="472" spans="1:10" ht="30" x14ac:dyDescent="0.25">
      <c r="A472" s="49">
        <v>0.1753741</v>
      </c>
      <c r="B472" s="50" t="s">
        <v>1020</v>
      </c>
      <c r="C472" s="51" t="s">
        <v>574</v>
      </c>
      <c r="D472" s="51" t="s">
        <v>294</v>
      </c>
      <c r="E472" s="50" t="s">
        <v>447</v>
      </c>
      <c r="F472" s="51" t="s">
        <v>244</v>
      </c>
      <c r="G472" s="50" t="s">
        <v>560</v>
      </c>
      <c r="H472" s="50" t="s">
        <v>561</v>
      </c>
      <c r="I472" s="50" t="s">
        <v>569</v>
      </c>
      <c r="J472" s="50" t="s">
        <v>570</v>
      </c>
    </row>
    <row r="473" spans="1:10" ht="30" x14ac:dyDescent="0.25">
      <c r="A473" s="49">
        <v>0.17218533</v>
      </c>
      <c r="B473" s="50" t="s">
        <v>1021</v>
      </c>
      <c r="C473" s="51" t="s">
        <v>574</v>
      </c>
      <c r="D473" s="51" t="s">
        <v>277</v>
      </c>
      <c r="E473" s="50" t="s">
        <v>693</v>
      </c>
      <c r="F473" s="51" t="s">
        <v>11</v>
      </c>
      <c r="G473" s="50" t="s">
        <v>567</v>
      </c>
      <c r="H473" s="50" t="s">
        <v>568</v>
      </c>
      <c r="I473" s="50" t="s">
        <v>1208</v>
      </c>
      <c r="J473" s="50" t="s">
        <v>1212</v>
      </c>
    </row>
    <row r="474" spans="1:10" ht="30" x14ac:dyDescent="0.25">
      <c r="A474" s="49">
        <v>0.17100000000000001</v>
      </c>
      <c r="B474" s="50" t="s">
        <v>68</v>
      </c>
      <c r="C474" s="51" t="s">
        <v>578</v>
      </c>
      <c r="D474" s="51" t="s">
        <v>321</v>
      </c>
      <c r="E474" s="50" t="s">
        <v>474</v>
      </c>
      <c r="F474" s="51" t="s">
        <v>246</v>
      </c>
      <c r="G474" s="50" t="s">
        <v>560</v>
      </c>
      <c r="H474" s="50" t="s">
        <v>561</v>
      </c>
      <c r="I474" s="50" t="s">
        <v>571</v>
      </c>
      <c r="J474" s="50" t="s">
        <v>572</v>
      </c>
    </row>
    <row r="475" spans="1:10" ht="30" x14ac:dyDescent="0.25">
      <c r="A475" s="49">
        <v>0.17</v>
      </c>
      <c r="B475" s="50" t="s">
        <v>50</v>
      </c>
      <c r="C475" s="51" t="s">
        <v>581</v>
      </c>
      <c r="D475" s="51" t="s">
        <v>288</v>
      </c>
      <c r="E475" s="50" t="s">
        <v>442</v>
      </c>
      <c r="F475" s="51" t="s">
        <v>245</v>
      </c>
      <c r="G475" s="50" t="s">
        <v>560</v>
      </c>
      <c r="H475" s="50" t="s">
        <v>561</v>
      </c>
      <c r="I475" s="50" t="s">
        <v>571</v>
      </c>
      <c r="J475" s="50" t="s">
        <v>572</v>
      </c>
    </row>
    <row r="476" spans="1:10" ht="30" x14ac:dyDescent="0.25">
      <c r="A476" s="49">
        <v>0.17</v>
      </c>
      <c r="B476" s="50" t="s">
        <v>1022</v>
      </c>
      <c r="C476" s="51" t="s">
        <v>582</v>
      </c>
      <c r="D476" s="51" t="s">
        <v>406</v>
      </c>
      <c r="E476" s="50" t="s">
        <v>555</v>
      </c>
      <c r="F476" s="51" t="s">
        <v>245</v>
      </c>
      <c r="G476" s="50" t="s">
        <v>560</v>
      </c>
      <c r="H476" s="50" t="s">
        <v>561</v>
      </c>
      <c r="I476" s="50" t="s">
        <v>571</v>
      </c>
      <c r="J476" s="50" t="s">
        <v>572</v>
      </c>
    </row>
    <row r="477" spans="1:10" ht="90" x14ac:dyDescent="0.25">
      <c r="A477" s="49">
        <v>0.16975334</v>
      </c>
      <c r="B477" s="50" t="s">
        <v>108</v>
      </c>
      <c r="C477" s="51" t="s">
        <v>578</v>
      </c>
      <c r="D477" s="51" t="s">
        <v>349</v>
      </c>
      <c r="E477" s="50" t="s">
        <v>500</v>
      </c>
      <c r="F477" s="51" t="s">
        <v>243</v>
      </c>
      <c r="G477" s="50" t="s">
        <v>560</v>
      </c>
      <c r="H477" s="50" t="s">
        <v>561</v>
      </c>
      <c r="I477" s="50" t="s">
        <v>562</v>
      </c>
      <c r="J477" s="50" t="s">
        <v>563</v>
      </c>
    </row>
    <row r="478" spans="1:10" ht="30" x14ac:dyDescent="0.25">
      <c r="A478" s="49">
        <v>0.16500000000000001</v>
      </c>
      <c r="B478" s="50" t="s">
        <v>227</v>
      </c>
      <c r="C478" s="51" t="s">
        <v>581</v>
      </c>
      <c r="D478" s="51" t="s">
        <v>324</v>
      </c>
      <c r="E478" s="50" t="s">
        <v>477</v>
      </c>
      <c r="F478" s="51" t="s">
        <v>0</v>
      </c>
      <c r="G478" s="50" t="s">
        <v>567</v>
      </c>
      <c r="H478" s="50" t="s">
        <v>568</v>
      </c>
      <c r="I478" s="50" t="s">
        <v>565</v>
      </c>
      <c r="J478" s="50" t="s">
        <v>566</v>
      </c>
    </row>
    <row r="479" spans="1:10" ht="45" x14ac:dyDescent="0.25">
      <c r="A479" s="49">
        <v>0.16500000000000001</v>
      </c>
      <c r="B479" s="50" t="s">
        <v>1023</v>
      </c>
      <c r="C479" s="51" t="s">
        <v>577</v>
      </c>
      <c r="D479" s="51" t="s">
        <v>286</v>
      </c>
      <c r="E479" s="50" t="s">
        <v>19</v>
      </c>
      <c r="F479" s="51" t="s">
        <v>14</v>
      </c>
      <c r="G479" s="50" t="s">
        <v>567</v>
      </c>
      <c r="H479" s="50" t="s">
        <v>568</v>
      </c>
      <c r="I479" s="50" t="s">
        <v>1210</v>
      </c>
      <c r="J479" s="50" t="s">
        <v>1211</v>
      </c>
    </row>
    <row r="480" spans="1:10" ht="30" x14ac:dyDescent="0.25">
      <c r="A480" s="49">
        <v>0.16500000000000001</v>
      </c>
      <c r="B480" s="50" t="s">
        <v>1024</v>
      </c>
      <c r="C480" s="51" t="s">
        <v>580</v>
      </c>
      <c r="D480" s="51" t="s">
        <v>1025</v>
      </c>
      <c r="E480" s="50" t="s">
        <v>1026</v>
      </c>
      <c r="F480" s="51" t="s">
        <v>0</v>
      </c>
      <c r="G480" s="50" t="s">
        <v>567</v>
      </c>
      <c r="H480" s="50" t="s">
        <v>568</v>
      </c>
      <c r="I480" s="50" t="s">
        <v>565</v>
      </c>
      <c r="J480" s="50" t="s">
        <v>566</v>
      </c>
    </row>
    <row r="481" spans="1:10" ht="30" x14ac:dyDescent="0.25">
      <c r="A481" s="49">
        <v>0.164465</v>
      </c>
      <c r="B481" s="50" t="s">
        <v>1027</v>
      </c>
      <c r="C481" s="51" t="s">
        <v>575</v>
      </c>
      <c r="D481" s="51" t="s">
        <v>253</v>
      </c>
      <c r="E481" s="50" t="s">
        <v>410</v>
      </c>
      <c r="F481" s="51" t="s">
        <v>0</v>
      </c>
      <c r="G481" s="50" t="s">
        <v>567</v>
      </c>
      <c r="H481" s="50" t="s">
        <v>568</v>
      </c>
      <c r="I481" s="50" t="s">
        <v>565</v>
      </c>
      <c r="J481" s="50" t="s">
        <v>566</v>
      </c>
    </row>
    <row r="482" spans="1:10" ht="30" x14ac:dyDescent="0.25">
      <c r="A482" s="49">
        <v>0.16389599999999999</v>
      </c>
      <c r="B482" s="50" t="s">
        <v>86</v>
      </c>
      <c r="C482" s="51" t="s">
        <v>574</v>
      </c>
      <c r="D482" s="51" t="s">
        <v>277</v>
      </c>
      <c r="E482" s="50" t="s">
        <v>693</v>
      </c>
      <c r="F482" s="51" t="s">
        <v>0</v>
      </c>
      <c r="G482" s="50" t="s">
        <v>567</v>
      </c>
      <c r="H482" s="50" t="s">
        <v>568</v>
      </c>
      <c r="I482" s="50" t="s">
        <v>565</v>
      </c>
      <c r="J482" s="50" t="s">
        <v>566</v>
      </c>
    </row>
    <row r="483" spans="1:10" ht="45" x14ac:dyDescent="0.25">
      <c r="A483" s="49">
        <v>0.15788559999999999</v>
      </c>
      <c r="B483" s="50" t="s">
        <v>1028</v>
      </c>
      <c r="C483" s="51" t="s">
        <v>575</v>
      </c>
      <c r="D483" s="51" t="s">
        <v>269</v>
      </c>
      <c r="E483" s="50" t="s">
        <v>425</v>
      </c>
      <c r="F483" s="51" t="s">
        <v>243</v>
      </c>
      <c r="G483" s="50" t="s">
        <v>560</v>
      </c>
      <c r="H483" s="50" t="s">
        <v>561</v>
      </c>
      <c r="I483" s="50" t="s">
        <v>562</v>
      </c>
      <c r="J483" s="50" t="s">
        <v>563</v>
      </c>
    </row>
    <row r="484" spans="1:10" ht="30" x14ac:dyDescent="0.25">
      <c r="A484" s="49">
        <v>0.15713631</v>
      </c>
      <c r="B484" s="50" t="s">
        <v>1029</v>
      </c>
      <c r="C484" s="51" t="s">
        <v>583</v>
      </c>
      <c r="D484" s="51" t="s">
        <v>297</v>
      </c>
      <c r="E484" s="50" t="s">
        <v>450</v>
      </c>
      <c r="F484" s="51" t="s">
        <v>243</v>
      </c>
      <c r="G484" s="50" t="s">
        <v>560</v>
      </c>
      <c r="H484" s="50" t="s">
        <v>561</v>
      </c>
      <c r="I484" s="50" t="s">
        <v>562</v>
      </c>
      <c r="J484" s="50" t="s">
        <v>563</v>
      </c>
    </row>
    <row r="485" spans="1:10" ht="30" x14ac:dyDescent="0.25">
      <c r="A485" s="49">
        <v>0.155556</v>
      </c>
      <c r="B485" s="50" t="s">
        <v>1030</v>
      </c>
      <c r="C485" s="51" t="s">
        <v>574</v>
      </c>
      <c r="D485" s="51" t="s">
        <v>256</v>
      </c>
      <c r="E485" s="50" t="s">
        <v>412</v>
      </c>
      <c r="F485" s="51" t="s">
        <v>244</v>
      </c>
      <c r="G485" s="50" t="s">
        <v>560</v>
      </c>
      <c r="H485" s="50" t="s">
        <v>561</v>
      </c>
      <c r="I485" s="50" t="s">
        <v>569</v>
      </c>
      <c r="J485" s="50" t="s">
        <v>570</v>
      </c>
    </row>
    <row r="486" spans="1:10" ht="30" x14ac:dyDescent="0.25">
      <c r="A486" s="49">
        <v>0.15414918</v>
      </c>
      <c r="B486" s="50" t="s">
        <v>1031</v>
      </c>
      <c r="C486" s="51" t="s">
        <v>574</v>
      </c>
      <c r="D486" s="51" t="s">
        <v>277</v>
      </c>
      <c r="E486" s="50" t="s">
        <v>693</v>
      </c>
      <c r="F486" s="51" t="s">
        <v>3</v>
      </c>
      <c r="G486" s="50" t="s">
        <v>567</v>
      </c>
      <c r="H486" s="50" t="s">
        <v>568</v>
      </c>
      <c r="I486" s="50" t="s">
        <v>1209</v>
      </c>
      <c r="J486" s="50" t="s">
        <v>1213</v>
      </c>
    </row>
    <row r="487" spans="1:10" ht="45" x14ac:dyDescent="0.25">
      <c r="A487" s="49">
        <v>0.15032148000000001</v>
      </c>
      <c r="B487" s="50" t="s">
        <v>1032</v>
      </c>
      <c r="C487" s="51" t="s">
        <v>574</v>
      </c>
      <c r="D487" s="51" t="s">
        <v>380</v>
      </c>
      <c r="E487" s="50" t="s">
        <v>530</v>
      </c>
      <c r="F487" s="51" t="s">
        <v>11</v>
      </c>
      <c r="G487" s="50" t="s">
        <v>567</v>
      </c>
      <c r="H487" s="50" t="s">
        <v>568</v>
      </c>
      <c r="I487" s="50" t="s">
        <v>1208</v>
      </c>
      <c r="J487" s="50" t="s">
        <v>1212</v>
      </c>
    </row>
    <row r="488" spans="1:10" ht="45" x14ac:dyDescent="0.25">
      <c r="A488" s="49">
        <v>0.15</v>
      </c>
      <c r="B488" s="50" t="s">
        <v>1033</v>
      </c>
      <c r="C488" s="51" t="s">
        <v>578</v>
      </c>
      <c r="D488" s="51" t="s">
        <v>1015</v>
      </c>
      <c r="E488" s="50" t="s">
        <v>1016</v>
      </c>
      <c r="F488" s="51" t="s">
        <v>0</v>
      </c>
      <c r="G488" s="50" t="s">
        <v>567</v>
      </c>
      <c r="H488" s="50" t="s">
        <v>568</v>
      </c>
      <c r="I488" s="50" t="s">
        <v>565</v>
      </c>
      <c r="J488" s="50" t="s">
        <v>566</v>
      </c>
    </row>
    <row r="489" spans="1:10" ht="75" x14ac:dyDescent="0.25">
      <c r="A489" s="49">
        <v>0.15</v>
      </c>
      <c r="B489" s="50" t="s">
        <v>72</v>
      </c>
      <c r="C489" s="51" t="s">
        <v>577</v>
      </c>
      <c r="D489" s="51" t="s">
        <v>279</v>
      </c>
      <c r="E489" s="50" t="s">
        <v>434</v>
      </c>
      <c r="F489" s="51" t="s">
        <v>0</v>
      </c>
      <c r="G489" s="50" t="s">
        <v>567</v>
      </c>
      <c r="H489" s="50" t="s">
        <v>568</v>
      </c>
      <c r="I489" s="50" t="s">
        <v>565</v>
      </c>
      <c r="J489" s="50" t="s">
        <v>566</v>
      </c>
    </row>
    <row r="490" spans="1:10" ht="45" x14ac:dyDescent="0.25">
      <c r="A490" s="49">
        <v>0.15</v>
      </c>
      <c r="B490" s="50" t="s">
        <v>155</v>
      </c>
      <c r="C490" s="51" t="s">
        <v>583</v>
      </c>
      <c r="D490" s="51" t="s">
        <v>378</v>
      </c>
      <c r="E490" s="50" t="s">
        <v>528</v>
      </c>
      <c r="F490" s="51" t="s">
        <v>0</v>
      </c>
      <c r="G490" s="50" t="s">
        <v>567</v>
      </c>
      <c r="H490" s="50" t="s">
        <v>568</v>
      </c>
      <c r="I490" s="50" t="s">
        <v>565</v>
      </c>
      <c r="J490" s="50" t="s">
        <v>566</v>
      </c>
    </row>
    <row r="491" spans="1:10" ht="45" x14ac:dyDescent="0.25">
      <c r="A491" s="49">
        <v>0.15</v>
      </c>
      <c r="B491" s="50" t="s">
        <v>105</v>
      </c>
      <c r="C491" s="51" t="s">
        <v>574</v>
      </c>
      <c r="D491" s="51" t="s">
        <v>286</v>
      </c>
      <c r="E491" s="50" t="s">
        <v>19</v>
      </c>
      <c r="F491" s="51" t="s">
        <v>244</v>
      </c>
      <c r="G491" s="50" t="s">
        <v>560</v>
      </c>
      <c r="H491" s="50" t="s">
        <v>561</v>
      </c>
      <c r="I491" s="50" t="s">
        <v>569</v>
      </c>
      <c r="J491" s="50" t="s">
        <v>570</v>
      </c>
    </row>
    <row r="492" spans="1:10" x14ac:dyDescent="0.25">
      <c r="A492" s="49">
        <v>0.15</v>
      </c>
      <c r="B492" s="50" t="s">
        <v>1034</v>
      </c>
      <c r="C492" s="51" t="s">
        <v>583</v>
      </c>
      <c r="D492" s="51" t="s">
        <v>1012</v>
      </c>
      <c r="E492" s="50" t="s">
        <v>1013</v>
      </c>
      <c r="F492" s="51" t="s">
        <v>0</v>
      </c>
      <c r="G492" s="50" t="s">
        <v>567</v>
      </c>
      <c r="H492" s="50" t="s">
        <v>568</v>
      </c>
      <c r="I492" s="50" t="s">
        <v>565</v>
      </c>
      <c r="J492" s="50" t="s">
        <v>566</v>
      </c>
    </row>
    <row r="493" spans="1:10" ht="75" x14ac:dyDescent="0.25">
      <c r="A493" s="49">
        <v>0.15</v>
      </c>
      <c r="B493" s="50" t="s">
        <v>1035</v>
      </c>
      <c r="C493" s="51" t="s">
        <v>583</v>
      </c>
      <c r="D493" s="51" t="s">
        <v>279</v>
      </c>
      <c r="E493" s="50" t="s">
        <v>434</v>
      </c>
      <c r="F493" s="51" t="s">
        <v>0</v>
      </c>
      <c r="G493" s="50" t="s">
        <v>567</v>
      </c>
      <c r="H493" s="50" t="s">
        <v>568</v>
      </c>
      <c r="I493" s="50" t="s">
        <v>565</v>
      </c>
      <c r="J493" s="50" t="s">
        <v>566</v>
      </c>
    </row>
    <row r="494" spans="1:10" ht="75" x14ac:dyDescent="0.25">
      <c r="A494" s="49">
        <v>0.15</v>
      </c>
      <c r="B494" s="50" t="s">
        <v>1036</v>
      </c>
      <c r="C494" s="51" t="s">
        <v>939</v>
      </c>
      <c r="D494" s="51" t="s">
        <v>328</v>
      </c>
      <c r="E494" s="50" t="s">
        <v>887</v>
      </c>
      <c r="F494" s="51" t="s">
        <v>245</v>
      </c>
      <c r="G494" s="50" t="s">
        <v>560</v>
      </c>
      <c r="H494" s="50" t="s">
        <v>561</v>
      </c>
      <c r="I494" s="50" t="s">
        <v>571</v>
      </c>
      <c r="J494" s="50" t="s">
        <v>572</v>
      </c>
    </row>
    <row r="495" spans="1:10" ht="45" x14ac:dyDescent="0.25">
      <c r="A495" s="49">
        <v>0.15</v>
      </c>
      <c r="B495" s="50" t="s">
        <v>1037</v>
      </c>
      <c r="C495" s="51" t="s">
        <v>579</v>
      </c>
      <c r="D495" s="51" t="s">
        <v>1015</v>
      </c>
      <c r="E495" s="50" t="s">
        <v>1016</v>
      </c>
      <c r="F495" s="51" t="s">
        <v>0</v>
      </c>
      <c r="G495" s="50" t="s">
        <v>567</v>
      </c>
      <c r="H495" s="50" t="s">
        <v>568</v>
      </c>
      <c r="I495" s="50" t="s">
        <v>565</v>
      </c>
      <c r="J495" s="50" t="s">
        <v>566</v>
      </c>
    </row>
    <row r="496" spans="1:10" ht="45" x14ac:dyDescent="0.25">
      <c r="A496" s="49">
        <v>0.15</v>
      </c>
      <c r="B496" s="50" t="s">
        <v>1038</v>
      </c>
      <c r="C496" s="51" t="s">
        <v>578</v>
      </c>
      <c r="D496" s="51" t="s">
        <v>1039</v>
      </c>
      <c r="E496" s="50" t="s">
        <v>1040</v>
      </c>
      <c r="F496" s="51" t="s">
        <v>0</v>
      </c>
      <c r="G496" s="50" t="s">
        <v>567</v>
      </c>
      <c r="H496" s="50" t="s">
        <v>568</v>
      </c>
      <c r="I496" s="50" t="s">
        <v>565</v>
      </c>
      <c r="J496" s="50" t="s">
        <v>566</v>
      </c>
    </row>
    <row r="497" spans="1:10" ht="30" x14ac:dyDescent="0.25">
      <c r="A497" s="49">
        <v>0.14935124</v>
      </c>
      <c r="B497" s="50" t="s">
        <v>1041</v>
      </c>
      <c r="C497" s="51" t="s">
        <v>578</v>
      </c>
      <c r="D497" s="51" t="s">
        <v>270</v>
      </c>
      <c r="E497" s="50" t="s">
        <v>426</v>
      </c>
      <c r="F497" s="51" t="s">
        <v>243</v>
      </c>
      <c r="G497" s="50" t="s">
        <v>560</v>
      </c>
      <c r="H497" s="50" t="s">
        <v>561</v>
      </c>
      <c r="I497" s="50" t="s">
        <v>562</v>
      </c>
      <c r="J497" s="50" t="s">
        <v>563</v>
      </c>
    </row>
    <row r="498" spans="1:10" ht="30" x14ac:dyDescent="0.25">
      <c r="A498" s="49">
        <v>0.14721600000000001</v>
      </c>
      <c r="B498" s="50" t="s">
        <v>1042</v>
      </c>
      <c r="C498" s="51" t="s">
        <v>574</v>
      </c>
      <c r="D498" s="51" t="s">
        <v>287</v>
      </c>
      <c r="E498" s="50" t="s">
        <v>441</v>
      </c>
      <c r="F498" s="51" t="s">
        <v>244</v>
      </c>
      <c r="G498" s="50" t="s">
        <v>560</v>
      </c>
      <c r="H498" s="50" t="s">
        <v>561</v>
      </c>
      <c r="I498" s="50" t="s">
        <v>569</v>
      </c>
      <c r="J498" s="50" t="s">
        <v>570</v>
      </c>
    </row>
    <row r="499" spans="1:10" ht="135" x14ac:dyDescent="0.25">
      <c r="A499" s="49">
        <v>0.14551379</v>
      </c>
      <c r="B499" s="50" t="s">
        <v>1043</v>
      </c>
      <c r="C499" s="51" t="s">
        <v>582</v>
      </c>
      <c r="D499" s="51" t="s">
        <v>254</v>
      </c>
      <c r="E499" s="50" t="s">
        <v>411</v>
      </c>
      <c r="F499" s="51" t="s">
        <v>243</v>
      </c>
      <c r="G499" s="50" t="s">
        <v>560</v>
      </c>
      <c r="H499" s="50" t="s">
        <v>561</v>
      </c>
      <c r="I499" s="50" t="s">
        <v>562</v>
      </c>
      <c r="J499" s="50" t="s">
        <v>563</v>
      </c>
    </row>
    <row r="500" spans="1:10" ht="30" x14ac:dyDescent="0.25">
      <c r="A500" s="49">
        <v>0.14499999999999999</v>
      </c>
      <c r="B500" s="50" t="s">
        <v>128</v>
      </c>
      <c r="C500" s="51" t="s">
        <v>580</v>
      </c>
      <c r="D500" s="51" t="s">
        <v>314</v>
      </c>
      <c r="E500" s="50" t="s">
        <v>467</v>
      </c>
      <c r="F500" s="51" t="s">
        <v>0</v>
      </c>
      <c r="G500" s="50" t="s">
        <v>567</v>
      </c>
      <c r="H500" s="50" t="s">
        <v>568</v>
      </c>
      <c r="I500" s="50" t="s">
        <v>565</v>
      </c>
      <c r="J500" s="50" t="s">
        <v>566</v>
      </c>
    </row>
    <row r="501" spans="1:10" ht="30" x14ac:dyDescent="0.25">
      <c r="A501" s="49">
        <v>0.14230271</v>
      </c>
      <c r="B501" s="50" t="s">
        <v>1044</v>
      </c>
      <c r="C501" s="51" t="s">
        <v>574</v>
      </c>
      <c r="D501" s="51" t="s">
        <v>832</v>
      </c>
      <c r="E501" s="50" t="s">
        <v>833</v>
      </c>
      <c r="F501" s="51" t="s">
        <v>11</v>
      </c>
      <c r="G501" s="50" t="s">
        <v>567</v>
      </c>
      <c r="H501" s="50" t="s">
        <v>568</v>
      </c>
      <c r="I501" s="50" t="s">
        <v>1208</v>
      </c>
      <c r="J501" s="50" t="s">
        <v>1212</v>
      </c>
    </row>
    <row r="502" spans="1:10" ht="30" x14ac:dyDescent="0.25">
      <c r="A502" s="49">
        <v>0.14071900000000001</v>
      </c>
      <c r="B502" s="50" t="s">
        <v>1045</v>
      </c>
      <c r="C502" s="51" t="s">
        <v>579</v>
      </c>
      <c r="D502" s="51" t="s">
        <v>277</v>
      </c>
      <c r="E502" s="50" t="s">
        <v>693</v>
      </c>
      <c r="F502" s="51" t="s">
        <v>0</v>
      </c>
      <c r="G502" s="50" t="s">
        <v>567</v>
      </c>
      <c r="H502" s="50" t="s">
        <v>568</v>
      </c>
      <c r="I502" s="50" t="s">
        <v>565</v>
      </c>
      <c r="J502" s="50" t="s">
        <v>566</v>
      </c>
    </row>
    <row r="503" spans="1:10" ht="30" x14ac:dyDescent="0.25">
      <c r="A503" s="49">
        <v>0.14000000000000001</v>
      </c>
      <c r="B503" s="50" t="s">
        <v>118</v>
      </c>
      <c r="C503" s="51" t="s">
        <v>574</v>
      </c>
      <c r="D503" s="51" t="s">
        <v>353</v>
      </c>
      <c r="E503" s="50" t="s">
        <v>504</v>
      </c>
      <c r="F503" s="51" t="s">
        <v>0</v>
      </c>
      <c r="G503" s="50" t="s">
        <v>567</v>
      </c>
      <c r="H503" s="50" t="s">
        <v>568</v>
      </c>
      <c r="I503" s="50" t="s">
        <v>565</v>
      </c>
      <c r="J503" s="50" t="s">
        <v>566</v>
      </c>
    </row>
    <row r="504" spans="1:10" ht="45" x14ac:dyDescent="0.25">
      <c r="A504" s="49">
        <v>0.14000000000000001</v>
      </c>
      <c r="B504" s="50" t="s">
        <v>1046</v>
      </c>
      <c r="C504" s="51" t="s">
        <v>583</v>
      </c>
      <c r="D504" s="51" t="s">
        <v>286</v>
      </c>
      <c r="E504" s="50" t="s">
        <v>19</v>
      </c>
      <c r="F504" s="51" t="s">
        <v>244</v>
      </c>
      <c r="G504" s="50" t="s">
        <v>560</v>
      </c>
      <c r="H504" s="50" t="s">
        <v>561</v>
      </c>
      <c r="I504" s="50" t="s">
        <v>569</v>
      </c>
      <c r="J504" s="50" t="s">
        <v>570</v>
      </c>
    </row>
    <row r="505" spans="1:10" ht="75" x14ac:dyDescent="0.25">
      <c r="A505" s="49">
        <v>0.14000000000000001</v>
      </c>
      <c r="B505" s="50" t="s">
        <v>39</v>
      </c>
      <c r="C505" s="51" t="s">
        <v>582</v>
      </c>
      <c r="D505" s="51" t="s">
        <v>279</v>
      </c>
      <c r="E505" s="50" t="s">
        <v>434</v>
      </c>
      <c r="F505" s="51" t="s">
        <v>0</v>
      </c>
      <c r="G505" s="50" t="s">
        <v>567</v>
      </c>
      <c r="H505" s="50" t="s">
        <v>568</v>
      </c>
      <c r="I505" s="50" t="s">
        <v>565</v>
      </c>
      <c r="J505" s="50" t="s">
        <v>566</v>
      </c>
    </row>
    <row r="506" spans="1:10" ht="45" x14ac:dyDescent="0.25">
      <c r="A506" s="49">
        <v>0.13883595000000001</v>
      </c>
      <c r="B506" s="50" t="s">
        <v>1047</v>
      </c>
      <c r="C506" s="51" t="s">
        <v>578</v>
      </c>
      <c r="D506" s="51" t="s">
        <v>1048</v>
      </c>
      <c r="E506" s="50" t="s">
        <v>1049</v>
      </c>
      <c r="F506" s="51" t="s">
        <v>11</v>
      </c>
      <c r="G506" s="50" t="s">
        <v>567</v>
      </c>
      <c r="H506" s="50" t="s">
        <v>568</v>
      </c>
      <c r="I506" s="50" t="s">
        <v>1208</v>
      </c>
      <c r="J506" s="50" t="s">
        <v>1212</v>
      </c>
    </row>
    <row r="507" spans="1:10" ht="45" x14ac:dyDescent="0.25">
      <c r="A507" s="49">
        <v>0.13600000000000001</v>
      </c>
      <c r="B507" s="50" t="s">
        <v>1050</v>
      </c>
      <c r="C507" s="51" t="s">
        <v>584</v>
      </c>
      <c r="D507" s="51" t="s">
        <v>286</v>
      </c>
      <c r="E507" s="50" t="s">
        <v>19</v>
      </c>
      <c r="F507" s="51" t="s">
        <v>14</v>
      </c>
      <c r="G507" s="50" t="s">
        <v>567</v>
      </c>
      <c r="H507" s="50" t="s">
        <v>568</v>
      </c>
      <c r="I507" s="50" t="s">
        <v>1210</v>
      </c>
      <c r="J507" s="50" t="s">
        <v>1211</v>
      </c>
    </row>
    <row r="508" spans="1:10" ht="30" x14ac:dyDescent="0.25">
      <c r="A508" s="49">
        <v>0.13275999999999999</v>
      </c>
      <c r="B508" s="50" t="s">
        <v>1051</v>
      </c>
      <c r="C508" s="51" t="s">
        <v>578</v>
      </c>
      <c r="D508" s="51" t="s">
        <v>295</v>
      </c>
      <c r="E508" s="50" t="s">
        <v>448</v>
      </c>
      <c r="F508" s="51" t="s">
        <v>244</v>
      </c>
      <c r="G508" s="50" t="s">
        <v>560</v>
      </c>
      <c r="H508" s="50" t="s">
        <v>561</v>
      </c>
      <c r="I508" s="50" t="s">
        <v>569</v>
      </c>
      <c r="J508" s="50" t="s">
        <v>570</v>
      </c>
    </row>
    <row r="509" spans="1:10" ht="30" x14ac:dyDescent="0.25">
      <c r="A509" s="49">
        <v>0.13</v>
      </c>
      <c r="B509" s="50" t="s">
        <v>172</v>
      </c>
      <c r="C509" s="51" t="s">
        <v>578</v>
      </c>
      <c r="D509" s="51" t="s">
        <v>325</v>
      </c>
      <c r="E509" s="50" t="s">
        <v>478</v>
      </c>
      <c r="F509" s="51" t="s">
        <v>0</v>
      </c>
      <c r="G509" s="50" t="s">
        <v>567</v>
      </c>
      <c r="H509" s="50" t="s">
        <v>568</v>
      </c>
      <c r="I509" s="50" t="s">
        <v>565</v>
      </c>
      <c r="J509" s="50" t="s">
        <v>566</v>
      </c>
    </row>
    <row r="510" spans="1:10" ht="30" x14ac:dyDescent="0.25">
      <c r="A510" s="49">
        <v>0.12991304000000001</v>
      </c>
      <c r="B510" s="50" t="s">
        <v>1052</v>
      </c>
      <c r="C510" s="51" t="s">
        <v>577</v>
      </c>
      <c r="D510" s="51" t="s">
        <v>303</v>
      </c>
      <c r="E510" s="50" t="s">
        <v>456</v>
      </c>
      <c r="F510" s="51" t="s">
        <v>245</v>
      </c>
      <c r="G510" s="50" t="s">
        <v>560</v>
      </c>
      <c r="H510" s="50" t="s">
        <v>561</v>
      </c>
      <c r="I510" s="50" t="s">
        <v>571</v>
      </c>
      <c r="J510" s="50" t="s">
        <v>572</v>
      </c>
    </row>
    <row r="511" spans="1:10" ht="30" x14ac:dyDescent="0.25">
      <c r="A511" s="49">
        <v>0.12976604999999999</v>
      </c>
      <c r="B511" s="50" t="s">
        <v>1053</v>
      </c>
      <c r="C511" s="51" t="s">
        <v>582</v>
      </c>
      <c r="D511" s="51" t="s">
        <v>256</v>
      </c>
      <c r="E511" s="50" t="s">
        <v>412</v>
      </c>
      <c r="F511" s="51" t="s">
        <v>244</v>
      </c>
      <c r="G511" s="50" t="s">
        <v>560</v>
      </c>
      <c r="H511" s="50" t="s">
        <v>561</v>
      </c>
      <c r="I511" s="50" t="s">
        <v>569</v>
      </c>
      <c r="J511" s="50" t="s">
        <v>570</v>
      </c>
    </row>
    <row r="512" spans="1:10" ht="30" x14ac:dyDescent="0.25">
      <c r="A512" s="49">
        <v>0.12860082</v>
      </c>
      <c r="B512" s="50" t="s">
        <v>1054</v>
      </c>
      <c r="C512" s="51" t="s">
        <v>574</v>
      </c>
      <c r="D512" s="51" t="s">
        <v>277</v>
      </c>
      <c r="E512" s="50" t="s">
        <v>693</v>
      </c>
      <c r="F512" s="51" t="s">
        <v>11</v>
      </c>
      <c r="G512" s="50" t="s">
        <v>567</v>
      </c>
      <c r="H512" s="50" t="s">
        <v>568</v>
      </c>
      <c r="I512" s="50" t="s">
        <v>1208</v>
      </c>
      <c r="J512" s="50" t="s">
        <v>1212</v>
      </c>
    </row>
    <row r="513" spans="1:10" ht="60" x14ac:dyDescent="0.25">
      <c r="A513" s="49">
        <v>0.126</v>
      </c>
      <c r="B513" s="50" t="s">
        <v>1055</v>
      </c>
      <c r="C513" s="51" t="s">
        <v>574</v>
      </c>
      <c r="D513" s="51" t="s">
        <v>1056</v>
      </c>
      <c r="E513" s="50" t="s">
        <v>1057</v>
      </c>
      <c r="F513" s="51" t="s">
        <v>14</v>
      </c>
      <c r="G513" s="50" t="s">
        <v>567</v>
      </c>
      <c r="H513" s="50" t="s">
        <v>568</v>
      </c>
      <c r="I513" s="50" t="s">
        <v>1210</v>
      </c>
      <c r="J513" s="50" t="s">
        <v>1211</v>
      </c>
    </row>
    <row r="514" spans="1:10" ht="30" x14ac:dyDescent="0.25">
      <c r="A514" s="49">
        <v>0.126</v>
      </c>
      <c r="B514" s="50" t="s">
        <v>1058</v>
      </c>
      <c r="C514" s="51" t="s">
        <v>574</v>
      </c>
      <c r="D514" s="51" t="s">
        <v>287</v>
      </c>
      <c r="E514" s="50" t="s">
        <v>441</v>
      </c>
      <c r="F514" s="51" t="s">
        <v>11</v>
      </c>
      <c r="G514" s="50" t="s">
        <v>567</v>
      </c>
      <c r="H514" s="50" t="s">
        <v>568</v>
      </c>
      <c r="I514" s="50" t="s">
        <v>1208</v>
      </c>
      <c r="J514" s="50" t="s">
        <v>1212</v>
      </c>
    </row>
    <row r="515" spans="1:10" ht="45" x14ac:dyDescent="0.25">
      <c r="A515" s="49">
        <v>0.122153</v>
      </c>
      <c r="B515" s="50" t="s">
        <v>27</v>
      </c>
      <c r="C515" s="51" t="s">
        <v>582</v>
      </c>
      <c r="D515" s="51" t="s">
        <v>290</v>
      </c>
      <c r="E515" s="50" t="s">
        <v>444</v>
      </c>
      <c r="F515" s="51" t="s">
        <v>246</v>
      </c>
      <c r="G515" s="50" t="s">
        <v>560</v>
      </c>
      <c r="H515" s="50" t="s">
        <v>561</v>
      </c>
      <c r="I515" s="50" t="s">
        <v>571</v>
      </c>
      <c r="J515" s="50" t="s">
        <v>572</v>
      </c>
    </row>
    <row r="516" spans="1:10" ht="30" x14ac:dyDescent="0.25">
      <c r="A516" s="49">
        <v>0.122138</v>
      </c>
      <c r="B516" s="50" t="s">
        <v>1059</v>
      </c>
      <c r="C516" s="51" t="s">
        <v>581</v>
      </c>
      <c r="D516" s="51" t="s">
        <v>746</v>
      </c>
      <c r="E516" s="50" t="s">
        <v>747</v>
      </c>
      <c r="F516" s="51" t="s">
        <v>0</v>
      </c>
      <c r="G516" s="50" t="s">
        <v>567</v>
      </c>
      <c r="H516" s="50" t="s">
        <v>568</v>
      </c>
      <c r="I516" s="50" t="s">
        <v>565</v>
      </c>
      <c r="J516" s="50" t="s">
        <v>566</v>
      </c>
    </row>
    <row r="517" spans="1:10" ht="30" x14ac:dyDescent="0.25">
      <c r="A517" s="49">
        <v>0.12</v>
      </c>
      <c r="B517" s="50" t="s">
        <v>1060</v>
      </c>
      <c r="C517" s="51" t="s">
        <v>581</v>
      </c>
      <c r="D517" s="51" t="s">
        <v>277</v>
      </c>
      <c r="E517" s="50" t="s">
        <v>693</v>
      </c>
      <c r="F517" s="51" t="s">
        <v>0</v>
      </c>
      <c r="G517" s="50" t="s">
        <v>567</v>
      </c>
      <c r="H517" s="50" t="s">
        <v>568</v>
      </c>
      <c r="I517" s="50" t="s">
        <v>565</v>
      </c>
      <c r="J517" s="50" t="s">
        <v>566</v>
      </c>
    </row>
    <row r="518" spans="1:10" ht="45" x14ac:dyDescent="0.25">
      <c r="A518" s="49">
        <v>0.12</v>
      </c>
      <c r="B518" s="50" t="s">
        <v>92</v>
      </c>
      <c r="C518" s="51" t="s">
        <v>574</v>
      </c>
      <c r="D518" s="51" t="s">
        <v>286</v>
      </c>
      <c r="E518" s="50" t="s">
        <v>19</v>
      </c>
      <c r="F518" s="51" t="s">
        <v>11</v>
      </c>
      <c r="G518" s="50" t="s">
        <v>567</v>
      </c>
      <c r="H518" s="50" t="s">
        <v>568</v>
      </c>
      <c r="I518" s="50" t="s">
        <v>1208</v>
      </c>
      <c r="J518" s="50" t="s">
        <v>1212</v>
      </c>
    </row>
    <row r="519" spans="1:10" ht="45" x14ac:dyDescent="0.25">
      <c r="A519" s="49">
        <v>0.12</v>
      </c>
      <c r="B519" s="50" t="s">
        <v>1061</v>
      </c>
      <c r="C519" s="51" t="s">
        <v>577</v>
      </c>
      <c r="D519" s="51" t="s">
        <v>378</v>
      </c>
      <c r="E519" s="50" t="s">
        <v>528</v>
      </c>
      <c r="F519" s="51" t="s">
        <v>0</v>
      </c>
      <c r="G519" s="50" t="s">
        <v>567</v>
      </c>
      <c r="H519" s="50" t="s">
        <v>568</v>
      </c>
      <c r="I519" s="50" t="s">
        <v>565</v>
      </c>
      <c r="J519" s="50" t="s">
        <v>566</v>
      </c>
    </row>
    <row r="520" spans="1:10" ht="60" x14ac:dyDescent="0.25">
      <c r="A520" s="49">
        <v>0.12</v>
      </c>
      <c r="B520" s="50" t="s">
        <v>1062</v>
      </c>
      <c r="C520" s="51" t="s">
        <v>574</v>
      </c>
      <c r="D520" s="51" t="s">
        <v>1056</v>
      </c>
      <c r="E520" s="50" t="s">
        <v>1057</v>
      </c>
      <c r="F520" s="51" t="s">
        <v>11</v>
      </c>
      <c r="G520" s="50" t="s">
        <v>567</v>
      </c>
      <c r="H520" s="50" t="s">
        <v>568</v>
      </c>
      <c r="I520" s="50" t="s">
        <v>1208</v>
      </c>
      <c r="J520" s="50" t="s">
        <v>1212</v>
      </c>
    </row>
    <row r="521" spans="1:10" ht="75" x14ac:dyDescent="0.25">
      <c r="A521" s="49">
        <v>0.12</v>
      </c>
      <c r="B521" s="50" t="s">
        <v>1063</v>
      </c>
      <c r="C521" s="51" t="s">
        <v>582</v>
      </c>
      <c r="D521" s="51" t="s">
        <v>279</v>
      </c>
      <c r="E521" s="50" t="s">
        <v>434</v>
      </c>
      <c r="F521" s="51" t="s">
        <v>0</v>
      </c>
      <c r="G521" s="50" t="s">
        <v>567</v>
      </c>
      <c r="H521" s="50" t="s">
        <v>568</v>
      </c>
      <c r="I521" s="50" t="s">
        <v>565</v>
      </c>
      <c r="J521" s="50" t="s">
        <v>566</v>
      </c>
    </row>
    <row r="522" spans="1:10" ht="30" x14ac:dyDescent="0.25">
      <c r="A522" s="49">
        <v>0.12</v>
      </c>
      <c r="B522" s="50" t="s">
        <v>134</v>
      </c>
      <c r="C522" s="51" t="s">
        <v>580</v>
      </c>
      <c r="D522" s="51" t="s">
        <v>367</v>
      </c>
      <c r="E522" s="50" t="s">
        <v>517</v>
      </c>
      <c r="F522" s="51" t="s">
        <v>0</v>
      </c>
      <c r="G522" s="50" t="s">
        <v>567</v>
      </c>
      <c r="H522" s="50" t="s">
        <v>568</v>
      </c>
      <c r="I522" s="50" t="s">
        <v>565</v>
      </c>
      <c r="J522" s="50" t="s">
        <v>566</v>
      </c>
    </row>
    <row r="523" spans="1:10" ht="30" x14ac:dyDescent="0.25">
      <c r="A523" s="49">
        <v>0.12</v>
      </c>
      <c r="B523" s="50" t="s">
        <v>167</v>
      </c>
      <c r="C523" s="51" t="s">
        <v>581</v>
      </c>
      <c r="D523" s="51" t="s">
        <v>354</v>
      </c>
      <c r="E523" s="50" t="s">
        <v>505</v>
      </c>
      <c r="F523" s="51" t="s">
        <v>0</v>
      </c>
      <c r="G523" s="50" t="s">
        <v>567</v>
      </c>
      <c r="H523" s="50" t="s">
        <v>568</v>
      </c>
      <c r="I523" s="50" t="s">
        <v>565</v>
      </c>
      <c r="J523" s="50" t="s">
        <v>566</v>
      </c>
    </row>
    <row r="524" spans="1:10" x14ac:dyDescent="0.25">
      <c r="A524" s="49">
        <v>0.11625000000000001</v>
      </c>
      <c r="B524" s="50" t="s">
        <v>1064</v>
      </c>
      <c r="C524" s="51" t="s">
        <v>579</v>
      </c>
      <c r="D524" s="51" t="s">
        <v>256</v>
      </c>
      <c r="E524" s="50" t="s">
        <v>412</v>
      </c>
      <c r="F524" s="51" t="s">
        <v>11</v>
      </c>
      <c r="G524" s="50" t="s">
        <v>567</v>
      </c>
      <c r="H524" s="50" t="s">
        <v>568</v>
      </c>
      <c r="I524" s="50" t="s">
        <v>1208</v>
      </c>
      <c r="J524" s="50" t="s">
        <v>1212</v>
      </c>
    </row>
    <row r="525" spans="1:10" ht="30" x14ac:dyDescent="0.25">
      <c r="A525" s="49">
        <v>0.11594271</v>
      </c>
      <c r="B525" s="50" t="s">
        <v>103</v>
      </c>
      <c r="C525" s="51" t="s">
        <v>582</v>
      </c>
      <c r="D525" s="51" t="s">
        <v>318</v>
      </c>
      <c r="E525" s="50" t="s">
        <v>471</v>
      </c>
      <c r="F525" s="51" t="s">
        <v>245</v>
      </c>
      <c r="G525" s="50" t="s">
        <v>560</v>
      </c>
      <c r="H525" s="50" t="s">
        <v>561</v>
      </c>
      <c r="I525" s="50" t="s">
        <v>571</v>
      </c>
      <c r="J525" s="50" t="s">
        <v>572</v>
      </c>
    </row>
    <row r="526" spans="1:10" ht="30" x14ac:dyDescent="0.25">
      <c r="A526" s="49">
        <v>0.11542797</v>
      </c>
      <c r="B526" s="50" t="s">
        <v>66</v>
      </c>
      <c r="C526" s="51" t="s">
        <v>579</v>
      </c>
      <c r="D526" s="51" t="s">
        <v>318</v>
      </c>
      <c r="E526" s="50" t="s">
        <v>471</v>
      </c>
      <c r="F526" s="51" t="s">
        <v>245</v>
      </c>
      <c r="G526" s="50" t="s">
        <v>560</v>
      </c>
      <c r="H526" s="50" t="s">
        <v>561</v>
      </c>
      <c r="I526" s="50" t="s">
        <v>571</v>
      </c>
      <c r="J526" s="50" t="s">
        <v>572</v>
      </c>
    </row>
    <row r="527" spans="1:10" x14ac:dyDescent="0.25">
      <c r="A527" s="49">
        <v>0.11405941</v>
      </c>
      <c r="B527" s="50" t="s">
        <v>1065</v>
      </c>
      <c r="C527" s="51" t="s">
        <v>580</v>
      </c>
      <c r="D527" s="51" t="s">
        <v>365</v>
      </c>
      <c r="E527" s="50" t="s">
        <v>515</v>
      </c>
      <c r="F527" s="51" t="s">
        <v>3</v>
      </c>
      <c r="G527" s="50" t="s">
        <v>567</v>
      </c>
      <c r="H527" s="50" t="s">
        <v>568</v>
      </c>
      <c r="I527" s="50" t="s">
        <v>1209</v>
      </c>
      <c r="J527" s="50" t="s">
        <v>1213</v>
      </c>
    </row>
    <row r="528" spans="1:10" ht="45" x14ac:dyDescent="0.25">
      <c r="A528" s="49">
        <v>0.11</v>
      </c>
      <c r="B528" s="50" t="s">
        <v>184</v>
      </c>
      <c r="C528" s="51" t="s">
        <v>578</v>
      </c>
      <c r="D528" s="51" t="s">
        <v>316</v>
      </c>
      <c r="E528" s="50" t="s">
        <v>469</v>
      </c>
      <c r="F528" s="51" t="s">
        <v>0</v>
      </c>
      <c r="G528" s="50" t="s">
        <v>567</v>
      </c>
      <c r="H528" s="50" t="s">
        <v>568</v>
      </c>
      <c r="I528" s="50" t="s">
        <v>565</v>
      </c>
      <c r="J528" s="50" t="s">
        <v>566</v>
      </c>
    </row>
    <row r="529" spans="1:10" ht="30" x14ac:dyDescent="0.25">
      <c r="A529" s="49">
        <v>0.1096172</v>
      </c>
      <c r="B529" s="50" t="s">
        <v>1066</v>
      </c>
      <c r="C529" s="51" t="s">
        <v>583</v>
      </c>
      <c r="D529" s="51" t="s">
        <v>746</v>
      </c>
      <c r="E529" s="50" t="s">
        <v>747</v>
      </c>
      <c r="F529" s="51" t="s">
        <v>11</v>
      </c>
      <c r="G529" s="50" t="s">
        <v>567</v>
      </c>
      <c r="H529" s="50" t="s">
        <v>568</v>
      </c>
      <c r="I529" s="50" t="s">
        <v>1208</v>
      </c>
      <c r="J529" s="50" t="s">
        <v>1212</v>
      </c>
    </row>
    <row r="530" spans="1:10" ht="30" x14ac:dyDescent="0.25">
      <c r="A530" s="49">
        <v>0.10852390000000001</v>
      </c>
      <c r="B530" s="50" t="s">
        <v>82</v>
      </c>
      <c r="C530" s="51" t="s">
        <v>583</v>
      </c>
      <c r="D530" s="51" t="s">
        <v>341</v>
      </c>
      <c r="E530" s="50" t="s">
        <v>492</v>
      </c>
      <c r="F530" s="51" t="s">
        <v>243</v>
      </c>
      <c r="G530" s="50" t="s">
        <v>560</v>
      </c>
      <c r="H530" s="50" t="s">
        <v>561</v>
      </c>
      <c r="I530" s="50" t="s">
        <v>562</v>
      </c>
      <c r="J530" s="50" t="s">
        <v>563</v>
      </c>
    </row>
    <row r="531" spans="1:10" ht="90" x14ac:dyDescent="0.25">
      <c r="A531" s="49">
        <v>0.10802485000000001</v>
      </c>
      <c r="B531" s="50" t="s">
        <v>107</v>
      </c>
      <c r="C531" s="51" t="s">
        <v>578</v>
      </c>
      <c r="D531" s="51" t="s">
        <v>349</v>
      </c>
      <c r="E531" s="50" t="s">
        <v>500</v>
      </c>
      <c r="F531" s="51" t="s">
        <v>243</v>
      </c>
      <c r="G531" s="50" t="s">
        <v>560</v>
      </c>
      <c r="H531" s="50" t="s">
        <v>561</v>
      </c>
      <c r="I531" s="50" t="s">
        <v>562</v>
      </c>
      <c r="J531" s="50" t="s">
        <v>563</v>
      </c>
    </row>
    <row r="532" spans="1:10" ht="30" x14ac:dyDescent="0.25">
      <c r="A532" s="49">
        <v>0.1080155</v>
      </c>
      <c r="B532" s="50" t="s">
        <v>1067</v>
      </c>
      <c r="C532" s="51" t="s">
        <v>579</v>
      </c>
      <c r="D532" s="51" t="s">
        <v>256</v>
      </c>
      <c r="E532" s="50" t="s">
        <v>412</v>
      </c>
      <c r="F532" s="51" t="s">
        <v>244</v>
      </c>
      <c r="G532" s="50" t="s">
        <v>560</v>
      </c>
      <c r="H532" s="50" t="s">
        <v>561</v>
      </c>
      <c r="I532" s="50" t="s">
        <v>569</v>
      </c>
      <c r="J532" s="50" t="s">
        <v>570</v>
      </c>
    </row>
    <row r="533" spans="1:10" x14ac:dyDescent="0.25">
      <c r="A533" s="49">
        <v>0.105</v>
      </c>
      <c r="B533" s="50" t="s">
        <v>223</v>
      </c>
      <c r="C533" s="51" t="s">
        <v>575</v>
      </c>
      <c r="D533" s="51" t="s">
        <v>312</v>
      </c>
      <c r="E533" s="50" t="s">
        <v>465</v>
      </c>
      <c r="F533" s="51" t="s">
        <v>0</v>
      </c>
      <c r="G533" s="50" t="s">
        <v>567</v>
      </c>
      <c r="H533" s="50" t="s">
        <v>568</v>
      </c>
      <c r="I533" s="50" t="s">
        <v>565</v>
      </c>
      <c r="J533" s="50" t="s">
        <v>566</v>
      </c>
    </row>
    <row r="534" spans="1:10" ht="30" x14ac:dyDescent="0.25">
      <c r="A534" s="49">
        <v>0.10495400000000001</v>
      </c>
      <c r="B534" s="50" t="s">
        <v>1068</v>
      </c>
      <c r="C534" s="51" t="s">
        <v>578</v>
      </c>
      <c r="D534" s="51" t="s">
        <v>264</v>
      </c>
      <c r="E534" s="50" t="s">
        <v>419</v>
      </c>
      <c r="F534" s="51" t="s">
        <v>0</v>
      </c>
      <c r="G534" s="50" t="s">
        <v>567</v>
      </c>
      <c r="H534" s="50" t="s">
        <v>568</v>
      </c>
      <c r="I534" s="50" t="s">
        <v>565</v>
      </c>
      <c r="J534" s="50" t="s">
        <v>566</v>
      </c>
    </row>
    <row r="535" spans="1:10" ht="30" x14ac:dyDescent="0.25">
      <c r="A535" s="49">
        <v>0.10349288</v>
      </c>
      <c r="B535" s="50" t="s">
        <v>1069</v>
      </c>
      <c r="C535" s="51" t="s">
        <v>578</v>
      </c>
      <c r="D535" s="51" t="s">
        <v>277</v>
      </c>
      <c r="E535" s="50" t="s">
        <v>693</v>
      </c>
      <c r="F535" s="51" t="s">
        <v>11</v>
      </c>
      <c r="G535" s="50" t="s">
        <v>567</v>
      </c>
      <c r="H535" s="50" t="s">
        <v>568</v>
      </c>
      <c r="I535" s="50" t="s">
        <v>1208</v>
      </c>
      <c r="J535" s="50" t="s">
        <v>1212</v>
      </c>
    </row>
    <row r="536" spans="1:10" ht="30" x14ac:dyDescent="0.25">
      <c r="A536" s="49">
        <v>0.10276612</v>
      </c>
      <c r="B536" s="50" t="s">
        <v>1070</v>
      </c>
      <c r="C536" s="51" t="s">
        <v>579</v>
      </c>
      <c r="D536" s="51" t="s">
        <v>277</v>
      </c>
      <c r="E536" s="50" t="s">
        <v>693</v>
      </c>
      <c r="F536" s="51" t="s">
        <v>11</v>
      </c>
      <c r="G536" s="50" t="s">
        <v>567</v>
      </c>
      <c r="H536" s="50" t="s">
        <v>568</v>
      </c>
      <c r="I536" s="50" t="s">
        <v>1208</v>
      </c>
      <c r="J536" s="50" t="s">
        <v>1212</v>
      </c>
    </row>
    <row r="537" spans="1:10" ht="45" x14ac:dyDescent="0.25">
      <c r="A537" s="49">
        <v>0.10075199999999999</v>
      </c>
      <c r="B537" s="50" t="s">
        <v>153</v>
      </c>
      <c r="C537" s="51" t="s">
        <v>576</v>
      </c>
      <c r="D537" s="51" t="s">
        <v>377</v>
      </c>
      <c r="E537" s="50" t="s">
        <v>527</v>
      </c>
      <c r="F537" s="51" t="s">
        <v>246</v>
      </c>
      <c r="G537" s="50" t="s">
        <v>560</v>
      </c>
      <c r="H537" s="50" t="s">
        <v>561</v>
      </c>
      <c r="I537" s="50" t="s">
        <v>571</v>
      </c>
      <c r="J537" s="50" t="s">
        <v>572</v>
      </c>
    </row>
    <row r="538" spans="1:10" ht="30" x14ac:dyDescent="0.25">
      <c r="A538" s="49">
        <v>0.1</v>
      </c>
      <c r="B538" s="50" t="s">
        <v>1071</v>
      </c>
      <c r="C538" s="51" t="s">
        <v>578</v>
      </c>
      <c r="D538" s="51" t="s">
        <v>253</v>
      </c>
      <c r="E538" s="50" t="s">
        <v>410</v>
      </c>
      <c r="F538" s="51" t="s">
        <v>0</v>
      </c>
      <c r="G538" s="50" t="s">
        <v>567</v>
      </c>
      <c r="H538" s="50" t="s">
        <v>568</v>
      </c>
      <c r="I538" s="50" t="s">
        <v>565</v>
      </c>
      <c r="J538" s="50" t="s">
        <v>566</v>
      </c>
    </row>
    <row r="539" spans="1:10" ht="30" x14ac:dyDescent="0.25">
      <c r="A539" s="49">
        <v>0.1</v>
      </c>
      <c r="B539" s="50" t="s">
        <v>1072</v>
      </c>
      <c r="C539" s="51" t="s">
        <v>583</v>
      </c>
      <c r="D539" s="51" t="s">
        <v>253</v>
      </c>
      <c r="E539" s="50" t="s">
        <v>410</v>
      </c>
      <c r="F539" s="51" t="s">
        <v>0</v>
      </c>
      <c r="G539" s="50" t="s">
        <v>567</v>
      </c>
      <c r="H539" s="50" t="s">
        <v>568</v>
      </c>
      <c r="I539" s="50" t="s">
        <v>565</v>
      </c>
      <c r="J539" s="50" t="s">
        <v>566</v>
      </c>
    </row>
    <row r="540" spans="1:10" ht="45" x14ac:dyDescent="0.25">
      <c r="A540" s="49">
        <v>0.1</v>
      </c>
      <c r="B540" s="50" t="s">
        <v>158</v>
      </c>
      <c r="C540" s="51" t="s">
        <v>581</v>
      </c>
      <c r="D540" s="51" t="s">
        <v>371</v>
      </c>
      <c r="E540" s="50" t="s">
        <v>521</v>
      </c>
      <c r="F540" s="51" t="s">
        <v>0</v>
      </c>
      <c r="G540" s="50" t="s">
        <v>567</v>
      </c>
      <c r="H540" s="50" t="s">
        <v>568</v>
      </c>
      <c r="I540" s="50" t="s">
        <v>565</v>
      </c>
      <c r="J540" s="50" t="s">
        <v>566</v>
      </c>
    </row>
    <row r="541" spans="1:10" ht="45" x14ac:dyDescent="0.25">
      <c r="A541" s="49">
        <v>0.1</v>
      </c>
      <c r="B541" s="50" t="s">
        <v>191</v>
      </c>
      <c r="C541" s="51" t="s">
        <v>583</v>
      </c>
      <c r="D541" s="51" t="s">
        <v>389</v>
      </c>
      <c r="E541" s="50" t="s">
        <v>539</v>
      </c>
      <c r="F541" s="51" t="s">
        <v>0</v>
      </c>
      <c r="G541" s="50" t="s">
        <v>567</v>
      </c>
      <c r="H541" s="50" t="s">
        <v>568</v>
      </c>
      <c r="I541" s="50" t="s">
        <v>565</v>
      </c>
      <c r="J541" s="50" t="s">
        <v>566</v>
      </c>
    </row>
    <row r="542" spans="1:10" ht="30" x14ac:dyDescent="0.25">
      <c r="A542" s="49">
        <v>0.1</v>
      </c>
      <c r="B542" s="50" t="s">
        <v>195</v>
      </c>
      <c r="C542" s="51" t="s">
        <v>574</v>
      </c>
      <c r="D542" s="51" t="s">
        <v>390</v>
      </c>
      <c r="E542" s="50" t="s">
        <v>540</v>
      </c>
      <c r="F542" s="51" t="s">
        <v>0</v>
      </c>
      <c r="G542" s="50" t="s">
        <v>567</v>
      </c>
      <c r="H542" s="50" t="s">
        <v>568</v>
      </c>
      <c r="I542" s="50" t="s">
        <v>565</v>
      </c>
      <c r="J542" s="50" t="s">
        <v>566</v>
      </c>
    </row>
    <row r="543" spans="1:10" ht="45" x14ac:dyDescent="0.25">
      <c r="A543" s="49">
        <v>0.1</v>
      </c>
      <c r="B543" s="50" t="s">
        <v>224</v>
      </c>
      <c r="C543" s="51" t="s">
        <v>574</v>
      </c>
      <c r="D543" s="51" t="s">
        <v>402</v>
      </c>
      <c r="E543" s="50" t="s">
        <v>1073</v>
      </c>
      <c r="F543" s="51" t="s">
        <v>0</v>
      </c>
      <c r="G543" s="50" t="s">
        <v>567</v>
      </c>
      <c r="H543" s="50" t="s">
        <v>568</v>
      </c>
      <c r="I543" s="50" t="s">
        <v>565</v>
      </c>
      <c r="J543" s="50" t="s">
        <v>566</v>
      </c>
    </row>
    <row r="544" spans="1:10" ht="60" x14ac:dyDescent="0.25">
      <c r="A544" s="49">
        <v>0.1</v>
      </c>
      <c r="B544" s="50" t="s">
        <v>1074</v>
      </c>
      <c r="C544" s="51" t="s">
        <v>574</v>
      </c>
      <c r="D544" s="51" t="s">
        <v>1056</v>
      </c>
      <c r="E544" s="50" t="s">
        <v>1057</v>
      </c>
      <c r="F544" s="51" t="s">
        <v>3</v>
      </c>
      <c r="G544" s="50" t="s">
        <v>567</v>
      </c>
      <c r="H544" s="50" t="s">
        <v>568</v>
      </c>
      <c r="I544" s="50" t="s">
        <v>1209</v>
      </c>
      <c r="J544" s="50" t="s">
        <v>1213</v>
      </c>
    </row>
    <row r="545" spans="1:10" ht="45" x14ac:dyDescent="0.25">
      <c r="A545" s="49">
        <v>0.1</v>
      </c>
      <c r="B545" s="50" t="s">
        <v>1075</v>
      </c>
      <c r="C545" s="51" t="s">
        <v>577</v>
      </c>
      <c r="D545" s="51" t="s">
        <v>1015</v>
      </c>
      <c r="E545" s="50" t="s">
        <v>1016</v>
      </c>
      <c r="F545" s="51" t="s">
        <v>0</v>
      </c>
      <c r="G545" s="50" t="s">
        <v>567</v>
      </c>
      <c r="H545" s="50" t="s">
        <v>568</v>
      </c>
      <c r="I545" s="50" t="s">
        <v>565</v>
      </c>
      <c r="J545" s="50" t="s">
        <v>566</v>
      </c>
    </row>
    <row r="546" spans="1:10" ht="30" x14ac:dyDescent="0.25">
      <c r="A546" s="49">
        <v>0.1</v>
      </c>
      <c r="B546" s="50" t="s">
        <v>1076</v>
      </c>
      <c r="C546" s="51" t="s">
        <v>583</v>
      </c>
      <c r="D546" s="51" t="s">
        <v>376</v>
      </c>
      <c r="E546" s="50" t="s">
        <v>526</v>
      </c>
      <c r="F546" s="51" t="s">
        <v>0</v>
      </c>
      <c r="G546" s="50" t="s">
        <v>567</v>
      </c>
      <c r="H546" s="50" t="s">
        <v>568</v>
      </c>
      <c r="I546" s="50" t="s">
        <v>565</v>
      </c>
      <c r="J546" s="50" t="s">
        <v>566</v>
      </c>
    </row>
    <row r="547" spans="1:10" ht="45" x14ac:dyDescent="0.25">
      <c r="A547" s="49">
        <v>0.1</v>
      </c>
      <c r="B547" s="50" t="s">
        <v>1077</v>
      </c>
      <c r="C547" s="51" t="s">
        <v>583</v>
      </c>
      <c r="D547" s="51" t="s">
        <v>393</v>
      </c>
      <c r="E547" s="50" t="s">
        <v>543</v>
      </c>
      <c r="F547" s="51" t="s">
        <v>0</v>
      </c>
      <c r="G547" s="50" t="s">
        <v>567</v>
      </c>
      <c r="H547" s="50" t="s">
        <v>568</v>
      </c>
      <c r="I547" s="50" t="s">
        <v>565</v>
      </c>
      <c r="J547" s="50" t="s">
        <v>566</v>
      </c>
    </row>
    <row r="548" spans="1:10" ht="30" x14ac:dyDescent="0.25">
      <c r="A548" s="49">
        <v>0.1</v>
      </c>
      <c r="B548" s="50" t="s">
        <v>137</v>
      </c>
      <c r="C548" s="51" t="s">
        <v>582</v>
      </c>
      <c r="D548" s="51" t="s">
        <v>313</v>
      </c>
      <c r="E548" s="50" t="s">
        <v>466</v>
      </c>
      <c r="F548" s="51" t="s">
        <v>0</v>
      </c>
      <c r="G548" s="50" t="s">
        <v>567</v>
      </c>
      <c r="H548" s="50" t="s">
        <v>568</v>
      </c>
      <c r="I548" s="50" t="s">
        <v>565</v>
      </c>
      <c r="J548" s="50" t="s">
        <v>566</v>
      </c>
    </row>
    <row r="549" spans="1:10" ht="30" x14ac:dyDescent="0.25">
      <c r="A549" s="49">
        <v>0.1</v>
      </c>
      <c r="B549" s="50" t="s">
        <v>1078</v>
      </c>
      <c r="C549" s="51" t="s">
        <v>582</v>
      </c>
      <c r="D549" s="51" t="s">
        <v>325</v>
      </c>
      <c r="E549" s="50" t="s">
        <v>478</v>
      </c>
      <c r="F549" s="51" t="s">
        <v>0</v>
      </c>
      <c r="G549" s="50" t="s">
        <v>567</v>
      </c>
      <c r="H549" s="50" t="s">
        <v>568</v>
      </c>
      <c r="I549" s="50" t="s">
        <v>565</v>
      </c>
      <c r="J549" s="50" t="s">
        <v>566</v>
      </c>
    </row>
    <row r="550" spans="1:10" x14ac:dyDescent="0.25">
      <c r="A550" s="49">
        <v>0.1</v>
      </c>
      <c r="B550" s="50" t="s">
        <v>228</v>
      </c>
      <c r="C550" s="51" t="s">
        <v>578</v>
      </c>
      <c r="D550" s="51" t="s">
        <v>403</v>
      </c>
      <c r="E550" s="50" t="s">
        <v>552</v>
      </c>
      <c r="F550" s="51" t="s">
        <v>0</v>
      </c>
      <c r="G550" s="50" t="s">
        <v>567</v>
      </c>
      <c r="H550" s="50" t="s">
        <v>568</v>
      </c>
      <c r="I550" s="50" t="s">
        <v>565</v>
      </c>
      <c r="J550" s="50" t="s">
        <v>566</v>
      </c>
    </row>
    <row r="551" spans="1:10" ht="30" x14ac:dyDescent="0.25">
      <c r="A551" s="49">
        <v>0.1</v>
      </c>
      <c r="B551" s="50" t="s">
        <v>154</v>
      </c>
      <c r="C551" s="51" t="s">
        <v>575</v>
      </c>
      <c r="D551" s="51" t="s">
        <v>265</v>
      </c>
      <c r="E551" s="50" t="s">
        <v>421</v>
      </c>
      <c r="F551" s="51" t="s">
        <v>0</v>
      </c>
      <c r="G551" s="50" t="s">
        <v>567</v>
      </c>
      <c r="H551" s="50" t="s">
        <v>568</v>
      </c>
      <c r="I551" s="50" t="s">
        <v>565</v>
      </c>
      <c r="J551" s="50" t="s">
        <v>566</v>
      </c>
    </row>
    <row r="552" spans="1:10" ht="45" x14ac:dyDescent="0.25">
      <c r="A552" s="49">
        <v>0.1</v>
      </c>
      <c r="B552" s="50" t="s">
        <v>147</v>
      </c>
      <c r="C552" s="51" t="s">
        <v>581</v>
      </c>
      <c r="D552" s="51" t="s">
        <v>375</v>
      </c>
      <c r="E552" s="50" t="s">
        <v>525</v>
      </c>
      <c r="F552" s="51" t="s">
        <v>0</v>
      </c>
      <c r="G552" s="50" t="s">
        <v>567</v>
      </c>
      <c r="H552" s="50" t="s">
        <v>568</v>
      </c>
      <c r="I552" s="50" t="s">
        <v>565</v>
      </c>
      <c r="J552" s="50" t="s">
        <v>566</v>
      </c>
    </row>
    <row r="553" spans="1:10" ht="90" x14ac:dyDescent="0.25">
      <c r="A553" s="49">
        <v>9.7085000000000005E-2</v>
      </c>
      <c r="B553" s="50" t="s">
        <v>1079</v>
      </c>
      <c r="C553" s="51" t="s">
        <v>580</v>
      </c>
      <c r="D553" s="51" t="s">
        <v>266</v>
      </c>
      <c r="E553" s="50" t="s">
        <v>422</v>
      </c>
      <c r="F553" s="51" t="s">
        <v>244</v>
      </c>
      <c r="G553" s="50" t="s">
        <v>560</v>
      </c>
      <c r="H553" s="50" t="s">
        <v>561</v>
      </c>
      <c r="I553" s="50" t="s">
        <v>569</v>
      </c>
      <c r="J553" s="50" t="s">
        <v>570</v>
      </c>
    </row>
    <row r="554" spans="1:10" ht="30" x14ac:dyDescent="0.25">
      <c r="A554" s="49">
        <v>9.5000000000000001E-2</v>
      </c>
      <c r="B554" s="50" t="s">
        <v>1080</v>
      </c>
      <c r="C554" s="51" t="s">
        <v>578</v>
      </c>
      <c r="D554" s="51" t="s">
        <v>962</v>
      </c>
      <c r="E554" s="50" t="s">
        <v>963</v>
      </c>
      <c r="F554" s="51" t="s">
        <v>0</v>
      </c>
      <c r="G554" s="50" t="s">
        <v>567</v>
      </c>
      <c r="H554" s="50" t="s">
        <v>568</v>
      </c>
      <c r="I554" s="50" t="s">
        <v>565</v>
      </c>
      <c r="J554" s="50" t="s">
        <v>566</v>
      </c>
    </row>
    <row r="555" spans="1:10" ht="30" x14ac:dyDescent="0.25">
      <c r="A555" s="49">
        <v>9.1999999999999998E-2</v>
      </c>
      <c r="B555" s="50" t="s">
        <v>32</v>
      </c>
      <c r="C555" s="51" t="s">
        <v>574</v>
      </c>
      <c r="D555" s="51" t="s">
        <v>295</v>
      </c>
      <c r="E555" s="50" t="s">
        <v>448</v>
      </c>
      <c r="F555" s="51" t="s">
        <v>244</v>
      </c>
      <c r="G555" s="50" t="s">
        <v>560</v>
      </c>
      <c r="H555" s="50" t="s">
        <v>561</v>
      </c>
      <c r="I555" s="50" t="s">
        <v>569</v>
      </c>
      <c r="J555" s="50" t="s">
        <v>570</v>
      </c>
    </row>
    <row r="556" spans="1:10" ht="30" x14ac:dyDescent="0.25">
      <c r="A556" s="49">
        <v>0.09</v>
      </c>
      <c r="B556" s="50" t="s">
        <v>1081</v>
      </c>
      <c r="C556" s="51" t="s">
        <v>577</v>
      </c>
      <c r="D556" s="51" t="s">
        <v>372</v>
      </c>
      <c r="E556" s="50" t="s">
        <v>522</v>
      </c>
      <c r="F556" s="51" t="s">
        <v>0</v>
      </c>
      <c r="G556" s="50" t="s">
        <v>567</v>
      </c>
      <c r="H556" s="50" t="s">
        <v>568</v>
      </c>
      <c r="I556" s="50" t="s">
        <v>565</v>
      </c>
      <c r="J556" s="50" t="s">
        <v>566</v>
      </c>
    </row>
    <row r="557" spans="1:10" ht="60" x14ac:dyDescent="0.25">
      <c r="A557" s="49">
        <v>8.8999999999999996E-2</v>
      </c>
      <c r="B557" s="50" t="s">
        <v>146</v>
      </c>
      <c r="C557" s="51" t="s">
        <v>578</v>
      </c>
      <c r="D557" s="51" t="s">
        <v>374</v>
      </c>
      <c r="E557" s="50" t="s">
        <v>524</v>
      </c>
      <c r="F557" s="51" t="s">
        <v>0</v>
      </c>
      <c r="G557" s="50" t="s">
        <v>567</v>
      </c>
      <c r="H557" s="50" t="s">
        <v>568</v>
      </c>
      <c r="I557" s="50" t="s">
        <v>565</v>
      </c>
      <c r="J557" s="50" t="s">
        <v>566</v>
      </c>
    </row>
    <row r="558" spans="1:10" ht="45" x14ac:dyDescent="0.25">
      <c r="A558" s="49">
        <v>8.6423910000000007E-2</v>
      </c>
      <c r="B558" s="50" t="s">
        <v>1082</v>
      </c>
      <c r="C558" s="51" t="s">
        <v>577</v>
      </c>
      <c r="D558" s="51" t="s">
        <v>352</v>
      </c>
      <c r="E558" s="50" t="s">
        <v>503</v>
      </c>
      <c r="F558" s="51" t="s">
        <v>246</v>
      </c>
      <c r="G558" s="50" t="s">
        <v>560</v>
      </c>
      <c r="H558" s="50" t="s">
        <v>561</v>
      </c>
      <c r="I558" s="50" t="s">
        <v>571</v>
      </c>
      <c r="J558" s="50" t="s">
        <v>572</v>
      </c>
    </row>
    <row r="559" spans="1:10" ht="30" x14ac:dyDescent="0.25">
      <c r="A559" s="49">
        <v>8.6244070000000006E-2</v>
      </c>
      <c r="B559" s="50" t="s">
        <v>1083</v>
      </c>
      <c r="C559" s="51" t="s">
        <v>577</v>
      </c>
      <c r="D559" s="51" t="s">
        <v>277</v>
      </c>
      <c r="E559" s="50" t="s">
        <v>693</v>
      </c>
      <c r="F559" s="51" t="s">
        <v>14</v>
      </c>
      <c r="G559" s="50" t="s">
        <v>567</v>
      </c>
      <c r="H559" s="50" t="s">
        <v>568</v>
      </c>
      <c r="I559" s="50" t="s">
        <v>1210</v>
      </c>
      <c r="J559" s="50" t="s">
        <v>1211</v>
      </c>
    </row>
    <row r="560" spans="1:10" ht="90" x14ac:dyDescent="0.25">
      <c r="A560" s="49">
        <v>8.5975330000000003E-2</v>
      </c>
      <c r="B560" s="50" t="s">
        <v>1084</v>
      </c>
      <c r="C560" s="51" t="s">
        <v>581</v>
      </c>
      <c r="D560" s="51" t="s">
        <v>266</v>
      </c>
      <c r="E560" s="50" t="s">
        <v>422</v>
      </c>
      <c r="F560" s="51" t="s">
        <v>244</v>
      </c>
      <c r="G560" s="50" t="s">
        <v>560</v>
      </c>
      <c r="H560" s="50" t="s">
        <v>561</v>
      </c>
      <c r="I560" s="50" t="s">
        <v>569</v>
      </c>
      <c r="J560" s="50" t="s">
        <v>570</v>
      </c>
    </row>
    <row r="561" spans="1:10" ht="45" x14ac:dyDescent="0.25">
      <c r="A561" s="49">
        <v>8.5638429999999988E-2</v>
      </c>
      <c r="B561" s="50" t="s">
        <v>1085</v>
      </c>
      <c r="C561" s="51" t="s">
        <v>577</v>
      </c>
      <c r="D561" s="51" t="s">
        <v>332</v>
      </c>
      <c r="E561" s="50" t="s">
        <v>484</v>
      </c>
      <c r="F561" s="51" t="s">
        <v>11</v>
      </c>
      <c r="G561" s="50" t="s">
        <v>567</v>
      </c>
      <c r="H561" s="50" t="s">
        <v>568</v>
      </c>
      <c r="I561" s="50" t="s">
        <v>1208</v>
      </c>
      <c r="J561" s="50" t="s">
        <v>1212</v>
      </c>
    </row>
    <row r="562" spans="1:10" ht="30" x14ac:dyDescent="0.25">
      <c r="A562" s="49">
        <v>8.5106380000000009E-2</v>
      </c>
      <c r="B562" s="50" t="s">
        <v>1086</v>
      </c>
      <c r="C562" s="51" t="s">
        <v>579</v>
      </c>
      <c r="D562" s="51" t="s">
        <v>1087</v>
      </c>
      <c r="E562" s="50" t="s">
        <v>1088</v>
      </c>
      <c r="F562" s="51" t="s">
        <v>14</v>
      </c>
      <c r="G562" s="50" t="s">
        <v>567</v>
      </c>
      <c r="H562" s="50" t="s">
        <v>568</v>
      </c>
      <c r="I562" s="50" t="s">
        <v>1210</v>
      </c>
      <c r="J562" s="50" t="s">
        <v>1211</v>
      </c>
    </row>
    <row r="563" spans="1:10" ht="45" x14ac:dyDescent="0.25">
      <c r="A563" s="49">
        <v>8.5000000000000006E-2</v>
      </c>
      <c r="B563" s="50" t="s">
        <v>1089</v>
      </c>
      <c r="C563" s="51" t="s">
        <v>574</v>
      </c>
      <c r="D563" s="51" t="s">
        <v>286</v>
      </c>
      <c r="E563" s="50" t="s">
        <v>19</v>
      </c>
      <c r="F563" s="51" t="s">
        <v>3</v>
      </c>
      <c r="G563" s="50" t="s">
        <v>567</v>
      </c>
      <c r="H563" s="50" t="s">
        <v>568</v>
      </c>
      <c r="I563" s="50" t="s">
        <v>1209</v>
      </c>
      <c r="J563" s="50" t="s">
        <v>1213</v>
      </c>
    </row>
    <row r="564" spans="1:10" ht="30" x14ac:dyDescent="0.25">
      <c r="A564" s="49">
        <v>8.2494999999999999E-2</v>
      </c>
      <c r="B564" s="50" t="s">
        <v>69</v>
      </c>
      <c r="C564" s="51" t="s">
        <v>576</v>
      </c>
      <c r="D564" s="51" t="s">
        <v>322</v>
      </c>
      <c r="E564" s="50" t="s">
        <v>475</v>
      </c>
      <c r="F564" s="51" t="s">
        <v>246</v>
      </c>
      <c r="G564" s="50" t="s">
        <v>560</v>
      </c>
      <c r="H564" s="50" t="s">
        <v>561</v>
      </c>
      <c r="I564" s="50" t="s">
        <v>571</v>
      </c>
      <c r="J564" s="50" t="s">
        <v>572</v>
      </c>
    </row>
    <row r="565" spans="1:10" ht="60" x14ac:dyDescent="0.25">
      <c r="A565" s="49">
        <v>8.1187999999999996E-2</v>
      </c>
      <c r="B565" s="50" t="s">
        <v>1090</v>
      </c>
      <c r="C565" s="51" t="s">
        <v>579</v>
      </c>
      <c r="D565" s="51" t="s">
        <v>1091</v>
      </c>
      <c r="E565" s="50" t="s">
        <v>1092</v>
      </c>
      <c r="F565" s="51" t="s">
        <v>246</v>
      </c>
      <c r="G565" s="50" t="s">
        <v>560</v>
      </c>
      <c r="H565" s="50" t="s">
        <v>561</v>
      </c>
      <c r="I565" s="50" t="s">
        <v>571</v>
      </c>
      <c r="J565" s="50" t="s">
        <v>572</v>
      </c>
    </row>
    <row r="566" spans="1:10" ht="45" x14ac:dyDescent="0.25">
      <c r="A566" s="49">
        <v>8.1000000000000003E-2</v>
      </c>
      <c r="B566" s="50" t="s">
        <v>1093</v>
      </c>
      <c r="C566" s="51" t="s">
        <v>574</v>
      </c>
      <c r="D566" s="51" t="s">
        <v>332</v>
      </c>
      <c r="E566" s="50" t="s">
        <v>484</v>
      </c>
      <c r="F566" s="51" t="s">
        <v>245</v>
      </c>
      <c r="G566" s="50" t="s">
        <v>560</v>
      </c>
      <c r="H566" s="50" t="s">
        <v>561</v>
      </c>
      <c r="I566" s="50" t="s">
        <v>571</v>
      </c>
      <c r="J566" s="50" t="s">
        <v>572</v>
      </c>
    </row>
    <row r="567" spans="1:10" ht="30" x14ac:dyDescent="0.25">
      <c r="A567" s="49">
        <v>8.0900910000000006E-2</v>
      </c>
      <c r="B567" s="50" t="s">
        <v>607</v>
      </c>
      <c r="C567" s="51" t="s">
        <v>582</v>
      </c>
      <c r="D567" s="51" t="s">
        <v>258</v>
      </c>
      <c r="E567" s="50" t="s">
        <v>413</v>
      </c>
      <c r="F567" s="51" t="s">
        <v>245</v>
      </c>
      <c r="G567" s="50" t="s">
        <v>560</v>
      </c>
      <c r="H567" s="50" t="s">
        <v>561</v>
      </c>
      <c r="I567" s="50" t="s">
        <v>571</v>
      </c>
      <c r="J567" s="50" t="s">
        <v>572</v>
      </c>
    </row>
    <row r="568" spans="1:10" ht="30" x14ac:dyDescent="0.25">
      <c r="A568" s="49">
        <v>8.0740070000000011E-2</v>
      </c>
      <c r="B568" s="50" t="s">
        <v>31</v>
      </c>
      <c r="C568" s="51" t="s">
        <v>583</v>
      </c>
      <c r="D568" s="51" t="s">
        <v>294</v>
      </c>
      <c r="E568" s="50" t="s">
        <v>447</v>
      </c>
      <c r="F568" s="51" t="s">
        <v>244</v>
      </c>
      <c r="G568" s="50" t="s">
        <v>560</v>
      </c>
      <c r="H568" s="50" t="s">
        <v>561</v>
      </c>
      <c r="I568" s="50" t="s">
        <v>569</v>
      </c>
      <c r="J568" s="50" t="s">
        <v>570</v>
      </c>
    </row>
    <row r="569" spans="1:10" x14ac:dyDescent="0.25">
      <c r="A569" s="49">
        <v>0.08</v>
      </c>
      <c r="B569" s="50" t="s">
        <v>104</v>
      </c>
      <c r="C569" s="51" t="s">
        <v>577</v>
      </c>
      <c r="D569" s="51" t="s">
        <v>256</v>
      </c>
      <c r="E569" s="50" t="s">
        <v>412</v>
      </c>
      <c r="F569" s="51" t="s">
        <v>11</v>
      </c>
      <c r="G569" s="50" t="s">
        <v>567</v>
      </c>
      <c r="H569" s="50" t="s">
        <v>568</v>
      </c>
      <c r="I569" s="50" t="s">
        <v>1208</v>
      </c>
      <c r="J569" s="50" t="s">
        <v>1212</v>
      </c>
    </row>
    <row r="570" spans="1:10" ht="30" x14ac:dyDescent="0.25">
      <c r="A570" s="49">
        <v>0.08</v>
      </c>
      <c r="B570" s="50" t="s">
        <v>1094</v>
      </c>
      <c r="C570" s="51" t="s">
        <v>581</v>
      </c>
      <c r="D570" s="51" t="s">
        <v>390</v>
      </c>
      <c r="E570" s="50" t="s">
        <v>540</v>
      </c>
      <c r="F570" s="51" t="s">
        <v>0</v>
      </c>
      <c r="G570" s="50" t="s">
        <v>567</v>
      </c>
      <c r="H570" s="50" t="s">
        <v>568</v>
      </c>
      <c r="I570" s="50" t="s">
        <v>565</v>
      </c>
      <c r="J570" s="50" t="s">
        <v>566</v>
      </c>
    </row>
    <row r="571" spans="1:10" ht="45" x14ac:dyDescent="0.25">
      <c r="A571" s="49">
        <v>0.08</v>
      </c>
      <c r="B571" s="50" t="s">
        <v>1095</v>
      </c>
      <c r="C571" s="51" t="s">
        <v>581</v>
      </c>
      <c r="D571" s="51" t="s">
        <v>378</v>
      </c>
      <c r="E571" s="50" t="s">
        <v>528</v>
      </c>
      <c r="F571" s="51" t="s">
        <v>0</v>
      </c>
      <c r="G571" s="50" t="s">
        <v>567</v>
      </c>
      <c r="H571" s="50" t="s">
        <v>568</v>
      </c>
      <c r="I571" s="50" t="s">
        <v>565</v>
      </c>
      <c r="J571" s="50" t="s">
        <v>566</v>
      </c>
    </row>
    <row r="572" spans="1:10" ht="90" x14ac:dyDescent="0.25">
      <c r="A572" s="49">
        <v>0.08</v>
      </c>
      <c r="B572" s="50" t="s">
        <v>1096</v>
      </c>
      <c r="C572" s="51" t="s">
        <v>574</v>
      </c>
      <c r="D572" s="51" t="s">
        <v>266</v>
      </c>
      <c r="E572" s="50" t="s">
        <v>422</v>
      </c>
      <c r="F572" s="51" t="s">
        <v>3</v>
      </c>
      <c r="G572" s="50" t="s">
        <v>567</v>
      </c>
      <c r="H572" s="50" t="s">
        <v>568</v>
      </c>
      <c r="I572" s="50" t="s">
        <v>1209</v>
      </c>
      <c r="J572" s="50" t="s">
        <v>1213</v>
      </c>
    </row>
    <row r="573" spans="1:10" ht="30" x14ac:dyDescent="0.25">
      <c r="A573" s="49">
        <v>7.8899999999999998E-2</v>
      </c>
      <c r="B573" s="50" t="s">
        <v>1097</v>
      </c>
      <c r="C573" s="51" t="s">
        <v>577</v>
      </c>
      <c r="D573" s="51" t="s">
        <v>282</v>
      </c>
      <c r="E573" s="50" t="s">
        <v>437</v>
      </c>
      <c r="F573" s="51" t="s">
        <v>245</v>
      </c>
      <c r="G573" s="50" t="s">
        <v>560</v>
      </c>
      <c r="H573" s="50" t="s">
        <v>561</v>
      </c>
      <c r="I573" s="50" t="s">
        <v>571</v>
      </c>
      <c r="J573" s="50" t="s">
        <v>572</v>
      </c>
    </row>
    <row r="574" spans="1:10" ht="30" x14ac:dyDescent="0.25">
      <c r="A574" s="49">
        <v>7.8E-2</v>
      </c>
      <c r="B574" s="50" t="s">
        <v>132</v>
      </c>
      <c r="C574" s="51" t="s">
        <v>584</v>
      </c>
      <c r="D574" s="51" t="s">
        <v>365</v>
      </c>
      <c r="E574" s="50" t="s">
        <v>515</v>
      </c>
      <c r="F574" s="51" t="s">
        <v>0</v>
      </c>
      <c r="G574" s="50" t="s">
        <v>567</v>
      </c>
      <c r="H574" s="50" t="s">
        <v>568</v>
      </c>
      <c r="I574" s="50" t="s">
        <v>565</v>
      </c>
      <c r="J574" s="50" t="s">
        <v>566</v>
      </c>
    </row>
    <row r="575" spans="1:10" ht="30" x14ac:dyDescent="0.25">
      <c r="A575" s="49">
        <v>7.7847940000000004E-2</v>
      </c>
      <c r="B575" s="50" t="s">
        <v>1098</v>
      </c>
      <c r="C575" s="51" t="s">
        <v>580</v>
      </c>
      <c r="D575" s="51" t="s">
        <v>277</v>
      </c>
      <c r="E575" s="50" t="s">
        <v>693</v>
      </c>
      <c r="F575" s="51" t="s">
        <v>11</v>
      </c>
      <c r="G575" s="50" t="s">
        <v>567</v>
      </c>
      <c r="H575" s="50" t="s">
        <v>568</v>
      </c>
      <c r="I575" s="50" t="s">
        <v>1208</v>
      </c>
      <c r="J575" s="50" t="s">
        <v>1212</v>
      </c>
    </row>
    <row r="576" spans="1:10" ht="30" x14ac:dyDescent="0.25">
      <c r="A576" s="49">
        <v>7.685082E-2</v>
      </c>
      <c r="B576" s="50" t="s">
        <v>1099</v>
      </c>
      <c r="C576" s="51" t="s">
        <v>577</v>
      </c>
      <c r="D576" s="51" t="s">
        <v>695</v>
      </c>
      <c r="E576" s="50" t="s">
        <v>696</v>
      </c>
      <c r="F576" s="51" t="s">
        <v>11</v>
      </c>
      <c r="G576" s="50" t="s">
        <v>567</v>
      </c>
      <c r="H576" s="50" t="s">
        <v>568</v>
      </c>
      <c r="I576" s="50" t="s">
        <v>1208</v>
      </c>
      <c r="J576" s="50" t="s">
        <v>1212</v>
      </c>
    </row>
    <row r="577" spans="1:10" ht="30" x14ac:dyDescent="0.25">
      <c r="A577" s="49">
        <v>7.4999999999999997E-2</v>
      </c>
      <c r="B577" s="50" t="s">
        <v>90</v>
      </c>
      <c r="C577" s="51" t="s">
        <v>574</v>
      </c>
      <c r="D577" s="51" t="s">
        <v>287</v>
      </c>
      <c r="E577" s="50" t="s">
        <v>441</v>
      </c>
      <c r="F577" s="51" t="s">
        <v>11</v>
      </c>
      <c r="G577" s="50" t="s">
        <v>567</v>
      </c>
      <c r="H577" s="50" t="s">
        <v>568</v>
      </c>
      <c r="I577" s="50" t="s">
        <v>1208</v>
      </c>
      <c r="J577" s="50" t="s">
        <v>1212</v>
      </c>
    </row>
    <row r="578" spans="1:10" ht="90" x14ac:dyDescent="0.25">
      <c r="A578" s="49">
        <v>7.3999999999999996E-2</v>
      </c>
      <c r="B578" s="50" t="s">
        <v>1100</v>
      </c>
      <c r="C578" s="51" t="s">
        <v>578</v>
      </c>
      <c r="D578" s="51" t="s">
        <v>266</v>
      </c>
      <c r="E578" s="50" t="s">
        <v>422</v>
      </c>
      <c r="F578" s="51" t="s">
        <v>244</v>
      </c>
      <c r="G578" s="50" t="s">
        <v>560</v>
      </c>
      <c r="H578" s="50" t="s">
        <v>561</v>
      </c>
      <c r="I578" s="50" t="s">
        <v>569</v>
      </c>
      <c r="J578" s="50" t="s">
        <v>570</v>
      </c>
    </row>
    <row r="579" spans="1:10" ht="30" x14ac:dyDescent="0.25">
      <c r="A579" s="49">
        <v>7.3307460000000005E-2</v>
      </c>
      <c r="B579" s="50" t="s">
        <v>1101</v>
      </c>
      <c r="C579" s="51" t="s">
        <v>581</v>
      </c>
      <c r="D579" s="51" t="s">
        <v>277</v>
      </c>
      <c r="E579" s="50" t="s">
        <v>693</v>
      </c>
      <c r="F579" s="51" t="s">
        <v>11</v>
      </c>
      <c r="G579" s="50" t="s">
        <v>567</v>
      </c>
      <c r="H579" s="50" t="s">
        <v>568</v>
      </c>
      <c r="I579" s="50" t="s">
        <v>1208</v>
      </c>
      <c r="J579" s="50" t="s">
        <v>1212</v>
      </c>
    </row>
    <row r="580" spans="1:10" ht="30" x14ac:dyDescent="0.25">
      <c r="A580" s="49">
        <v>7.0527000000000006E-2</v>
      </c>
      <c r="B580" s="50" t="s">
        <v>1102</v>
      </c>
      <c r="C580" s="51" t="s">
        <v>579</v>
      </c>
      <c r="D580" s="51" t="s">
        <v>318</v>
      </c>
      <c r="E580" s="50" t="s">
        <v>471</v>
      </c>
      <c r="F580" s="51" t="s">
        <v>245</v>
      </c>
      <c r="G580" s="50" t="s">
        <v>560</v>
      </c>
      <c r="H580" s="50" t="s">
        <v>561</v>
      </c>
      <c r="I580" s="50" t="s">
        <v>571</v>
      </c>
      <c r="J580" s="50" t="s">
        <v>572</v>
      </c>
    </row>
    <row r="581" spans="1:10" ht="30" x14ac:dyDescent="0.25">
      <c r="A581" s="49">
        <v>7.0249630000000007E-2</v>
      </c>
      <c r="B581" s="50" t="s">
        <v>1103</v>
      </c>
      <c r="C581" s="51" t="s">
        <v>578</v>
      </c>
      <c r="D581" s="51" t="s">
        <v>250</v>
      </c>
      <c r="E581" s="50" t="s">
        <v>407</v>
      </c>
      <c r="F581" s="51" t="s">
        <v>243</v>
      </c>
      <c r="G581" s="50" t="s">
        <v>560</v>
      </c>
      <c r="H581" s="50" t="s">
        <v>561</v>
      </c>
      <c r="I581" s="50" t="s">
        <v>562</v>
      </c>
      <c r="J581" s="50" t="s">
        <v>563</v>
      </c>
    </row>
    <row r="582" spans="1:10" ht="30" x14ac:dyDescent="0.25">
      <c r="A582" s="49">
        <v>7.0000000000000007E-2</v>
      </c>
      <c r="B582" s="50" t="s">
        <v>144</v>
      </c>
      <c r="C582" s="51" t="s">
        <v>578</v>
      </c>
      <c r="D582" s="51" t="s">
        <v>325</v>
      </c>
      <c r="E582" s="50" t="s">
        <v>478</v>
      </c>
      <c r="F582" s="51" t="s">
        <v>0</v>
      </c>
      <c r="G582" s="50" t="s">
        <v>567</v>
      </c>
      <c r="H582" s="50" t="s">
        <v>568</v>
      </c>
      <c r="I582" s="50" t="s">
        <v>565</v>
      </c>
      <c r="J582" s="50" t="s">
        <v>566</v>
      </c>
    </row>
    <row r="583" spans="1:10" ht="30" x14ac:dyDescent="0.25">
      <c r="A583" s="49">
        <v>7.0000000000000007E-2</v>
      </c>
      <c r="B583" s="50" t="s">
        <v>106</v>
      </c>
      <c r="C583" s="51" t="s">
        <v>581</v>
      </c>
      <c r="D583" s="51" t="s">
        <v>256</v>
      </c>
      <c r="E583" s="50" t="s">
        <v>412</v>
      </c>
      <c r="F583" s="51" t="s">
        <v>244</v>
      </c>
      <c r="G583" s="50" t="s">
        <v>560</v>
      </c>
      <c r="H583" s="50" t="s">
        <v>561</v>
      </c>
      <c r="I583" s="50" t="s">
        <v>569</v>
      </c>
      <c r="J583" s="50" t="s">
        <v>570</v>
      </c>
    </row>
    <row r="584" spans="1:10" ht="45" x14ac:dyDescent="0.25">
      <c r="A584" s="49">
        <v>7.0000000000000007E-2</v>
      </c>
      <c r="B584" s="50" t="s">
        <v>89</v>
      </c>
      <c r="C584" s="51" t="s">
        <v>574</v>
      </c>
      <c r="D584" s="51" t="s">
        <v>286</v>
      </c>
      <c r="E584" s="50" t="s">
        <v>19</v>
      </c>
      <c r="F584" s="51" t="s">
        <v>3</v>
      </c>
      <c r="G584" s="50" t="s">
        <v>567</v>
      </c>
      <c r="H584" s="50" t="s">
        <v>568</v>
      </c>
      <c r="I584" s="50" t="s">
        <v>1209</v>
      </c>
      <c r="J584" s="50" t="s">
        <v>1213</v>
      </c>
    </row>
    <row r="585" spans="1:10" ht="60" x14ac:dyDescent="0.25">
      <c r="A585" s="49">
        <v>7.0000000000000007E-2</v>
      </c>
      <c r="B585" s="50" t="s">
        <v>1104</v>
      </c>
      <c r="C585" s="51" t="s">
        <v>582</v>
      </c>
      <c r="D585" s="51" t="s">
        <v>340</v>
      </c>
      <c r="E585" s="50" t="s">
        <v>491</v>
      </c>
      <c r="F585" s="51" t="s">
        <v>0</v>
      </c>
      <c r="G585" s="50" t="s">
        <v>567</v>
      </c>
      <c r="H585" s="50" t="s">
        <v>568</v>
      </c>
      <c r="I585" s="50" t="s">
        <v>565</v>
      </c>
      <c r="J585" s="50" t="s">
        <v>566</v>
      </c>
    </row>
    <row r="586" spans="1:10" ht="45" x14ac:dyDescent="0.25">
      <c r="A586" s="49">
        <v>7.0000000000000007E-2</v>
      </c>
      <c r="B586" s="50" t="s">
        <v>159</v>
      </c>
      <c r="C586" s="51" t="s">
        <v>580</v>
      </c>
      <c r="D586" s="51" t="s">
        <v>343</v>
      </c>
      <c r="E586" s="50" t="s">
        <v>494</v>
      </c>
      <c r="F586" s="51" t="s">
        <v>0</v>
      </c>
      <c r="G586" s="50" t="s">
        <v>567</v>
      </c>
      <c r="H586" s="50" t="s">
        <v>568</v>
      </c>
      <c r="I586" s="50" t="s">
        <v>565</v>
      </c>
      <c r="J586" s="50" t="s">
        <v>566</v>
      </c>
    </row>
    <row r="587" spans="1:10" ht="45" x14ac:dyDescent="0.25">
      <c r="A587" s="49">
        <v>6.9595000000000004E-2</v>
      </c>
      <c r="B587" s="50" t="s">
        <v>153</v>
      </c>
      <c r="C587" s="51" t="s">
        <v>576</v>
      </c>
      <c r="D587" s="51" t="s">
        <v>377</v>
      </c>
      <c r="E587" s="50" t="s">
        <v>527</v>
      </c>
      <c r="F587" s="51" t="s">
        <v>246</v>
      </c>
      <c r="G587" s="50" t="s">
        <v>560</v>
      </c>
      <c r="H587" s="50" t="s">
        <v>561</v>
      </c>
      <c r="I587" s="50" t="s">
        <v>571</v>
      </c>
      <c r="J587" s="50" t="s">
        <v>572</v>
      </c>
    </row>
    <row r="588" spans="1:10" x14ac:dyDescent="0.25">
      <c r="A588" s="49">
        <v>6.9198170000000003E-2</v>
      </c>
      <c r="B588" s="50" t="s">
        <v>1105</v>
      </c>
      <c r="C588" s="51" t="s">
        <v>578</v>
      </c>
      <c r="D588" s="51" t="s">
        <v>322</v>
      </c>
      <c r="E588" s="50" t="s">
        <v>475</v>
      </c>
      <c r="F588" s="51" t="s">
        <v>11</v>
      </c>
      <c r="G588" s="50" t="s">
        <v>567</v>
      </c>
      <c r="H588" s="50" t="s">
        <v>568</v>
      </c>
      <c r="I588" s="50" t="s">
        <v>1208</v>
      </c>
      <c r="J588" s="50" t="s">
        <v>1212</v>
      </c>
    </row>
    <row r="589" spans="1:10" ht="30" x14ac:dyDescent="0.25">
      <c r="A589" s="49">
        <v>6.8510749999999995E-2</v>
      </c>
      <c r="B589" s="50" t="s">
        <v>1106</v>
      </c>
      <c r="C589" s="51" t="s">
        <v>584</v>
      </c>
      <c r="D589" s="51" t="s">
        <v>264</v>
      </c>
      <c r="E589" s="50" t="s">
        <v>419</v>
      </c>
      <c r="F589" s="51" t="s">
        <v>11</v>
      </c>
      <c r="G589" s="50" t="s">
        <v>567</v>
      </c>
      <c r="H589" s="50" t="s">
        <v>568</v>
      </c>
      <c r="I589" s="50" t="s">
        <v>1208</v>
      </c>
      <c r="J589" s="50" t="s">
        <v>1212</v>
      </c>
    </row>
    <row r="590" spans="1:10" ht="30" x14ac:dyDescent="0.25">
      <c r="A590" s="49">
        <v>6.7000000000000004E-2</v>
      </c>
      <c r="B590" s="50" t="s">
        <v>1107</v>
      </c>
      <c r="C590" s="51" t="s">
        <v>577</v>
      </c>
      <c r="D590" s="51" t="s">
        <v>265</v>
      </c>
      <c r="E590" s="50" t="s">
        <v>421</v>
      </c>
      <c r="F590" s="51" t="s">
        <v>0</v>
      </c>
      <c r="G590" s="50" t="s">
        <v>567</v>
      </c>
      <c r="H590" s="50" t="s">
        <v>568</v>
      </c>
      <c r="I590" s="50" t="s">
        <v>565</v>
      </c>
      <c r="J590" s="50" t="s">
        <v>566</v>
      </c>
    </row>
    <row r="591" spans="1:10" ht="30" x14ac:dyDescent="0.25">
      <c r="A591" s="49">
        <v>6.5000000000000002E-2</v>
      </c>
      <c r="B591" s="50" t="s">
        <v>1108</v>
      </c>
      <c r="C591" s="51" t="s">
        <v>578</v>
      </c>
      <c r="D591" s="51" t="s">
        <v>253</v>
      </c>
      <c r="E591" s="50" t="s">
        <v>410</v>
      </c>
      <c r="F591" s="51" t="s">
        <v>0</v>
      </c>
      <c r="G591" s="50" t="s">
        <v>567</v>
      </c>
      <c r="H591" s="50" t="s">
        <v>568</v>
      </c>
      <c r="I591" s="50" t="s">
        <v>565</v>
      </c>
      <c r="J591" s="50" t="s">
        <v>566</v>
      </c>
    </row>
    <row r="592" spans="1:10" ht="45" x14ac:dyDescent="0.25">
      <c r="A592" s="49">
        <v>6.5000000000000002E-2</v>
      </c>
      <c r="B592" s="50" t="s">
        <v>95</v>
      </c>
      <c r="C592" s="51" t="s">
        <v>583</v>
      </c>
      <c r="D592" s="51" t="s">
        <v>286</v>
      </c>
      <c r="E592" s="50" t="s">
        <v>19</v>
      </c>
      <c r="F592" s="51" t="s">
        <v>3</v>
      </c>
      <c r="G592" s="50" t="s">
        <v>567</v>
      </c>
      <c r="H592" s="50" t="s">
        <v>568</v>
      </c>
      <c r="I592" s="50" t="s">
        <v>1209</v>
      </c>
      <c r="J592" s="50" t="s">
        <v>1213</v>
      </c>
    </row>
    <row r="593" spans="1:10" ht="30" x14ac:dyDescent="0.25">
      <c r="A593" s="49">
        <v>6.5000000000000002E-2</v>
      </c>
      <c r="B593" s="50" t="s">
        <v>1109</v>
      </c>
      <c r="C593" s="51" t="s">
        <v>575</v>
      </c>
      <c r="D593" s="51" t="s">
        <v>302</v>
      </c>
      <c r="E593" s="50" t="s">
        <v>455</v>
      </c>
      <c r="F593" s="51" t="s">
        <v>0</v>
      </c>
      <c r="G593" s="50" t="s">
        <v>567</v>
      </c>
      <c r="H593" s="50" t="s">
        <v>568</v>
      </c>
      <c r="I593" s="50" t="s">
        <v>565</v>
      </c>
      <c r="J593" s="50" t="s">
        <v>566</v>
      </c>
    </row>
    <row r="594" spans="1:10" ht="30" x14ac:dyDescent="0.25">
      <c r="A594" s="49">
        <v>6.5000000000000002E-2</v>
      </c>
      <c r="B594" s="50" t="s">
        <v>586</v>
      </c>
      <c r="C594" s="51" t="s">
        <v>575</v>
      </c>
      <c r="D594" s="51" t="s">
        <v>302</v>
      </c>
      <c r="E594" s="50" t="s">
        <v>455</v>
      </c>
      <c r="F594" s="51" t="s">
        <v>0</v>
      </c>
      <c r="G594" s="50" t="s">
        <v>567</v>
      </c>
      <c r="H594" s="50" t="s">
        <v>568</v>
      </c>
      <c r="I594" s="50" t="s">
        <v>565</v>
      </c>
      <c r="J594" s="50" t="s">
        <v>566</v>
      </c>
    </row>
    <row r="595" spans="1:10" ht="30" x14ac:dyDescent="0.25">
      <c r="A595" s="49">
        <v>6.4683050000000006E-2</v>
      </c>
      <c r="B595" s="50" t="s">
        <v>1110</v>
      </c>
      <c r="C595" s="51" t="s">
        <v>579</v>
      </c>
      <c r="D595" s="51" t="s">
        <v>313</v>
      </c>
      <c r="E595" s="50" t="s">
        <v>466</v>
      </c>
      <c r="F595" s="51" t="s">
        <v>14</v>
      </c>
      <c r="G595" s="50" t="s">
        <v>567</v>
      </c>
      <c r="H595" s="50" t="s">
        <v>568</v>
      </c>
      <c r="I595" s="50" t="s">
        <v>1210</v>
      </c>
      <c r="J595" s="50" t="s">
        <v>1211</v>
      </c>
    </row>
    <row r="596" spans="1:10" ht="90" x14ac:dyDescent="0.25">
      <c r="A596" s="49">
        <v>6.2E-2</v>
      </c>
      <c r="B596" s="50" t="s">
        <v>1111</v>
      </c>
      <c r="C596" s="51" t="s">
        <v>580</v>
      </c>
      <c r="D596" s="51" t="s">
        <v>266</v>
      </c>
      <c r="E596" s="50" t="s">
        <v>422</v>
      </c>
      <c r="F596" s="51" t="s">
        <v>11</v>
      </c>
      <c r="G596" s="50" t="s">
        <v>567</v>
      </c>
      <c r="H596" s="50" t="s">
        <v>568</v>
      </c>
      <c r="I596" s="50" t="s">
        <v>1208</v>
      </c>
      <c r="J596" s="50" t="s">
        <v>1212</v>
      </c>
    </row>
    <row r="597" spans="1:10" ht="60" x14ac:dyDescent="0.25">
      <c r="A597" s="49">
        <v>6.2E-2</v>
      </c>
      <c r="B597" s="50" t="s">
        <v>239</v>
      </c>
      <c r="C597" s="51" t="s">
        <v>577</v>
      </c>
      <c r="D597" s="51" t="s">
        <v>405</v>
      </c>
      <c r="E597" s="50" t="s">
        <v>554</v>
      </c>
      <c r="F597" s="51" t="s">
        <v>245</v>
      </c>
      <c r="G597" s="50" t="s">
        <v>560</v>
      </c>
      <c r="H597" s="50" t="s">
        <v>561</v>
      </c>
      <c r="I597" s="50" t="s">
        <v>571</v>
      </c>
      <c r="J597" s="50" t="s">
        <v>572</v>
      </c>
    </row>
    <row r="598" spans="1:10" ht="45" x14ac:dyDescent="0.25">
      <c r="A598" s="49">
        <v>0.06</v>
      </c>
      <c r="B598" s="50" t="s">
        <v>91</v>
      </c>
      <c r="C598" s="51" t="s">
        <v>577</v>
      </c>
      <c r="D598" s="51" t="s">
        <v>286</v>
      </c>
      <c r="E598" s="50" t="s">
        <v>19</v>
      </c>
      <c r="F598" s="51" t="s">
        <v>14</v>
      </c>
      <c r="G598" s="50" t="s">
        <v>567</v>
      </c>
      <c r="H598" s="50" t="s">
        <v>568</v>
      </c>
      <c r="I598" s="50" t="s">
        <v>1210</v>
      </c>
      <c r="J598" s="50" t="s">
        <v>1211</v>
      </c>
    </row>
    <row r="599" spans="1:10" ht="90" x14ac:dyDescent="0.25">
      <c r="A599" s="49">
        <v>0.06</v>
      </c>
      <c r="B599" s="50" t="s">
        <v>93</v>
      </c>
      <c r="C599" s="51" t="s">
        <v>577</v>
      </c>
      <c r="D599" s="51" t="s">
        <v>266</v>
      </c>
      <c r="E599" s="50" t="s">
        <v>422</v>
      </c>
      <c r="F599" s="51" t="s">
        <v>14</v>
      </c>
      <c r="G599" s="50" t="s">
        <v>567</v>
      </c>
      <c r="H599" s="50" t="s">
        <v>568</v>
      </c>
      <c r="I599" s="50" t="s">
        <v>1210</v>
      </c>
      <c r="J599" s="50" t="s">
        <v>1211</v>
      </c>
    </row>
    <row r="600" spans="1:10" ht="30" x14ac:dyDescent="0.25">
      <c r="A600" s="49">
        <v>0.06</v>
      </c>
      <c r="B600" s="50" t="s">
        <v>1112</v>
      </c>
      <c r="C600" s="51" t="s">
        <v>577</v>
      </c>
      <c r="D600" s="51" t="s">
        <v>265</v>
      </c>
      <c r="E600" s="50" t="s">
        <v>421</v>
      </c>
      <c r="F600" s="51" t="s">
        <v>0</v>
      </c>
      <c r="G600" s="50" t="s">
        <v>567</v>
      </c>
      <c r="H600" s="50" t="s">
        <v>568</v>
      </c>
      <c r="I600" s="50" t="s">
        <v>565</v>
      </c>
      <c r="J600" s="50" t="s">
        <v>566</v>
      </c>
    </row>
    <row r="601" spans="1:10" x14ac:dyDescent="0.25">
      <c r="A601" s="49">
        <v>5.9150000000000001E-2</v>
      </c>
      <c r="B601" s="50" t="s">
        <v>1113</v>
      </c>
      <c r="C601" s="51" t="s">
        <v>580</v>
      </c>
      <c r="D601" s="51" t="s">
        <v>256</v>
      </c>
      <c r="E601" s="50" t="s">
        <v>412</v>
      </c>
      <c r="F601" s="51" t="s">
        <v>14</v>
      </c>
      <c r="G601" s="50" t="s">
        <v>567</v>
      </c>
      <c r="H601" s="50" t="s">
        <v>568</v>
      </c>
      <c r="I601" s="50" t="s">
        <v>1210</v>
      </c>
      <c r="J601" s="50" t="s">
        <v>1211</v>
      </c>
    </row>
    <row r="602" spans="1:10" ht="30" x14ac:dyDescent="0.25">
      <c r="A602" s="49">
        <v>5.9034690000000001E-2</v>
      </c>
      <c r="B602" s="50" t="s">
        <v>1114</v>
      </c>
      <c r="C602" s="51" t="s">
        <v>581</v>
      </c>
      <c r="D602" s="51" t="s">
        <v>1115</v>
      </c>
      <c r="E602" s="50" t="s">
        <v>1116</v>
      </c>
      <c r="F602" s="51" t="s">
        <v>11</v>
      </c>
      <c r="G602" s="50" t="s">
        <v>567</v>
      </c>
      <c r="H602" s="50" t="s">
        <v>568</v>
      </c>
      <c r="I602" s="50" t="s">
        <v>1208</v>
      </c>
      <c r="J602" s="50" t="s">
        <v>1212</v>
      </c>
    </row>
    <row r="603" spans="1:10" ht="30" x14ac:dyDescent="0.25">
      <c r="A603" s="49">
        <v>5.9034690000000001E-2</v>
      </c>
      <c r="B603" s="50" t="s">
        <v>1117</v>
      </c>
      <c r="C603" s="51" t="s">
        <v>579</v>
      </c>
      <c r="D603" s="51" t="s">
        <v>1118</v>
      </c>
      <c r="E603" s="50" t="s">
        <v>1119</v>
      </c>
      <c r="F603" s="51" t="s">
        <v>11</v>
      </c>
      <c r="G603" s="50" t="s">
        <v>567</v>
      </c>
      <c r="H603" s="50" t="s">
        <v>568</v>
      </c>
      <c r="I603" s="50" t="s">
        <v>1208</v>
      </c>
      <c r="J603" s="50" t="s">
        <v>1212</v>
      </c>
    </row>
    <row r="604" spans="1:10" ht="30" x14ac:dyDescent="0.25">
      <c r="A604" s="49">
        <v>5.9034690000000001E-2</v>
      </c>
      <c r="B604" s="50" t="s">
        <v>1120</v>
      </c>
      <c r="C604" s="51" t="s">
        <v>579</v>
      </c>
      <c r="D604" s="51" t="s">
        <v>1115</v>
      </c>
      <c r="E604" s="50" t="s">
        <v>1116</v>
      </c>
      <c r="F604" s="51" t="s">
        <v>14</v>
      </c>
      <c r="G604" s="50" t="s">
        <v>567</v>
      </c>
      <c r="H604" s="50" t="s">
        <v>568</v>
      </c>
      <c r="I604" s="50" t="s">
        <v>1210</v>
      </c>
      <c r="J604" s="50" t="s">
        <v>1211</v>
      </c>
    </row>
    <row r="605" spans="1:10" ht="30" x14ac:dyDescent="0.25">
      <c r="A605" s="49">
        <v>5.5E-2</v>
      </c>
      <c r="B605" s="50" t="s">
        <v>1121</v>
      </c>
      <c r="C605" s="51" t="s">
        <v>581</v>
      </c>
      <c r="D605" s="51" t="s">
        <v>264</v>
      </c>
      <c r="E605" s="50" t="s">
        <v>419</v>
      </c>
      <c r="F605" s="51" t="s">
        <v>0</v>
      </c>
      <c r="G605" s="50" t="s">
        <v>567</v>
      </c>
      <c r="H605" s="50" t="s">
        <v>568</v>
      </c>
      <c r="I605" s="50" t="s">
        <v>565</v>
      </c>
      <c r="J605" s="50" t="s">
        <v>566</v>
      </c>
    </row>
    <row r="606" spans="1:10" ht="30" x14ac:dyDescent="0.25">
      <c r="A606" s="49">
        <v>5.3788000000000002E-2</v>
      </c>
      <c r="B606" s="50" t="s">
        <v>1122</v>
      </c>
      <c r="C606" s="51" t="s">
        <v>574</v>
      </c>
      <c r="D606" s="51" t="s">
        <v>277</v>
      </c>
      <c r="E606" s="50" t="s">
        <v>693</v>
      </c>
      <c r="F606" s="51" t="s">
        <v>246</v>
      </c>
      <c r="G606" s="50" t="s">
        <v>560</v>
      </c>
      <c r="H606" s="50" t="s">
        <v>561</v>
      </c>
      <c r="I606" s="50" t="s">
        <v>571</v>
      </c>
      <c r="J606" s="50" t="s">
        <v>572</v>
      </c>
    </row>
    <row r="607" spans="1:10" ht="30" x14ac:dyDescent="0.25">
      <c r="A607" s="49">
        <v>5.1954760000000003E-2</v>
      </c>
      <c r="B607" s="50" t="s">
        <v>6</v>
      </c>
      <c r="C607" s="51" t="s">
        <v>578</v>
      </c>
      <c r="D607" s="51" t="s">
        <v>253</v>
      </c>
      <c r="E607" s="50" t="s">
        <v>410</v>
      </c>
      <c r="F607" s="51" t="s">
        <v>246</v>
      </c>
      <c r="G607" s="50" t="s">
        <v>560</v>
      </c>
      <c r="H607" s="50" t="s">
        <v>561</v>
      </c>
      <c r="I607" s="50" t="s">
        <v>571</v>
      </c>
      <c r="J607" s="50" t="s">
        <v>572</v>
      </c>
    </row>
    <row r="608" spans="1:10" ht="30" x14ac:dyDescent="0.25">
      <c r="A608" s="49">
        <v>5.1093E-2</v>
      </c>
      <c r="B608" s="50" t="s">
        <v>70</v>
      </c>
      <c r="C608" s="51" t="s">
        <v>580</v>
      </c>
      <c r="D608" s="51" t="s">
        <v>323</v>
      </c>
      <c r="E608" s="50" t="s">
        <v>476</v>
      </c>
      <c r="F608" s="51" t="s">
        <v>246</v>
      </c>
      <c r="G608" s="50" t="s">
        <v>560</v>
      </c>
      <c r="H608" s="50" t="s">
        <v>561</v>
      </c>
      <c r="I608" s="50" t="s">
        <v>571</v>
      </c>
      <c r="J608" s="50" t="s">
        <v>572</v>
      </c>
    </row>
    <row r="609" spans="1:10" ht="30" x14ac:dyDescent="0.25">
      <c r="A609" s="49">
        <v>0.05</v>
      </c>
      <c r="B609" s="50" t="s">
        <v>174</v>
      </c>
      <c r="C609" s="51" t="s">
        <v>580</v>
      </c>
      <c r="D609" s="51" t="s">
        <v>325</v>
      </c>
      <c r="E609" s="50" t="s">
        <v>478</v>
      </c>
      <c r="F609" s="51" t="s">
        <v>0</v>
      </c>
      <c r="G609" s="50" t="s">
        <v>567</v>
      </c>
      <c r="H609" s="50" t="s">
        <v>568</v>
      </c>
      <c r="I609" s="50" t="s">
        <v>565</v>
      </c>
      <c r="J609" s="50" t="s">
        <v>566</v>
      </c>
    </row>
    <row r="610" spans="1:10" ht="45" x14ac:dyDescent="0.25">
      <c r="A610" s="49">
        <v>0.05</v>
      </c>
      <c r="B610" s="50" t="s">
        <v>194</v>
      </c>
      <c r="C610" s="51" t="s">
        <v>577</v>
      </c>
      <c r="D610" s="51" t="s">
        <v>378</v>
      </c>
      <c r="E610" s="50" t="s">
        <v>528</v>
      </c>
      <c r="F610" s="51" t="s">
        <v>0</v>
      </c>
      <c r="G610" s="50" t="s">
        <v>567</v>
      </c>
      <c r="H610" s="50" t="s">
        <v>568</v>
      </c>
      <c r="I610" s="50" t="s">
        <v>565</v>
      </c>
      <c r="J610" s="50" t="s">
        <v>566</v>
      </c>
    </row>
    <row r="611" spans="1:10" ht="30" x14ac:dyDescent="0.25">
      <c r="A611" s="49">
        <v>0.05</v>
      </c>
      <c r="B611" s="50" t="s">
        <v>1123</v>
      </c>
      <c r="C611" s="51" t="s">
        <v>577</v>
      </c>
      <c r="D611" s="51" t="s">
        <v>733</v>
      </c>
      <c r="E611" s="50" t="s">
        <v>734</v>
      </c>
      <c r="F611" s="51" t="s">
        <v>14</v>
      </c>
      <c r="G611" s="50" t="s">
        <v>567</v>
      </c>
      <c r="H611" s="50" t="s">
        <v>568</v>
      </c>
      <c r="I611" s="50" t="s">
        <v>1210</v>
      </c>
      <c r="J611" s="50" t="s">
        <v>1211</v>
      </c>
    </row>
    <row r="612" spans="1:10" ht="45" x14ac:dyDescent="0.25">
      <c r="A612" s="49">
        <v>0.05</v>
      </c>
      <c r="B612" s="50" t="s">
        <v>1124</v>
      </c>
      <c r="C612" s="51" t="s">
        <v>574</v>
      </c>
      <c r="D612" s="51" t="s">
        <v>283</v>
      </c>
      <c r="E612" s="50" t="s">
        <v>438</v>
      </c>
      <c r="F612" s="51" t="s">
        <v>0</v>
      </c>
      <c r="G612" s="50" t="s">
        <v>567</v>
      </c>
      <c r="H612" s="50" t="s">
        <v>568</v>
      </c>
      <c r="I612" s="50" t="s">
        <v>565</v>
      </c>
      <c r="J612" s="50" t="s">
        <v>566</v>
      </c>
    </row>
    <row r="613" spans="1:10" ht="30" x14ac:dyDescent="0.25">
      <c r="A613" s="49">
        <v>4.6326319999999997E-2</v>
      </c>
      <c r="B613" s="50" t="s">
        <v>1125</v>
      </c>
      <c r="C613" s="51" t="s">
        <v>578</v>
      </c>
      <c r="D613" s="51" t="s">
        <v>337</v>
      </c>
      <c r="E613" s="50" t="s">
        <v>488</v>
      </c>
      <c r="F613" s="51" t="s">
        <v>14</v>
      </c>
      <c r="G613" s="50" t="s">
        <v>567</v>
      </c>
      <c r="H613" s="50" t="s">
        <v>568</v>
      </c>
      <c r="I613" s="50" t="s">
        <v>1210</v>
      </c>
      <c r="J613" s="50" t="s">
        <v>1211</v>
      </c>
    </row>
    <row r="614" spans="1:10" ht="45" x14ac:dyDescent="0.25">
      <c r="A614" s="49">
        <v>4.3999999999999997E-2</v>
      </c>
      <c r="B614" s="50" t="s">
        <v>1126</v>
      </c>
      <c r="C614" s="51" t="s">
        <v>574</v>
      </c>
      <c r="D614" s="51" t="s">
        <v>330</v>
      </c>
      <c r="E614" s="50" t="s">
        <v>482</v>
      </c>
      <c r="F614" s="51" t="s">
        <v>245</v>
      </c>
      <c r="G614" s="50" t="s">
        <v>560</v>
      </c>
      <c r="H614" s="50" t="s">
        <v>561</v>
      </c>
      <c r="I614" s="50" t="s">
        <v>571</v>
      </c>
      <c r="J614" s="50" t="s">
        <v>572</v>
      </c>
    </row>
    <row r="615" spans="1:10" ht="30" x14ac:dyDescent="0.25">
      <c r="A615" s="49">
        <v>4.3999999999999997E-2</v>
      </c>
      <c r="B615" s="50" t="s">
        <v>1127</v>
      </c>
      <c r="C615" s="51" t="s">
        <v>584</v>
      </c>
      <c r="D615" s="51" t="s">
        <v>334</v>
      </c>
      <c r="E615" s="50" t="s">
        <v>20</v>
      </c>
      <c r="F615" s="51" t="s">
        <v>0</v>
      </c>
      <c r="G615" s="50" t="s">
        <v>567</v>
      </c>
      <c r="H615" s="50" t="s">
        <v>568</v>
      </c>
      <c r="I615" s="50" t="s">
        <v>565</v>
      </c>
      <c r="J615" s="50" t="s">
        <v>566</v>
      </c>
    </row>
    <row r="616" spans="1:10" ht="30" x14ac:dyDescent="0.25">
      <c r="A616" s="49">
        <v>4.3776900000000001E-2</v>
      </c>
      <c r="B616" s="50" t="s">
        <v>1128</v>
      </c>
      <c r="C616" s="51" t="s">
        <v>580</v>
      </c>
      <c r="D616" s="51" t="s">
        <v>291</v>
      </c>
      <c r="E616" s="50" t="s">
        <v>445</v>
      </c>
      <c r="F616" s="51" t="s">
        <v>246</v>
      </c>
      <c r="G616" s="50" t="s">
        <v>560</v>
      </c>
      <c r="H616" s="50" t="s">
        <v>561</v>
      </c>
      <c r="I616" s="50" t="s">
        <v>571</v>
      </c>
      <c r="J616" s="50" t="s">
        <v>572</v>
      </c>
    </row>
    <row r="617" spans="1:10" ht="30" x14ac:dyDescent="0.25">
      <c r="A617" s="49">
        <v>4.3387710000000003E-2</v>
      </c>
      <c r="B617" s="50" t="s">
        <v>1129</v>
      </c>
      <c r="C617" s="51" t="s">
        <v>583</v>
      </c>
      <c r="D617" s="51" t="s">
        <v>310</v>
      </c>
      <c r="E617" s="50" t="s">
        <v>463</v>
      </c>
      <c r="F617" s="51" t="s">
        <v>11</v>
      </c>
      <c r="G617" s="50" t="s">
        <v>567</v>
      </c>
      <c r="H617" s="50" t="s">
        <v>568</v>
      </c>
      <c r="I617" s="50" t="s">
        <v>1208</v>
      </c>
      <c r="J617" s="50" t="s">
        <v>1212</v>
      </c>
    </row>
    <row r="618" spans="1:10" ht="45" x14ac:dyDescent="0.25">
      <c r="A618" s="49">
        <v>4.3387710000000003E-2</v>
      </c>
      <c r="B618" s="50" t="s">
        <v>1130</v>
      </c>
      <c r="C618" s="51" t="s">
        <v>582</v>
      </c>
      <c r="D618" s="51" t="s">
        <v>370</v>
      </c>
      <c r="E618" s="50" t="s">
        <v>520</v>
      </c>
      <c r="F618" s="51" t="s">
        <v>11</v>
      </c>
      <c r="G618" s="50" t="s">
        <v>567</v>
      </c>
      <c r="H618" s="50" t="s">
        <v>568</v>
      </c>
      <c r="I618" s="50" t="s">
        <v>1208</v>
      </c>
      <c r="J618" s="50" t="s">
        <v>1212</v>
      </c>
    </row>
    <row r="619" spans="1:10" ht="30" x14ac:dyDescent="0.25">
      <c r="A619" s="49">
        <v>4.2671779999999999E-2</v>
      </c>
      <c r="B619" s="50" t="s">
        <v>10</v>
      </c>
      <c r="C619" s="51" t="s">
        <v>581</v>
      </c>
      <c r="D619" s="51" t="s">
        <v>268</v>
      </c>
      <c r="E619" s="50" t="s">
        <v>424</v>
      </c>
      <c r="F619" s="51" t="s">
        <v>244</v>
      </c>
      <c r="G619" s="50" t="s">
        <v>560</v>
      </c>
      <c r="H619" s="50" t="s">
        <v>561</v>
      </c>
      <c r="I619" s="50" t="s">
        <v>569</v>
      </c>
      <c r="J619" s="50" t="s">
        <v>570</v>
      </c>
    </row>
    <row r="620" spans="1:10" ht="30" x14ac:dyDescent="0.25">
      <c r="A620" s="49">
        <v>4.2000000000000003E-2</v>
      </c>
      <c r="B620" s="50" t="s">
        <v>1131</v>
      </c>
      <c r="C620" s="51" t="s">
        <v>582</v>
      </c>
      <c r="D620" s="51" t="s">
        <v>1132</v>
      </c>
      <c r="E620" s="50" t="s">
        <v>1133</v>
      </c>
      <c r="F620" s="51" t="s">
        <v>246</v>
      </c>
      <c r="G620" s="50" t="s">
        <v>560</v>
      </c>
      <c r="H620" s="50" t="s">
        <v>561</v>
      </c>
      <c r="I620" s="50" t="s">
        <v>571</v>
      </c>
      <c r="J620" s="50" t="s">
        <v>572</v>
      </c>
    </row>
    <row r="621" spans="1:10" x14ac:dyDescent="0.25">
      <c r="A621" s="49">
        <v>4.095E-2</v>
      </c>
      <c r="B621" s="50" t="s">
        <v>1134</v>
      </c>
      <c r="C621" s="51" t="s">
        <v>574</v>
      </c>
      <c r="D621" s="51" t="s">
        <v>256</v>
      </c>
      <c r="E621" s="50" t="s">
        <v>412</v>
      </c>
      <c r="F621" s="51" t="s">
        <v>3</v>
      </c>
      <c r="G621" s="50" t="s">
        <v>567</v>
      </c>
      <c r="H621" s="50" t="s">
        <v>568</v>
      </c>
      <c r="I621" s="50" t="s">
        <v>1209</v>
      </c>
      <c r="J621" s="50" t="s">
        <v>1213</v>
      </c>
    </row>
    <row r="622" spans="1:10" ht="30" x14ac:dyDescent="0.25">
      <c r="A622" s="49">
        <v>0.04</v>
      </c>
      <c r="B622" s="50" t="s">
        <v>1135</v>
      </c>
      <c r="C622" s="51" t="s">
        <v>577</v>
      </c>
      <c r="D622" s="51" t="s">
        <v>265</v>
      </c>
      <c r="E622" s="50" t="s">
        <v>421</v>
      </c>
      <c r="F622" s="51" t="s">
        <v>0</v>
      </c>
      <c r="G622" s="50" t="s">
        <v>567</v>
      </c>
      <c r="H622" s="50" t="s">
        <v>568</v>
      </c>
      <c r="I622" s="50" t="s">
        <v>565</v>
      </c>
      <c r="J622" s="50" t="s">
        <v>566</v>
      </c>
    </row>
    <row r="623" spans="1:10" ht="90" x14ac:dyDescent="0.25">
      <c r="A623" s="49">
        <v>0.04</v>
      </c>
      <c r="B623" s="50" t="s">
        <v>1136</v>
      </c>
      <c r="C623" s="51" t="s">
        <v>577</v>
      </c>
      <c r="D623" s="51" t="s">
        <v>266</v>
      </c>
      <c r="E623" s="50" t="s">
        <v>422</v>
      </c>
      <c r="F623" s="51" t="s">
        <v>14</v>
      </c>
      <c r="G623" s="50" t="s">
        <v>567</v>
      </c>
      <c r="H623" s="50" t="s">
        <v>568</v>
      </c>
      <c r="I623" s="50" t="s">
        <v>1210</v>
      </c>
      <c r="J623" s="50" t="s">
        <v>1211</v>
      </c>
    </row>
    <row r="624" spans="1:10" ht="90" x14ac:dyDescent="0.25">
      <c r="A624" s="49">
        <v>0.04</v>
      </c>
      <c r="B624" s="50" t="s">
        <v>1137</v>
      </c>
      <c r="C624" s="51" t="s">
        <v>578</v>
      </c>
      <c r="D624" s="51" t="s">
        <v>266</v>
      </c>
      <c r="E624" s="50" t="s">
        <v>422</v>
      </c>
      <c r="F624" s="51" t="s">
        <v>244</v>
      </c>
      <c r="G624" s="50" t="s">
        <v>560</v>
      </c>
      <c r="H624" s="50" t="s">
        <v>561</v>
      </c>
      <c r="I624" s="50" t="s">
        <v>569</v>
      </c>
      <c r="J624" s="50" t="s">
        <v>570</v>
      </c>
    </row>
    <row r="625" spans="1:10" ht="45" x14ac:dyDescent="0.25">
      <c r="A625" s="49">
        <v>0.04</v>
      </c>
      <c r="B625" s="50" t="s">
        <v>1138</v>
      </c>
      <c r="C625" s="51" t="s">
        <v>581</v>
      </c>
      <c r="D625" s="51" t="s">
        <v>286</v>
      </c>
      <c r="E625" s="50" t="s">
        <v>19</v>
      </c>
      <c r="F625" s="51" t="s">
        <v>0</v>
      </c>
      <c r="G625" s="50" t="s">
        <v>567</v>
      </c>
      <c r="H625" s="50" t="s">
        <v>568</v>
      </c>
      <c r="I625" s="50" t="s">
        <v>565</v>
      </c>
      <c r="J625" s="50" t="s">
        <v>566</v>
      </c>
    </row>
    <row r="626" spans="1:10" ht="30" x14ac:dyDescent="0.25">
      <c r="A626" s="49">
        <v>3.7499999999999999E-2</v>
      </c>
      <c r="B626" s="50" t="s">
        <v>160</v>
      </c>
      <c r="C626" s="51" t="s">
        <v>578</v>
      </c>
      <c r="D626" s="51" t="s">
        <v>256</v>
      </c>
      <c r="E626" s="50" t="s">
        <v>412</v>
      </c>
      <c r="F626" s="51" t="s">
        <v>244</v>
      </c>
      <c r="G626" s="50" t="s">
        <v>560</v>
      </c>
      <c r="H626" s="50" t="s">
        <v>561</v>
      </c>
      <c r="I626" s="50" t="s">
        <v>569</v>
      </c>
      <c r="J626" s="50" t="s">
        <v>570</v>
      </c>
    </row>
    <row r="627" spans="1:10" ht="30" x14ac:dyDescent="0.25">
      <c r="A627" s="49">
        <v>3.7478009999999999E-2</v>
      </c>
      <c r="B627" s="50" t="s">
        <v>1139</v>
      </c>
      <c r="C627" s="51" t="s">
        <v>582</v>
      </c>
      <c r="D627" s="51" t="s">
        <v>256</v>
      </c>
      <c r="E627" s="50" t="s">
        <v>412</v>
      </c>
      <c r="F627" s="51" t="s">
        <v>244</v>
      </c>
      <c r="G627" s="50" t="s">
        <v>560</v>
      </c>
      <c r="H627" s="50" t="s">
        <v>561</v>
      </c>
      <c r="I627" s="50" t="s">
        <v>569</v>
      </c>
      <c r="J627" s="50" t="s">
        <v>570</v>
      </c>
    </row>
    <row r="628" spans="1:10" ht="30" x14ac:dyDescent="0.25">
      <c r="A628" s="49">
        <v>3.6999999999999998E-2</v>
      </c>
      <c r="B628" s="50" t="s">
        <v>242</v>
      </c>
      <c r="C628" s="51" t="s">
        <v>577</v>
      </c>
      <c r="D628" s="51" t="s">
        <v>324</v>
      </c>
      <c r="E628" s="50" t="s">
        <v>477</v>
      </c>
      <c r="F628" s="51" t="s">
        <v>245</v>
      </c>
      <c r="G628" s="50" t="s">
        <v>560</v>
      </c>
      <c r="H628" s="50" t="s">
        <v>561</v>
      </c>
      <c r="I628" s="50" t="s">
        <v>571</v>
      </c>
      <c r="J628" s="50" t="s">
        <v>572</v>
      </c>
    </row>
    <row r="629" spans="1:10" ht="30" x14ac:dyDescent="0.25">
      <c r="A629" s="49">
        <v>3.6400000000000002E-2</v>
      </c>
      <c r="B629" s="50" t="s">
        <v>1140</v>
      </c>
      <c r="C629" s="51" t="s">
        <v>581</v>
      </c>
      <c r="D629" s="51" t="s">
        <v>733</v>
      </c>
      <c r="E629" s="50" t="s">
        <v>734</v>
      </c>
      <c r="F629" s="51" t="s">
        <v>11</v>
      </c>
      <c r="G629" s="50" t="s">
        <v>567</v>
      </c>
      <c r="H629" s="50" t="s">
        <v>568</v>
      </c>
      <c r="I629" s="50" t="s">
        <v>1208</v>
      </c>
      <c r="J629" s="50" t="s">
        <v>1212</v>
      </c>
    </row>
    <row r="630" spans="1:10" ht="45" x14ac:dyDescent="0.25">
      <c r="A630" s="49">
        <v>3.5999999999999997E-2</v>
      </c>
      <c r="B630" s="50" t="s">
        <v>1141</v>
      </c>
      <c r="C630" s="51" t="s">
        <v>583</v>
      </c>
      <c r="D630" s="51" t="s">
        <v>1142</v>
      </c>
      <c r="E630" s="50" t="s">
        <v>1143</v>
      </c>
      <c r="F630" s="51" t="s">
        <v>0</v>
      </c>
      <c r="G630" s="50" t="s">
        <v>567</v>
      </c>
      <c r="H630" s="50" t="s">
        <v>568</v>
      </c>
      <c r="I630" s="50" t="s">
        <v>565</v>
      </c>
      <c r="J630" s="50" t="s">
        <v>566</v>
      </c>
    </row>
    <row r="631" spans="1:10" ht="30" x14ac:dyDescent="0.25">
      <c r="A631" s="49">
        <v>3.5000000000000003E-2</v>
      </c>
      <c r="B631" s="50" t="s">
        <v>1144</v>
      </c>
      <c r="C631" s="51" t="s">
        <v>577</v>
      </c>
      <c r="D631" s="51" t="s">
        <v>1132</v>
      </c>
      <c r="E631" s="50" t="s">
        <v>1133</v>
      </c>
      <c r="F631" s="51" t="s">
        <v>246</v>
      </c>
      <c r="G631" s="50" t="s">
        <v>560</v>
      </c>
      <c r="H631" s="50" t="s">
        <v>561</v>
      </c>
      <c r="I631" s="50" t="s">
        <v>571</v>
      </c>
      <c r="J631" s="50" t="s">
        <v>572</v>
      </c>
    </row>
    <row r="632" spans="1:10" x14ac:dyDescent="0.25">
      <c r="A632" s="49">
        <v>3.5000000000000003E-2</v>
      </c>
      <c r="B632" s="50" t="s">
        <v>1145</v>
      </c>
      <c r="C632" s="51" t="s">
        <v>582</v>
      </c>
      <c r="D632" s="51" t="s">
        <v>322</v>
      </c>
      <c r="E632" s="50" t="s">
        <v>475</v>
      </c>
      <c r="F632" s="51" t="s">
        <v>0</v>
      </c>
      <c r="G632" s="50" t="s">
        <v>567</v>
      </c>
      <c r="H632" s="50" t="s">
        <v>568</v>
      </c>
      <c r="I632" s="50" t="s">
        <v>565</v>
      </c>
      <c r="J632" s="50" t="s">
        <v>566</v>
      </c>
    </row>
    <row r="633" spans="1:10" ht="30" x14ac:dyDescent="0.25">
      <c r="A633" s="49">
        <v>3.4713180000000003E-2</v>
      </c>
      <c r="B633" s="50" t="s">
        <v>1146</v>
      </c>
      <c r="C633" s="51" t="s">
        <v>577</v>
      </c>
      <c r="D633" s="51" t="s">
        <v>277</v>
      </c>
      <c r="E633" s="50" t="s">
        <v>693</v>
      </c>
      <c r="F633" s="51" t="s">
        <v>14</v>
      </c>
      <c r="G633" s="50" t="s">
        <v>567</v>
      </c>
      <c r="H633" s="50" t="s">
        <v>568</v>
      </c>
      <c r="I633" s="50" t="s">
        <v>1210</v>
      </c>
      <c r="J633" s="50" t="s">
        <v>1211</v>
      </c>
    </row>
    <row r="634" spans="1:10" ht="90" x14ac:dyDescent="0.25">
      <c r="A634" s="49">
        <v>0.03</v>
      </c>
      <c r="B634" s="50" t="s">
        <v>94</v>
      </c>
      <c r="C634" s="51" t="s">
        <v>583</v>
      </c>
      <c r="D634" s="51" t="s">
        <v>266</v>
      </c>
      <c r="E634" s="50" t="s">
        <v>422</v>
      </c>
      <c r="F634" s="51" t="s">
        <v>3</v>
      </c>
      <c r="G634" s="50" t="s">
        <v>567</v>
      </c>
      <c r="H634" s="50" t="s">
        <v>568</v>
      </c>
      <c r="I634" s="50" t="s">
        <v>1209</v>
      </c>
      <c r="J634" s="50" t="s">
        <v>1213</v>
      </c>
    </row>
    <row r="635" spans="1:10" ht="30" x14ac:dyDescent="0.25">
      <c r="A635" s="49">
        <v>0.03</v>
      </c>
      <c r="B635" s="50" t="s">
        <v>1147</v>
      </c>
      <c r="C635" s="51" t="s">
        <v>581</v>
      </c>
      <c r="D635" s="51" t="s">
        <v>342</v>
      </c>
      <c r="E635" s="50" t="s">
        <v>493</v>
      </c>
      <c r="F635" s="51" t="s">
        <v>245</v>
      </c>
      <c r="G635" s="50" t="s">
        <v>560</v>
      </c>
      <c r="H635" s="50" t="s">
        <v>561</v>
      </c>
      <c r="I635" s="50" t="s">
        <v>571</v>
      </c>
      <c r="J635" s="50" t="s">
        <v>572</v>
      </c>
    </row>
    <row r="636" spans="1:10" ht="30" x14ac:dyDescent="0.25">
      <c r="A636" s="49">
        <v>0.03</v>
      </c>
      <c r="B636" s="50" t="s">
        <v>1148</v>
      </c>
      <c r="C636" s="51" t="s">
        <v>574</v>
      </c>
      <c r="D636" s="51" t="s">
        <v>265</v>
      </c>
      <c r="E636" s="50" t="s">
        <v>421</v>
      </c>
      <c r="F636" s="51" t="s">
        <v>0</v>
      </c>
      <c r="G636" s="50" t="s">
        <v>567</v>
      </c>
      <c r="H636" s="50" t="s">
        <v>568</v>
      </c>
      <c r="I636" s="50" t="s">
        <v>565</v>
      </c>
      <c r="J636" s="50" t="s">
        <v>566</v>
      </c>
    </row>
    <row r="637" spans="1:10" ht="30" x14ac:dyDescent="0.25">
      <c r="A637" s="49">
        <v>0.03</v>
      </c>
      <c r="B637" s="50" t="s">
        <v>148</v>
      </c>
      <c r="C637" s="51" t="s">
        <v>576</v>
      </c>
      <c r="D637" s="51" t="s">
        <v>277</v>
      </c>
      <c r="E637" s="50" t="s">
        <v>693</v>
      </c>
      <c r="F637" s="51" t="s">
        <v>0</v>
      </c>
      <c r="G637" s="50" t="s">
        <v>567</v>
      </c>
      <c r="H637" s="50" t="s">
        <v>568</v>
      </c>
      <c r="I637" s="50" t="s">
        <v>565</v>
      </c>
      <c r="J637" s="50" t="s">
        <v>566</v>
      </c>
    </row>
    <row r="638" spans="1:10" ht="30" x14ac:dyDescent="0.25">
      <c r="A638" s="49">
        <v>0.03</v>
      </c>
      <c r="B638" s="50" t="s">
        <v>197</v>
      </c>
      <c r="C638" s="51" t="s">
        <v>575</v>
      </c>
      <c r="D638" s="51" t="s">
        <v>277</v>
      </c>
      <c r="E638" s="50" t="s">
        <v>693</v>
      </c>
      <c r="F638" s="51" t="s">
        <v>0</v>
      </c>
      <c r="G638" s="50" t="s">
        <v>567</v>
      </c>
      <c r="H638" s="50" t="s">
        <v>568</v>
      </c>
      <c r="I638" s="50" t="s">
        <v>565</v>
      </c>
      <c r="J638" s="50" t="s">
        <v>566</v>
      </c>
    </row>
    <row r="639" spans="1:10" x14ac:dyDescent="0.25">
      <c r="A639" s="49">
        <v>2.5542780000000001E-2</v>
      </c>
      <c r="B639" s="50" t="s">
        <v>1149</v>
      </c>
      <c r="C639" s="51" t="s">
        <v>580</v>
      </c>
      <c r="D639" s="51" t="s">
        <v>305</v>
      </c>
      <c r="E639" s="50" t="s">
        <v>458</v>
      </c>
      <c r="F639" s="51" t="s">
        <v>3</v>
      </c>
      <c r="G639" s="50" t="s">
        <v>567</v>
      </c>
      <c r="H639" s="50" t="s">
        <v>568</v>
      </c>
      <c r="I639" s="50" t="s">
        <v>1209</v>
      </c>
      <c r="J639" s="50" t="s">
        <v>1213</v>
      </c>
    </row>
    <row r="640" spans="1:10" ht="45" x14ac:dyDescent="0.25">
      <c r="A640" s="49">
        <v>2.5000000000000001E-2</v>
      </c>
      <c r="B640" s="50" t="s">
        <v>1150</v>
      </c>
      <c r="C640" s="51" t="s">
        <v>578</v>
      </c>
      <c r="D640" s="51" t="s">
        <v>267</v>
      </c>
      <c r="E640" s="50" t="s">
        <v>423</v>
      </c>
      <c r="F640" s="51" t="s">
        <v>244</v>
      </c>
      <c r="G640" s="50" t="s">
        <v>560</v>
      </c>
      <c r="H640" s="50" t="s">
        <v>561</v>
      </c>
      <c r="I640" s="50" t="s">
        <v>569</v>
      </c>
      <c r="J640" s="50" t="s">
        <v>570</v>
      </c>
    </row>
    <row r="641" spans="1:10" ht="30" x14ac:dyDescent="0.25">
      <c r="A641" s="49">
        <v>2.5000000000000001E-2</v>
      </c>
      <c r="B641" s="50" t="s">
        <v>1151</v>
      </c>
      <c r="C641" s="51" t="s">
        <v>577</v>
      </c>
      <c r="D641" s="51" t="s">
        <v>733</v>
      </c>
      <c r="E641" s="50" t="s">
        <v>734</v>
      </c>
      <c r="F641" s="51" t="s">
        <v>14</v>
      </c>
      <c r="G641" s="50" t="s">
        <v>567</v>
      </c>
      <c r="H641" s="50" t="s">
        <v>568</v>
      </c>
      <c r="I641" s="50" t="s">
        <v>1210</v>
      </c>
      <c r="J641" s="50" t="s">
        <v>1211</v>
      </c>
    </row>
    <row r="642" spans="1:10" ht="30" x14ac:dyDescent="0.25">
      <c r="A642" s="49">
        <v>2.3078000000000001E-2</v>
      </c>
      <c r="B642" s="50" t="s">
        <v>1152</v>
      </c>
      <c r="C642" s="51" t="s">
        <v>581</v>
      </c>
      <c r="D642" s="51" t="s">
        <v>277</v>
      </c>
      <c r="E642" s="50" t="s">
        <v>693</v>
      </c>
      <c r="F642" s="51" t="s">
        <v>246</v>
      </c>
      <c r="G642" s="50" t="s">
        <v>560</v>
      </c>
      <c r="H642" s="50" t="s">
        <v>561</v>
      </c>
      <c r="I642" s="50" t="s">
        <v>571</v>
      </c>
      <c r="J642" s="50" t="s">
        <v>572</v>
      </c>
    </row>
    <row r="643" spans="1:10" ht="30" x14ac:dyDescent="0.25">
      <c r="A643" s="49">
        <v>2.159268E-2</v>
      </c>
      <c r="B643" s="50" t="s">
        <v>1153</v>
      </c>
      <c r="C643" s="51" t="s">
        <v>574</v>
      </c>
      <c r="D643" s="51" t="s">
        <v>313</v>
      </c>
      <c r="E643" s="50" t="s">
        <v>466</v>
      </c>
      <c r="F643" s="51" t="s">
        <v>3</v>
      </c>
      <c r="G643" s="50" t="s">
        <v>567</v>
      </c>
      <c r="H643" s="50" t="s">
        <v>568</v>
      </c>
      <c r="I643" s="50" t="s">
        <v>1209</v>
      </c>
      <c r="J643" s="50" t="s">
        <v>1213</v>
      </c>
    </row>
    <row r="644" spans="1:10" ht="30" x14ac:dyDescent="0.25">
      <c r="A644" s="49">
        <v>2.159268E-2</v>
      </c>
      <c r="B644" s="50" t="s">
        <v>1154</v>
      </c>
      <c r="C644" s="51" t="s">
        <v>574</v>
      </c>
      <c r="D644" s="51" t="s">
        <v>313</v>
      </c>
      <c r="E644" s="50" t="s">
        <v>466</v>
      </c>
      <c r="F644" s="51" t="s">
        <v>3</v>
      </c>
      <c r="G644" s="50" t="s">
        <v>567</v>
      </c>
      <c r="H644" s="50" t="s">
        <v>568</v>
      </c>
      <c r="I644" s="50" t="s">
        <v>1209</v>
      </c>
      <c r="J644" s="50" t="s">
        <v>1213</v>
      </c>
    </row>
    <row r="645" spans="1:10" ht="30" x14ac:dyDescent="0.25">
      <c r="A645" s="49">
        <v>2.159268E-2</v>
      </c>
      <c r="B645" s="50" t="s">
        <v>1155</v>
      </c>
      <c r="C645" s="51" t="s">
        <v>577</v>
      </c>
      <c r="D645" s="51" t="s">
        <v>1156</v>
      </c>
      <c r="E645" s="50" t="s">
        <v>1157</v>
      </c>
      <c r="F645" s="51" t="s">
        <v>3</v>
      </c>
      <c r="G645" s="50" t="s">
        <v>567</v>
      </c>
      <c r="H645" s="50" t="s">
        <v>568</v>
      </c>
      <c r="I645" s="50" t="s">
        <v>1209</v>
      </c>
      <c r="J645" s="50" t="s">
        <v>1213</v>
      </c>
    </row>
    <row r="646" spans="1:10" ht="45" x14ac:dyDescent="0.25">
      <c r="A646" s="49">
        <v>2.1409609999999999E-2</v>
      </c>
      <c r="B646" s="50" t="s">
        <v>1158</v>
      </c>
      <c r="C646" s="51" t="s">
        <v>578</v>
      </c>
      <c r="D646" s="51" t="s">
        <v>260</v>
      </c>
      <c r="E646" s="50" t="s">
        <v>415</v>
      </c>
      <c r="F646" s="51" t="s">
        <v>3</v>
      </c>
      <c r="G646" s="50" t="s">
        <v>567</v>
      </c>
      <c r="H646" s="50" t="s">
        <v>568</v>
      </c>
      <c r="I646" s="50" t="s">
        <v>1209</v>
      </c>
      <c r="J646" s="50" t="s">
        <v>1213</v>
      </c>
    </row>
    <row r="647" spans="1:10" ht="45" x14ac:dyDescent="0.25">
      <c r="A647" s="49">
        <v>2.1409609999999999E-2</v>
      </c>
      <c r="B647" s="50" t="s">
        <v>1159</v>
      </c>
      <c r="C647" s="51" t="s">
        <v>579</v>
      </c>
      <c r="D647" s="51" t="s">
        <v>1048</v>
      </c>
      <c r="E647" s="50" t="s">
        <v>1049</v>
      </c>
      <c r="F647" s="51" t="s">
        <v>3</v>
      </c>
      <c r="G647" s="50" t="s">
        <v>567</v>
      </c>
      <c r="H647" s="50" t="s">
        <v>568</v>
      </c>
      <c r="I647" s="50" t="s">
        <v>1209</v>
      </c>
      <c r="J647" s="50" t="s">
        <v>1213</v>
      </c>
    </row>
    <row r="648" spans="1:10" ht="30" x14ac:dyDescent="0.25">
      <c r="A648" s="49">
        <v>0.02</v>
      </c>
      <c r="B648" s="50" t="s">
        <v>36</v>
      </c>
      <c r="C648" s="51" t="s">
        <v>584</v>
      </c>
      <c r="D648" s="51" t="s">
        <v>256</v>
      </c>
      <c r="E648" s="50" t="s">
        <v>412</v>
      </c>
      <c r="F648" s="51" t="s">
        <v>244</v>
      </c>
      <c r="G648" s="50" t="s">
        <v>560</v>
      </c>
      <c r="H648" s="50" t="s">
        <v>561</v>
      </c>
      <c r="I648" s="50" t="s">
        <v>569</v>
      </c>
      <c r="J648" s="50" t="s">
        <v>570</v>
      </c>
    </row>
    <row r="649" spans="1:10" x14ac:dyDescent="0.25">
      <c r="A649" s="49">
        <v>1.6E-2</v>
      </c>
      <c r="B649" s="50" t="s">
        <v>117</v>
      </c>
      <c r="C649" s="51" t="s">
        <v>579</v>
      </c>
      <c r="D649" s="51" t="s">
        <v>256</v>
      </c>
      <c r="E649" s="50" t="s">
        <v>412</v>
      </c>
      <c r="F649" s="51" t="s">
        <v>11</v>
      </c>
      <c r="G649" s="50" t="s">
        <v>567</v>
      </c>
      <c r="H649" s="50" t="s">
        <v>568</v>
      </c>
      <c r="I649" s="50" t="s">
        <v>1208</v>
      </c>
      <c r="J649" s="50" t="s">
        <v>1212</v>
      </c>
    </row>
    <row r="650" spans="1:10" x14ac:dyDescent="0.25">
      <c r="A650" s="49">
        <v>1.284247E-2</v>
      </c>
      <c r="B650" s="50" t="s">
        <v>1160</v>
      </c>
      <c r="C650" s="51" t="s">
        <v>578</v>
      </c>
      <c r="D650" s="51" t="s">
        <v>293</v>
      </c>
      <c r="E650" s="50" t="s">
        <v>30</v>
      </c>
      <c r="F650" s="51" t="s">
        <v>3</v>
      </c>
      <c r="G650" s="50" t="s">
        <v>567</v>
      </c>
      <c r="H650" s="50" t="s">
        <v>568</v>
      </c>
      <c r="I650" s="50" t="s">
        <v>1209</v>
      </c>
      <c r="J650" s="50" t="s">
        <v>1213</v>
      </c>
    </row>
    <row r="651" spans="1:10" ht="60" x14ac:dyDescent="0.25">
      <c r="A651" s="49">
        <v>1.1625E-2</v>
      </c>
      <c r="B651" s="50" t="s">
        <v>75</v>
      </c>
      <c r="C651" s="51" t="s">
        <v>584</v>
      </c>
      <c r="D651" s="51" t="s">
        <v>329</v>
      </c>
      <c r="E651" s="50" t="s">
        <v>481</v>
      </c>
      <c r="F651" s="51" t="s">
        <v>245</v>
      </c>
      <c r="G651" s="50" t="s">
        <v>560</v>
      </c>
      <c r="H651" s="50" t="s">
        <v>561</v>
      </c>
      <c r="I651" s="50" t="s">
        <v>571</v>
      </c>
      <c r="J651" s="50" t="s">
        <v>572</v>
      </c>
    </row>
    <row r="652" spans="1:10" ht="30" x14ac:dyDescent="0.25">
      <c r="A652" s="49">
        <v>8.0000000000000002E-3</v>
      </c>
      <c r="B652" s="50" t="s">
        <v>24</v>
      </c>
      <c r="C652" s="51" t="s">
        <v>575</v>
      </c>
      <c r="D652" s="51" t="s">
        <v>256</v>
      </c>
      <c r="E652" s="50" t="s">
        <v>412</v>
      </c>
      <c r="F652" s="51" t="s">
        <v>244</v>
      </c>
      <c r="G652" s="50" t="s">
        <v>560</v>
      </c>
      <c r="H652" s="50" t="s">
        <v>561</v>
      </c>
      <c r="I652" s="50" t="s">
        <v>569</v>
      </c>
      <c r="J652" s="50" t="s">
        <v>570</v>
      </c>
    </row>
    <row r="653" spans="1:10" ht="30" x14ac:dyDescent="0.25">
      <c r="A653" s="49">
        <v>7.10723E-3</v>
      </c>
      <c r="B653" s="50" t="s">
        <v>211</v>
      </c>
      <c r="C653" s="51" t="s">
        <v>579</v>
      </c>
      <c r="D653" s="51" t="s">
        <v>396</v>
      </c>
      <c r="E653" s="50" t="s">
        <v>546</v>
      </c>
      <c r="F653" s="51" t="s">
        <v>246</v>
      </c>
      <c r="G653" s="50" t="s">
        <v>560</v>
      </c>
      <c r="H653" s="50" t="s">
        <v>561</v>
      </c>
      <c r="I653" s="50" t="s">
        <v>571</v>
      </c>
      <c r="J653" s="50" t="s">
        <v>572</v>
      </c>
    </row>
    <row r="654" spans="1:10" ht="30" x14ac:dyDescent="0.25">
      <c r="A654" s="49">
        <v>7.10723E-3</v>
      </c>
      <c r="B654" s="50" t="s">
        <v>211</v>
      </c>
      <c r="C654" s="51" t="s">
        <v>579</v>
      </c>
      <c r="D654" s="51" t="s">
        <v>396</v>
      </c>
      <c r="E654" s="50" t="s">
        <v>546</v>
      </c>
      <c r="F654" s="51" t="s">
        <v>246</v>
      </c>
      <c r="G654" s="50" t="s">
        <v>560</v>
      </c>
      <c r="H654" s="50" t="s">
        <v>561</v>
      </c>
      <c r="I654" s="50" t="s">
        <v>571</v>
      </c>
      <c r="J654" s="50" t="s">
        <v>572</v>
      </c>
    </row>
    <row r="655" spans="1:10" ht="30" x14ac:dyDescent="0.25">
      <c r="A655" s="49">
        <v>6.4391300000000004E-3</v>
      </c>
      <c r="B655" s="50" t="s">
        <v>1161</v>
      </c>
      <c r="C655" s="51" t="s">
        <v>575</v>
      </c>
      <c r="D655" s="51" t="s">
        <v>396</v>
      </c>
      <c r="E655" s="50" t="s">
        <v>546</v>
      </c>
      <c r="F655" s="51" t="s">
        <v>246</v>
      </c>
      <c r="G655" s="50" t="s">
        <v>560</v>
      </c>
      <c r="H655" s="50" t="s">
        <v>561</v>
      </c>
      <c r="I655" s="50" t="s">
        <v>571</v>
      </c>
      <c r="J655" s="50" t="s">
        <v>572</v>
      </c>
    </row>
    <row r="656" spans="1:10" ht="30" x14ac:dyDescent="0.25">
      <c r="A656" s="49">
        <v>6.4391300000000004E-3</v>
      </c>
      <c r="B656" s="50" t="s">
        <v>1161</v>
      </c>
      <c r="C656" s="51" t="s">
        <v>575</v>
      </c>
      <c r="D656" s="51" t="s">
        <v>396</v>
      </c>
      <c r="E656" s="50" t="s">
        <v>546</v>
      </c>
      <c r="F656" s="51" t="s">
        <v>246</v>
      </c>
      <c r="G656" s="50" t="s">
        <v>560</v>
      </c>
      <c r="H656" s="50" t="s">
        <v>561</v>
      </c>
      <c r="I656" s="50" t="s">
        <v>571</v>
      </c>
      <c r="J656" s="50" t="s">
        <v>572</v>
      </c>
    </row>
    <row r="657" spans="1:10" ht="30" x14ac:dyDescent="0.25">
      <c r="A657" s="49">
        <v>5.7999999999999996E-3</v>
      </c>
      <c r="B657" s="50" t="s">
        <v>1162</v>
      </c>
      <c r="C657" s="51" t="s">
        <v>578</v>
      </c>
      <c r="D657" s="51" t="s">
        <v>256</v>
      </c>
      <c r="E657" s="50" t="s">
        <v>412</v>
      </c>
      <c r="F657" s="51" t="s">
        <v>244</v>
      </c>
      <c r="G657" s="50" t="s">
        <v>560</v>
      </c>
      <c r="H657" s="50" t="s">
        <v>561</v>
      </c>
      <c r="I657" s="50" t="s">
        <v>569</v>
      </c>
      <c r="J657" s="50" t="s">
        <v>570</v>
      </c>
    </row>
    <row r="658" spans="1:10" x14ac:dyDescent="0.25">
      <c r="A658" s="49">
        <v>3.3E-3</v>
      </c>
      <c r="B658" s="50" t="s">
        <v>1163</v>
      </c>
      <c r="C658" s="51" t="s">
        <v>583</v>
      </c>
      <c r="D658" s="51" t="s">
        <v>293</v>
      </c>
      <c r="E658" s="50" t="s">
        <v>30</v>
      </c>
      <c r="F658" s="51" t="s">
        <v>0</v>
      </c>
      <c r="G658" s="50" t="s">
        <v>567</v>
      </c>
      <c r="H658" s="50" t="s">
        <v>568</v>
      </c>
      <c r="I658" s="50" t="s">
        <v>565</v>
      </c>
      <c r="J658" s="50" t="s">
        <v>566</v>
      </c>
    </row>
  </sheetData>
  <sheetProtection algorithmName="SHA-512" hashValue="iGrMVcGNSaCIdXTKCl4nw4PbppuLtVUB+Z0EWV20O1BoPY77xzsjHSqhlH4nwq5B/rgQgGBrznA1EWLis/KGVw==" saltValue="SAybwIjuzSvOg53FiD0sUw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A883-5155-4604-B4CB-C6A134BDADAD}">
  <sheetPr>
    <tabColor rgb="FFFF0F64"/>
  </sheetPr>
  <dimension ref="A1:O211"/>
  <sheetViews>
    <sheetView topLeftCell="E1" workbookViewId="0">
      <selection activeCell="E1" sqref="E1"/>
    </sheetView>
  </sheetViews>
  <sheetFormatPr baseColWidth="10" defaultRowHeight="15" x14ac:dyDescent="0.25"/>
  <cols>
    <col min="1" max="1" width="14.42578125" bestFit="1" customWidth="1"/>
    <col min="2" max="2" width="80.5703125" style="4" bestFit="1" customWidth="1"/>
    <col min="3" max="3" width="16.7109375" bestFit="1" customWidth="1"/>
    <col min="4" max="4" width="8.28515625" bestFit="1" customWidth="1"/>
    <col min="5" max="5" width="80.5703125" bestFit="1" customWidth="1"/>
    <col min="6" max="6" width="14.85546875" bestFit="1" customWidth="1"/>
    <col min="7" max="7" width="25" bestFit="1" customWidth="1"/>
    <col min="8" max="8" width="21.7109375" bestFit="1" customWidth="1"/>
    <col min="9" max="9" width="22.5703125" bestFit="1" customWidth="1"/>
    <col min="10" max="10" width="27.7109375" bestFit="1" customWidth="1"/>
    <col min="11" max="11" width="80.5703125" bestFit="1" customWidth="1"/>
    <col min="12" max="12" width="6.42578125" bestFit="1" customWidth="1"/>
    <col min="13" max="13" width="11.28515625" bestFit="1" customWidth="1"/>
    <col min="14" max="14" width="16.140625" customWidth="1"/>
    <col min="15" max="15" width="9.42578125" bestFit="1" customWidth="1"/>
  </cols>
  <sheetData>
    <row r="1" spans="1:15" x14ac:dyDescent="0.25">
      <c r="A1" t="s">
        <v>588</v>
      </c>
      <c r="B1" s="4" t="s">
        <v>248</v>
      </c>
      <c r="C1" t="s">
        <v>573</v>
      </c>
      <c r="D1" t="s">
        <v>249</v>
      </c>
      <c r="E1" t="s">
        <v>585</v>
      </c>
      <c r="F1" t="s">
        <v>247</v>
      </c>
      <c r="G1" t="s">
        <v>556</v>
      </c>
      <c r="H1" t="s">
        <v>558</v>
      </c>
      <c r="I1" t="s">
        <v>557</v>
      </c>
      <c r="J1" t="s">
        <v>559</v>
      </c>
      <c r="K1" t="s">
        <v>608</v>
      </c>
      <c r="L1" t="s">
        <v>589</v>
      </c>
      <c r="M1" t="s">
        <v>590</v>
      </c>
      <c r="N1" t="s">
        <v>591</v>
      </c>
      <c r="O1" t="s">
        <v>592</v>
      </c>
    </row>
    <row r="2" spans="1:15" x14ac:dyDescent="0.25">
      <c r="A2">
        <v>16.089879</v>
      </c>
      <c r="B2" s="43" t="s">
        <v>647</v>
      </c>
      <c r="C2" t="s">
        <v>583</v>
      </c>
      <c r="D2" t="s">
        <v>648</v>
      </c>
      <c r="E2" t="s">
        <v>649</v>
      </c>
      <c r="F2" t="s">
        <v>246</v>
      </c>
      <c r="G2" t="s">
        <v>560</v>
      </c>
      <c r="H2" t="s">
        <v>561</v>
      </c>
      <c r="I2" t="s">
        <v>571</v>
      </c>
      <c r="J2" t="s">
        <v>572</v>
      </c>
      <c r="K2" t="s">
        <v>1164</v>
      </c>
      <c r="L2">
        <v>2026</v>
      </c>
      <c r="M2">
        <v>8</v>
      </c>
      <c r="N2" s="44">
        <v>46235</v>
      </c>
      <c r="O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" spans="1:15" x14ac:dyDescent="0.25">
      <c r="A3">
        <v>11.122534</v>
      </c>
      <c r="B3" t="s">
        <v>653</v>
      </c>
      <c r="C3" t="s">
        <v>583</v>
      </c>
      <c r="D3" t="s">
        <v>648</v>
      </c>
      <c r="E3" t="s">
        <v>649</v>
      </c>
      <c r="F3" t="s">
        <v>246</v>
      </c>
      <c r="G3" t="s">
        <v>560</v>
      </c>
      <c r="H3" t="s">
        <v>561</v>
      </c>
      <c r="I3" t="s">
        <v>571</v>
      </c>
      <c r="J3" t="s">
        <v>572</v>
      </c>
      <c r="K3" t="s">
        <v>653</v>
      </c>
      <c r="L3">
        <v>2026</v>
      </c>
      <c r="M3">
        <v>8</v>
      </c>
      <c r="N3" s="44">
        <v>46235</v>
      </c>
      <c r="O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" spans="1:15" x14ac:dyDescent="0.25">
      <c r="A4">
        <v>2.5</v>
      </c>
      <c r="B4" t="s">
        <v>694</v>
      </c>
      <c r="C4" t="s">
        <v>582</v>
      </c>
      <c r="D4" t="s">
        <v>695</v>
      </c>
      <c r="E4" t="s">
        <v>696</v>
      </c>
      <c r="F4" t="s">
        <v>0</v>
      </c>
      <c r="G4" t="s">
        <v>567</v>
      </c>
      <c r="H4" t="s">
        <v>568</v>
      </c>
      <c r="I4" t="s">
        <v>565</v>
      </c>
      <c r="J4" t="s">
        <v>566</v>
      </c>
      <c r="K4" t="s">
        <v>1165</v>
      </c>
      <c r="L4">
        <v>2026</v>
      </c>
      <c r="M4">
        <v>10</v>
      </c>
      <c r="N4" s="44">
        <v>46296</v>
      </c>
      <c r="O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" spans="1:15" x14ac:dyDescent="0.25">
      <c r="A5">
        <v>2.30342</v>
      </c>
      <c r="B5" t="s">
        <v>703</v>
      </c>
      <c r="C5" t="s">
        <v>583</v>
      </c>
      <c r="D5" t="s">
        <v>365</v>
      </c>
      <c r="E5" t="s">
        <v>515</v>
      </c>
      <c r="F5" t="s">
        <v>246</v>
      </c>
      <c r="G5" t="s">
        <v>560</v>
      </c>
      <c r="H5" t="s">
        <v>561</v>
      </c>
      <c r="I5" t="s">
        <v>571</v>
      </c>
      <c r="J5" t="s">
        <v>572</v>
      </c>
      <c r="K5" t="s">
        <v>703</v>
      </c>
      <c r="L5">
        <v>2026</v>
      </c>
      <c r="M5">
        <v>8</v>
      </c>
      <c r="N5" s="44">
        <v>46235</v>
      </c>
      <c r="O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" spans="1:15" x14ac:dyDescent="0.25">
      <c r="A6">
        <v>2.2999999999999998</v>
      </c>
      <c r="B6" t="s">
        <v>705</v>
      </c>
      <c r="C6" t="s">
        <v>577</v>
      </c>
      <c r="D6" t="s">
        <v>265</v>
      </c>
      <c r="E6" t="s">
        <v>421</v>
      </c>
      <c r="F6" t="s">
        <v>0</v>
      </c>
      <c r="G6" t="s">
        <v>567</v>
      </c>
      <c r="H6" t="s">
        <v>568</v>
      </c>
      <c r="I6" t="s">
        <v>565</v>
      </c>
      <c r="J6" t="s">
        <v>566</v>
      </c>
      <c r="K6" t="s">
        <v>705</v>
      </c>
      <c r="L6">
        <v>2026</v>
      </c>
      <c r="M6">
        <v>9</v>
      </c>
      <c r="N6" s="44">
        <v>46266</v>
      </c>
      <c r="O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" spans="1:15" x14ac:dyDescent="0.25">
      <c r="A7">
        <v>2.2000000000000002</v>
      </c>
      <c r="B7" t="s">
        <v>707</v>
      </c>
      <c r="C7" t="s">
        <v>582</v>
      </c>
      <c r="D7" t="s">
        <v>357</v>
      </c>
      <c r="E7" t="s">
        <v>507</v>
      </c>
      <c r="F7" t="s">
        <v>0</v>
      </c>
      <c r="G7" t="s">
        <v>567</v>
      </c>
      <c r="H7" t="s">
        <v>568</v>
      </c>
      <c r="I7" t="s">
        <v>565</v>
      </c>
      <c r="J7" t="s">
        <v>566</v>
      </c>
      <c r="K7" t="s">
        <v>707</v>
      </c>
      <c r="L7">
        <v>2026</v>
      </c>
      <c r="M7">
        <v>10</v>
      </c>
      <c r="N7" s="44">
        <v>46296</v>
      </c>
      <c r="O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" spans="1:15" x14ac:dyDescent="0.25">
      <c r="A8">
        <v>2.1739999999999999</v>
      </c>
      <c r="B8" t="s">
        <v>230</v>
      </c>
      <c r="C8" t="s">
        <v>583</v>
      </c>
      <c r="D8" t="s">
        <v>288</v>
      </c>
      <c r="E8" t="s">
        <v>442</v>
      </c>
      <c r="F8" t="s">
        <v>245</v>
      </c>
      <c r="G8" t="s">
        <v>560</v>
      </c>
      <c r="H8" t="s">
        <v>561</v>
      </c>
      <c r="I8" t="s">
        <v>571</v>
      </c>
      <c r="J8" t="s">
        <v>572</v>
      </c>
      <c r="K8" t="s">
        <v>230</v>
      </c>
      <c r="L8">
        <v>2026</v>
      </c>
      <c r="M8">
        <v>8</v>
      </c>
      <c r="N8" s="44">
        <v>46235</v>
      </c>
      <c r="O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" spans="1:15" x14ac:dyDescent="0.25">
      <c r="A9">
        <v>2.17391304</v>
      </c>
      <c r="B9" s="43" t="s">
        <v>74</v>
      </c>
      <c r="C9" t="s">
        <v>577</v>
      </c>
      <c r="D9" t="s">
        <v>284</v>
      </c>
      <c r="E9" t="s">
        <v>439</v>
      </c>
      <c r="F9" t="s">
        <v>245</v>
      </c>
      <c r="G9" t="s">
        <v>560</v>
      </c>
      <c r="H9" t="s">
        <v>561</v>
      </c>
      <c r="I9" t="s">
        <v>571</v>
      </c>
      <c r="J9" t="s">
        <v>572</v>
      </c>
      <c r="K9" t="s">
        <v>74</v>
      </c>
      <c r="L9">
        <v>2026</v>
      </c>
      <c r="M9">
        <v>9</v>
      </c>
      <c r="N9" s="44">
        <v>46266</v>
      </c>
      <c r="O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" spans="1:15" x14ac:dyDescent="0.25">
      <c r="A10">
        <v>2.08738058</v>
      </c>
      <c r="B10" t="s">
        <v>709</v>
      </c>
      <c r="C10" t="s">
        <v>577</v>
      </c>
      <c r="D10" t="s">
        <v>354</v>
      </c>
      <c r="E10" t="s">
        <v>505</v>
      </c>
      <c r="F10" t="s">
        <v>14</v>
      </c>
      <c r="G10" t="s">
        <v>567</v>
      </c>
      <c r="H10" t="s">
        <v>568</v>
      </c>
      <c r="I10" t="s">
        <v>1210</v>
      </c>
      <c r="J10" t="s">
        <v>1211</v>
      </c>
      <c r="K10" t="s">
        <v>1166</v>
      </c>
      <c r="L10">
        <v>2026</v>
      </c>
      <c r="M10">
        <v>9</v>
      </c>
      <c r="N10" s="44">
        <v>46266</v>
      </c>
      <c r="O1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" spans="1:15" x14ac:dyDescent="0.25">
      <c r="A11">
        <v>2.0737063199999999</v>
      </c>
      <c r="B11" s="43" t="s">
        <v>712</v>
      </c>
      <c r="C11" t="s">
        <v>583</v>
      </c>
      <c r="D11" t="s">
        <v>349</v>
      </c>
      <c r="E11" t="s">
        <v>500</v>
      </c>
      <c r="F11" t="s">
        <v>11</v>
      </c>
      <c r="G11" t="s">
        <v>567</v>
      </c>
      <c r="H11" t="s">
        <v>568</v>
      </c>
      <c r="I11" t="s">
        <v>1208</v>
      </c>
      <c r="J11" t="s">
        <v>1212</v>
      </c>
      <c r="K11" t="s">
        <v>1167</v>
      </c>
      <c r="L11">
        <v>2026</v>
      </c>
      <c r="M11">
        <v>8</v>
      </c>
      <c r="N11" s="44">
        <v>46235</v>
      </c>
      <c r="O1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" spans="1:15" x14ac:dyDescent="0.25">
      <c r="A12">
        <v>2</v>
      </c>
      <c r="B12" t="s">
        <v>67</v>
      </c>
      <c r="C12" t="s">
        <v>583</v>
      </c>
      <c r="D12" t="s">
        <v>320</v>
      </c>
      <c r="E12" t="s">
        <v>473</v>
      </c>
      <c r="F12" t="s">
        <v>0</v>
      </c>
      <c r="G12" t="s">
        <v>567</v>
      </c>
      <c r="H12" t="s">
        <v>568</v>
      </c>
      <c r="I12" t="s">
        <v>565</v>
      </c>
      <c r="J12" t="s">
        <v>566</v>
      </c>
      <c r="K12" t="s">
        <v>67</v>
      </c>
      <c r="L12">
        <v>2026</v>
      </c>
      <c r="M12">
        <v>8</v>
      </c>
      <c r="N12" s="44">
        <v>46235</v>
      </c>
      <c r="O1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" spans="1:15" x14ac:dyDescent="0.25">
      <c r="A13">
        <v>1.85666099</v>
      </c>
      <c r="B13" t="s">
        <v>721</v>
      </c>
      <c r="C13" t="s">
        <v>577</v>
      </c>
      <c r="D13" t="s">
        <v>268</v>
      </c>
      <c r="E13" t="s">
        <v>424</v>
      </c>
      <c r="F13" t="s">
        <v>243</v>
      </c>
      <c r="G13" t="s">
        <v>560</v>
      </c>
      <c r="H13" t="s">
        <v>561</v>
      </c>
      <c r="I13" t="s">
        <v>562</v>
      </c>
      <c r="J13" t="s">
        <v>563</v>
      </c>
      <c r="K13" t="s">
        <v>721</v>
      </c>
      <c r="L13">
        <v>2026</v>
      </c>
      <c r="M13">
        <v>9</v>
      </c>
      <c r="N13" s="44">
        <v>46266</v>
      </c>
      <c r="O1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" spans="1:15" x14ac:dyDescent="0.25">
      <c r="A14">
        <v>1.605</v>
      </c>
      <c r="B14" t="s">
        <v>241</v>
      </c>
      <c r="C14" t="s">
        <v>577</v>
      </c>
      <c r="D14" t="s">
        <v>330</v>
      </c>
      <c r="E14" t="s">
        <v>482</v>
      </c>
      <c r="F14" t="s">
        <v>245</v>
      </c>
      <c r="G14" t="s">
        <v>560</v>
      </c>
      <c r="H14" t="s">
        <v>561</v>
      </c>
      <c r="I14" t="s">
        <v>571</v>
      </c>
      <c r="J14" t="s">
        <v>572</v>
      </c>
      <c r="K14" t="s">
        <v>241</v>
      </c>
      <c r="L14">
        <v>2026</v>
      </c>
      <c r="M14">
        <v>9</v>
      </c>
      <c r="N14" s="44">
        <v>46266</v>
      </c>
      <c r="O1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" spans="1:15" x14ac:dyDescent="0.25">
      <c r="A15">
        <v>1.56916726</v>
      </c>
      <c r="B15" t="s">
        <v>728</v>
      </c>
      <c r="C15" t="s">
        <v>582</v>
      </c>
      <c r="D15" t="s">
        <v>344</v>
      </c>
      <c r="E15" t="s">
        <v>495</v>
      </c>
      <c r="F15" t="s">
        <v>243</v>
      </c>
      <c r="G15" t="s">
        <v>560</v>
      </c>
      <c r="H15" t="s">
        <v>561</v>
      </c>
      <c r="I15" t="s">
        <v>562</v>
      </c>
      <c r="J15" t="s">
        <v>563</v>
      </c>
      <c r="K15" t="s">
        <v>1168</v>
      </c>
      <c r="L15">
        <v>2026</v>
      </c>
      <c r="M15">
        <v>10</v>
      </c>
      <c r="N15" s="44">
        <v>46296</v>
      </c>
      <c r="O1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" spans="1:15" x14ac:dyDescent="0.25">
      <c r="A16">
        <v>1.5</v>
      </c>
      <c r="B16" t="s">
        <v>730</v>
      </c>
      <c r="C16" t="s">
        <v>577</v>
      </c>
      <c r="D16" t="s">
        <v>330</v>
      </c>
      <c r="E16" t="s">
        <v>482</v>
      </c>
      <c r="F16" t="s">
        <v>245</v>
      </c>
      <c r="G16" t="s">
        <v>560</v>
      </c>
      <c r="H16" t="s">
        <v>561</v>
      </c>
      <c r="I16" t="s">
        <v>571</v>
      </c>
      <c r="J16" t="s">
        <v>572</v>
      </c>
      <c r="K16" t="s">
        <v>730</v>
      </c>
      <c r="L16">
        <v>2026</v>
      </c>
      <c r="M16">
        <v>9</v>
      </c>
      <c r="N16" s="44">
        <v>46266</v>
      </c>
      <c r="O1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" spans="1:15" x14ac:dyDescent="0.25">
      <c r="A17">
        <v>1.4515960000000001</v>
      </c>
      <c r="B17" t="s">
        <v>731</v>
      </c>
      <c r="C17" t="s">
        <v>577</v>
      </c>
      <c r="D17" t="s">
        <v>648</v>
      </c>
      <c r="E17" t="s">
        <v>649</v>
      </c>
      <c r="F17" t="s">
        <v>246</v>
      </c>
      <c r="G17" t="s">
        <v>560</v>
      </c>
      <c r="H17" t="s">
        <v>561</v>
      </c>
      <c r="I17" t="s">
        <v>571</v>
      </c>
      <c r="J17" t="s">
        <v>572</v>
      </c>
      <c r="K17" t="s">
        <v>1169</v>
      </c>
      <c r="L17">
        <v>2026</v>
      </c>
      <c r="M17">
        <v>9</v>
      </c>
      <c r="N17" s="44">
        <v>46266</v>
      </c>
      <c r="O1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" spans="1:15" x14ac:dyDescent="0.25">
      <c r="A18">
        <v>1.3906527099999999</v>
      </c>
      <c r="B18" t="s">
        <v>738</v>
      </c>
      <c r="C18" t="s">
        <v>582</v>
      </c>
      <c r="D18" t="s">
        <v>345</v>
      </c>
      <c r="E18" t="s">
        <v>496</v>
      </c>
      <c r="F18" t="s">
        <v>243</v>
      </c>
      <c r="G18" t="s">
        <v>560</v>
      </c>
      <c r="H18" t="s">
        <v>561</v>
      </c>
      <c r="I18" t="s">
        <v>562</v>
      </c>
      <c r="J18" t="s">
        <v>563</v>
      </c>
      <c r="K18" t="s">
        <v>738</v>
      </c>
      <c r="L18">
        <v>2026</v>
      </c>
      <c r="M18">
        <v>10</v>
      </c>
      <c r="N18" s="44">
        <v>46296</v>
      </c>
      <c r="O1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" spans="1:15" x14ac:dyDescent="0.25">
      <c r="A19">
        <v>1.24</v>
      </c>
      <c r="B19" t="s">
        <v>741</v>
      </c>
      <c r="C19" t="s">
        <v>577</v>
      </c>
      <c r="D19" t="s">
        <v>330</v>
      </c>
      <c r="E19" t="s">
        <v>482</v>
      </c>
      <c r="F19" t="s">
        <v>0</v>
      </c>
      <c r="G19" t="s">
        <v>567</v>
      </c>
      <c r="H19" t="s">
        <v>568</v>
      </c>
      <c r="I19" t="s">
        <v>565</v>
      </c>
      <c r="J19" t="s">
        <v>566</v>
      </c>
      <c r="K19" t="s">
        <v>741</v>
      </c>
      <c r="L19">
        <v>2026</v>
      </c>
      <c r="M19">
        <v>9</v>
      </c>
      <c r="N19" s="44">
        <v>46266</v>
      </c>
      <c r="O1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" spans="1:15" x14ac:dyDescent="0.25">
      <c r="A20">
        <v>1.2370669999999999</v>
      </c>
      <c r="B20" t="s">
        <v>742</v>
      </c>
      <c r="C20" t="s">
        <v>583</v>
      </c>
      <c r="D20" t="s">
        <v>264</v>
      </c>
      <c r="E20" t="s">
        <v>419</v>
      </c>
      <c r="F20" t="s">
        <v>0</v>
      </c>
      <c r="G20" t="s">
        <v>567</v>
      </c>
      <c r="H20" t="s">
        <v>568</v>
      </c>
      <c r="I20" t="s">
        <v>565</v>
      </c>
      <c r="J20" t="s">
        <v>566</v>
      </c>
      <c r="K20" t="s">
        <v>742</v>
      </c>
      <c r="L20">
        <v>2026</v>
      </c>
      <c r="M20">
        <v>8</v>
      </c>
      <c r="N20" s="44">
        <v>46235</v>
      </c>
      <c r="O2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1" spans="1:15" x14ac:dyDescent="0.25">
      <c r="A21">
        <v>1.2275450000000001</v>
      </c>
      <c r="B21" t="s">
        <v>743</v>
      </c>
      <c r="C21" t="s">
        <v>582</v>
      </c>
      <c r="D21" t="s">
        <v>251</v>
      </c>
      <c r="E21" t="s">
        <v>408</v>
      </c>
      <c r="F21" t="s">
        <v>0</v>
      </c>
      <c r="G21" t="s">
        <v>567</v>
      </c>
      <c r="H21" t="s">
        <v>568</v>
      </c>
      <c r="I21" t="s">
        <v>565</v>
      </c>
      <c r="J21" t="s">
        <v>566</v>
      </c>
      <c r="K21" t="s">
        <v>743</v>
      </c>
      <c r="L21">
        <v>2026</v>
      </c>
      <c r="M21">
        <v>10</v>
      </c>
      <c r="N21" s="44">
        <v>46296</v>
      </c>
      <c r="O2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2" spans="1:15" x14ac:dyDescent="0.25">
      <c r="A22">
        <v>1.22173913</v>
      </c>
      <c r="B22" t="s">
        <v>744</v>
      </c>
      <c r="C22" t="s">
        <v>583</v>
      </c>
      <c r="D22" t="s">
        <v>257</v>
      </c>
      <c r="E22" t="s">
        <v>736</v>
      </c>
      <c r="F22" t="s">
        <v>245</v>
      </c>
      <c r="G22" t="s">
        <v>560</v>
      </c>
      <c r="H22" t="s">
        <v>561</v>
      </c>
      <c r="I22" t="s">
        <v>571</v>
      </c>
      <c r="J22" t="s">
        <v>572</v>
      </c>
      <c r="K22" t="s">
        <v>1170</v>
      </c>
      <c r="L22">
        <v>2026</v>
      </c>
      <c r="M22">
        <v>8</v>
      </c>
      <c r="N22" s="44">
        <v>46235</v>
      </c>
      <c r="O2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3" spans="1:15" x14ac:dyDescent="0.25">
      <c r="A23">
        <v>1.2</v>
      </c>
      <c r="B23" t="s">
        <v>750</v>
      </c>
      <c r="C23" t="s">
        <v>583</v>
      </c>
      <c r="D23" t="s">
        <v>265</v>
      </c>
      <c r="E23" t="s">
        <v>421</v>
      </c>
      <c r="F23" t="s">
        <v>0</v>
      </c>
      <c r="G23" t="s">
        <v>567</v>
      </c>
      <c r="H23" t="s">
        <v>568</v>
      </c>
      <c r="I23" t="s">
        <v>565</v>
      </c>
      <c r="J23" t="s">
        <v>566</v>
      </c>
      <c r="K23" t="s">
        <v>750</v>
      </c>
      <c r="L23">
        <v>2026</v>
      </c>
      <c r="M23">
        <v>8</v>
      </c>
      <c r="N23" s="44">
        <v>46235</v>
      </c>
      <c r="O2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4" spans="1:15" x14ac:dyDescent="0.25">
      <c r="A24">
        <v>1.1579495399999999</v>
      </c>
      <c r="B24" t="s">
        <v>753</v>
      </c>
      <c r="C24" t="s">
        <v>577</v>
      </c>
      <c r="D24" t="s">
        <v>257</v>
      </c>
      <c r="E24" t="s">
        <v>736</v>
      </c>
      <c r="F24" t="s">
        <v>11</v>
      </c>
      <c r="G24" t="s">
        <v>567</v>
      </c>
      <c r="H24" t="s">
        <v>568</v>
      </c>
      <c r="I24" t="s">
        <v>1208</v>
      </c>
      <c r="J24" t="s">
        <v>1212</v>
      </c>
      <c r="K24" t="s">
        <v>753</v>
      </c>
      <c r="L24">
        <v>2026</v>
      </c>
      <c r="M24">
        <v>9</v>
      </c>
      <c r="N24" s="44">
        <v>46266</v>
      </c>
      <c r="O2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5" spans="1:15" x14ac:dyDescent="0.25">
      <c r="A25">
        <v>1.05</v>
      </c>
      <c r="B25" t="s">
        <v>236</v>
      </c>
      <c r="C25" t="s">
        <v>583</v>
      </c>
      <c r="D25" t="s">
        <v>288</v>
      </c>
      <c r="E25" t="s">
        <v>442</v>
      </c>
      <c r="F25" t="s">
        <v>245</v>
      </c>
      <c r="G25" t="s">
        <v>560</v>
      </c>
      <c r="H25" t="s">
        <v>561</v>
      </c>
      <c r="I25" t="s">
        <v>571</v>
      </c>
      <c r="J25" t="s">
        <v>572</v>
      </c>
      <c r="K25" t="s">
        <v>236</v>
      </c>
      <c r="L25">
        <v>2026</v>
      </c>
      <c r="M25">
        <v>8</v>
      </c>
      <c r="N25" s="44">
        <v>46235</v>
      </c>
      <c r="O2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6" spans="1:15" x14ac:dyDescent="0.25">
      <c r="A26">
        <v>1.0413051</v>
      </c>
      <c r="B26" t="s">
        <v>758</v>
      </c>
      <c r="C26" t="s">
        <v>577</v>
      </c>
      <c r="D26" t="s">
        <v>265</v>
      </c>
      <c r="E26" t="s">
        <v>421</v>
      </c>
      <c r="F26" t="s">
        <v>11</v>
      </c>
      <c r="G26" t="s">
        <v>567</v>
      </c>
      <c r="H26" t="s">
        <v>568</v>
      </c>
      <c r="I26" t="s">
        <v>1208</v>
      </c>
      <c r="J26" t="s">
        <v>1212</v>
      </c>
      <c r="K26" t="s">
        <v>758</v>
      </c>
      <c r="L26">
        <v>2026</v>
      </c>
      <c r="M26">
        <v>9</v>
      </c>
      <c r="N26" s="44">
        <v>46266</v>
      </c>
      <c r="O2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7" spans="1:15" x14ac:dyDescent="0.25">
      <c r="A27">
        <v>0.99321400000000004</v>
      </c>
      <c r="B27" t="s">
        <v>759</v>
      </c>
      <c r="C27" t="s">
        <v>577</v>
      </c>
      <c r="D27" t="s">
        <v>733</v>
      </c>
      <c r="E27" t="s">
        <v>734</v>
      </c>
      <c r="F27" t="s">
        <v>244</v>
      </c>
      <c r="G27" t="s">
        <v>560</v>
      </c>
      <c r="H27" t="s">
        <v>561</v>
      </c>
      <c r="I27" t="s">
        <v>569</v>
      </c>
      <c r="J27" t="s">
        <v>570</v>
      </c>
      <c r="K27" t="s">
        <v>759</v>
      </c>
      <c r="L27">
        <v>2026</v>
      </c>
      <c r="M27">
        <v>9</v>
      </c>
      <c r="N27" s="44">
        <v>46266</v>
      </c>
      <c r="O2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8" spans="1:15" x14ac:dyDescent="0.25">
      <c r="A28">
        <v>0.99062700000000004</v>
      </c>
      <c r="B28" t="s">
        <v>760</v>
      </c>
      <c r="C28" t="s">
        <v>577</v>
      </c>
      <c r="D28" t="s">
        <v>321</v>
      </c>
      <c r="E28" t="s">
        <v>474</v>
      </c>
      <c r="F28" t="s">
        <v>246</v>
      </c>
      <c r="G28" t="s">
        <v>560</v>
      </c>
      <c r="H28" t="s">
        <v>561</v>
      </c>
      <c r="I28" t="s">
        <v>571</v>
      </c>
      <c r="J28" t="s">
        <v>572</v>
      </c>
      <c r="K28" t="s">
        <v>1171</v>
      </c>
      <c r="L28">
        <v>2026</v>
      </c>
      <c r="M28">
        <v>9</v>
      </c>
      <c r="N28" s="44">
        <v>46266</v>
      </c>
      <c r="O2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9" spans="1:15" x14ac:dyDescent="0.25">
      <c r="A29">
        <v>0.99</v>
      </c>
      <c r="B29" t="s">
        <v>151</v>
      </c>
      <c r="C29" t="s">
        <v>583</v>
      </c>
      <c r="D29" t="s">
        <v>279</v>
      </c>
      <c r="E29" t="s">
        <v>434</v>
      </c>
      <c r="F29" t="s">
        <v>0</v>
      </c>
      <c r="G29" t="s">
        <v>567</v>
      </c>
      <c r="H29" t="s">
        <v>568</v>
      </c>
      <c r="I29" t="s">
        <v>565</v>
      </c>
      <c r="J29" t="s">
        <v>566</v>
      </c>
      <c r="K29" t="s">
        <v>623</v>
      </c>
      <c r="L29">
        <v>2026</v>
      </c>
      <c r="M29">
        <v>8</v>
      </c>
      <c r="N29" s="44">
        <v>46235</v>
      </c>
      <c r="O2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0" spans="1:15" x14ac:dyDescent="0.25">
      <c r="A30">
        <v>0.95</v>
      </c>
      <c r="B30" t="s">
        <v>77</v>
      </c>
      <c r="C30" t="s">
        <v>582</v>
      </c>
      <c r="D30" t="s">
        <v>331</v>
      </c>
      <c r="E30" t="s">
        <v>483</v>
      </c>
      <c r="F30" t="s">
        <v>245</v>
      </c>
      <c r="G30" t="s">
        <v>560</v>
      </c>
      <c r="H30" t="s">
        <v>561</v>
      </c>
      <c r="I30" t="s">
        <v>571</v>
      </c>
      <c r="J30" t="s">
        <v>572</v>
      </c>
      <c r="K30" t="s">
        <v>77</v>
      </c>
      <c r="L30">
        <v>2026</v>
      </c>
      <c r="M30">
        <v>10</v>
      </c>
      <c r="N30" s="44">
        <v>46296</v>
      </c>
      <c r="O3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1" spans="1:15" x14ac:dyDescent="0.25">
      <c r="A31">
        <v>0.95</v>
      </c>
      <c r="B31" t="s">
        <v>98</v>
      </c>
      <c r="C31" t="s">
        <v>583</v>
      </c>
      <c r="D31" t="s">
        <v>343</v>
      </c>
      <c r="E31" t="s">
        <v>494</v>
      </c>
      <c r="F31" t="s">
        <v>0</v>
      </c>
      <c r="G31" t="s">
        <v>567</v>
      </c>
      <c r="H31" t="s">
        <v>568</v>
      </c>
      <c r="I31" t="s">
        <v>565</v>
      </c>
      <c r="J31" t="s">
        <v>566</v>
      </c>
      <c r="K31" t="s">
        <v>98</v>
      </c>
      <c r="L31">
        <v>2026</v>
      </c>
      <c r="M31">
        <v>8</v>
      </c>
      <c r="N31" s="44">
        <v>46235</v>
      </c>
      <c r="O3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2" spans="1:15" x14ac:dyDescent="0.25">
      <c r="A32">
        <v>0.93845058999999997</v>
      </c>
      <c r="B32" t="s">
        <v>57</v>
      </c>
      <c r="C32" t="s">
        <v>583</v>
      </c>
      <c r="D32" t="s">
        <v>309</v>
      </c>
      <c r="E32" t="s">
        <v>462</v>
      </c>
      <c r="F32" t="s">
        <v>245</v>
      </c>
      <c r="G32" t="s">
        <v>560</v>
      </c>
      <c r="H32" t="s">
        <v>561</v>
      </c>
      <c r="I32" t="s">
        <v>571</v>
      </c>
      <c r="J32" t="s">
        <v>572</v>
      </c>
      <c r="K32" t="s">
        <v>614</v>
      </c>
      <c r="L32">
        <v>2026</v>
      </c>
      <c r="M32">
        <v>8</v>
      </c>
      <c r="N32" s="44">
        <v>46235</v>
      </c>
      <c r="O3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3" spans="1:15" x14ac:dyDescent="0.25">
      <c r="A33">
        <v>0.91800000000000004</v>
      </c>
      <c r="B33" t="s">
        <v>768</v>
      </c>
      <c r="C33" t="s">
        <v>583</v>
      </c>
      <c r="D33" t="s">
        <v>355</v>
      </c>
      <c r="E33" t="s">
        <v>506</v>
      </c>
      <c r="F33" t="s">
        <v>0</v>
      </c>
      <c r="G33" t="s">
        <v>567</v>
      </c>
      <c r="H33" t="s">
        <v>568</v>
      </c>
      <c r="I33" t="s">
        <v>565</v>
      </c>
      <c r="J33" t="s">
        <v>566</v>
      </c>
      <c r="K33" t="s">
        <v>768</v>
      </c>
      <c r="L33">
        <v>2026</v>
      </c>
      <c r="M33">
        <v>8</v>
      </c>
      <c r="N33" s="44">
        <v>46235</v>
      </c>
      <c r="O3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4" spans="1:15" x14ac:dyDescent="0.25">
      <c r="A34">
        <v>0.9</v>
      </c>
      <c r="B34" t="s">
        <v>177</v>
      </c>
      <c r="C34" t="s">
        <v>583</v>
      </c>
      <c r="D34" t="s">
        <v>384</v>
      </c>
      <c r="E34" t="s">
        <v>534</v>
      </c>
      <c r="F34" t="s">
        <v>0</v>
      </c>
      <c r="G34" t="s">
        <v>567</v>
      </c>
      <c r="H34" t="s">
        <v>568</v>
      </c>
      <c r="I34" t="s">
        <v>565</v>
      </c>
      <c r="J34" t="s">
        <v>566</v>
      </c>
      <c r="K34" t="s">
        <v>628</v>
      </c>
      <c r="L34">
        <v>2026</v>
      </c>
      <c r="M34">
        <v>8</v>
      </c>
      <c r="N34" s="44">
        <v>46235</v>
      </c>
      <c r="O3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5" spans="1:15" x14ac:dyDescent="0.25">
      <c r="A35">
        <v>0.9</v>
      </c>
      <c r="B35" t="s">
        <v>235</v>
      </c>
      <c r="C35" t="s">
        <v>583</v>
      </c>
      <c r="D35" t="s">
        <v>330</v>
      </c>
      <c r="E35" t="s">
        <v>482</v>
      </c>
      <c r="F35" t="s">
        <v>245</v>
      </c>
      <c r="G35" t="s">
        <v>560</v>
      </c>
      <c r="H35" t="s">
        <v>561</v>
      </c>
      <c r="I35" t="s">
        <v>571</v>
      </c>
      <c r="J35" t="s">
        <v>572</v>
      </c>
      <c r="K35" t="s">
        <v>235</v>
      </c>
      <c r="L35">
        <v>2026</v>
      </c>
      <c r="M35">
        <v>8</v>
      </c>
      <c r="N35" s="44">
        <v>46235</v>
      </c>
      <c r="O3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6" spans="1:15" x14ac:dyDescent="0.25">
      <c r="A36">
        <v>0.9</v>
      </c>
      <c r="B36" t="s">
        <v>189</v>
      </c>
      <c r="C36" t="s">
        <v>584</v>
      </c>
      <c r="D36" t="s">
        <v>356</v>
      </c>
      <c r="E36" t="s">
        <v>5</v>
      </c>
      <c r="F36" t="s">
        <v>0</v>
      </c>
      <c r="G36" t="s">
        <v>567</v>
      </c>
      <c r="H36" t="s">
        <v>568</v>
      </c>
      <c r="I36" t="s">
        <v>565</v>
      </c>
      <c r="J36" t="s">
        <v>566</v>
      </c>
      <c r="K36" t="s">
        <v>189</v>
      </c>
      <c r="L36">
        <v>2026</v>
      </c>
      <c r="M36">
        <v>11</v>
      </c>
      <c r="N36" s="44">
        <v>46327</v>
      </c>
      <c r="O3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7" spans="1:15" x14ac:dyDescent="0.25">
      <c r="A37">
        <v>0.9</v>
      </c>
      <c r="B37" t="s">
        <v>770</v>
      </c>
      <c r="C37" t="s">
        <v>582</v>
      </c>
      <c r="D37" t="s">
        <v>771</v>
      </c>
      <c r="E37" t="s">
        <v>772</v>
      </c>
      <c r="F37" t="s">
        <v>0</v>
      </c>
      <c r="G37" t="s">
        <v>567</v>
      </c>
      <c r="H37" t="s">
        <v>568</v>
      </c>
      <c r="I37" t="s">
        <v>565</v>
      </c>
      <c r="J37" t="s">
        <v>566</v>
      </c>
      <c r="K37" t="s">
        <v>1172</v>
      </c>
      <c r="L37">
        <v>2026</v>
      </c>
      <c r="M37">
        <v>10</v>
      </c>
      <c r="N37" s="44">
        <v>46296</v>
      </c>
      <c r="O3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8" spans="1:15" x14ac:dyDescent="0.25">
      <c r="A38">
        <v>0.89531700000000003</v>
      </c>
      <c r="B38" t="s">
        <v>774</v>
      </c>
      <c r="C38" t="s">
        <v>577</v>
      </c>
      <c r="D38" t="s">
        <v>775</v>
      </c>
      <c r="E38" t="s">
        <v>776</v>
      </c>
      <c r="F38" t="s">
        <v>246</v>
      </c>
      <c r="G38" t="s">
        <v>560</v>
      </c>
      <c r="H38" t="s">
        <v>561</v>
      </c>
      <c r="I38" t="s">
        <v>571</v>
      </c>
      <c r="J38" t="s">
        <v>572</v>
      </c>
      <c r="K38" t="s">
        <v>774</v>
      </c>
      <c r="L38">
        <v>2026</v>
      </c>
      <c r="M38">
        <v>9</v>
      </c>
      <c r="N38" s="44">
        <v>46266</v>
      </c>
      <c r="O3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39" spans="1:15" x14ac:dyDescent="0.25">
      <c r="A39">
        <v>0.87</v>
      </c>
      <c r="B39" t="s">
        <v>780</v>
      </c>
      <c r="C39" t="s">
        <v>577</v>
      </c>
      <c r="D39" t="s">
        <v>284</v>
      </c>
      <c r="E39" t="s">
        <v>439</v>
      </c>
      <c r="F39" t="s">
        <v>245</v>
      </c>
      <c r="G39" t="s">
        <v>560</v>
      </c>
      <c r="H39" t="s">
        <v>561</v>
      </c>
      <c r="I39" t="s">
        <v>571</v>
      </c>
      <c r="J39" t="s">
        <v>572</v>
      </c>
      <c r="K39" t="s">
        <v>237</v>
      </c>
      <c r="L39">
        <v>2026</v>
      </c>
      <c r="M39">
        <v>9</v>
      </c>
      <c r="N39" s="44">
        <v>46266</v>
      </c>
      <c r="O3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0" spans="1:15" x14ac:dyDescent="0.25">
      <c r="A40">
        <v>0.85</v>
      </c>
      <c r="B40" t="s">
        <v>41</v>
      </c>
      <c r="C40" t="s">
        <v>583</v>
      </c>
      <c r="D40" t="s">
        <v>306</v>
      </c>
      <c r="E40" t="s">
        <v>459</v>
      </c>
      <c r="F40" t="s">
        <v>0</v>
      </c>
      <c r="G40" t="s">
        <v>567</v>
      </c>
      <c r="H40" t="s">
        <v>568</v>
      </c>
      <c r="I40" t="s">
        <v>565</v>
      </c>
      <c r="J40" t="s">
        <v>566</v>
      </c>
      <c r="K40" t="s">
        <v>41</v>
      </c>
      <c r="L40">
        <v>2026</v>
      </c>
      <c r="M40">
        <v>8</v>
      </c>
      <c r="N40" s="44">
        <v>46235</v>
      </c>
      <c r="O4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1" spans="1:15" x14ac:dyDescent="0.25">
      <c r="A41">
        <v>0.85</v>
      </c>
      <c r="B41" t="s">
        <v>781</v>
      </c>
      <c r="C41" t="s">
        <v>577</v>
      </c>
      <c r="D41" t="s">
        <v>325</v>
      </c>
      <c r="E41" t="s">
        <v>478</v>
      </c>
      <c r="F41" t="s">
        <v>0</v>
      </c>
      <c r="G41" t="s">
        <v>567</v>
      </c>
      <c r="H41" t="s">
        <v>568</v>
      </c>
      <c r="I41" t="s">
        <v>565</v>
      </c>
      <c r="J41" t="s">
        <v>566</v>
      </c>
      <c r="K41" t="s">
        <v>781</v>
      </c>
      <c r="L41">
        <v>2026</v>
      </c>
      <c r="M41">
        <v>9</v>
      </c>
      <c r="N41" s="44">
        <v>46266</v>
      </c>
      <c r="O4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2" spans="1:15" x14ac:dyDescent="0.25">
      <c r="A42">
        <v>0.83252953000000007</v>
      </c>
      <c r="B42" t="s">
        <v>787</v>
      </c>
      <c r="C42" t="s">
        <v>583</v>
      </c>
      <c r="D42" t="s">
        <v>259</v>
      </c>
      <c r="E42" t="s">
        <v>414</v>
      </c>
      <c r="F42" t="s">
        <v>243</v>
      </c>
      <c r="G42" t="s">
        <v>560</v>
      </c>
      <c r="H42" t="s">
        <v>561</v>
      </c>
      <c r="I42" t="s">
        <v>562</v>
      </c>
      <c r="J42" t="s">
        <v>563</v>
      </c>
      <c r="K42" t="s">
        <v>1173</v>
      </c>
      <c r="L42">
        <v>2026</v>
      </c>
      <c r="M42">
        <v>8</v>
      </c>
      <c r="N42" s="44">
        <v>46235</v>
      </c>
      <c r="O4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3" spans="1:15" x14ac:dyDescent="0.25">
      <c r="A43">
        <v>0.81625565</v>
      </c>
      <c r="B43" t="s">
        <v>788</v>
      </c>
      <c r="C43" t="s">
        <v>583</v>
      </c>
      <c r="D43" t="s">
        <v>381</v>
      </c>
      <c r="E43" t="s">
        <v>531</v>
      </c>
      <c r="F43" t="s">
        <v>11</v>
      </c>
      <c r="G43" t="s">
        <v>567</v>
      </c>
      <c r="H43" t="s">
        <v>568</v>
      </c>
      <c r="I43" t="s">
        <v>1208</v>
      </c>
      <c r="J43" t="s">
        <v>1212</v>
      </c>
      <c r="K43" t="s">
        <v>1174</v>
      </c>
      <c r="L43">
        <v>2026</v>
      </c>
      <c r="M43">
        <v>8</v>
      </c>
      <c r="N43" s="44">
        <v>46235</v>
      </c>
      <c r="O4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4" spans="1:15" x14ac:dyDescent="0.25">
      <c r="A44">
        <v>0.80562299999999998</v>
      </c>
      <c r="B44" t="s">
        <v>789</v>
      </c>
      <c r="C44" t="s">
        <v>577</v>
      </c>
      <c r="D44" t="s">
        <v>648</v>
      </c>
      <c r="E44" t="s">
        <v>649</v>
      </c>
      <c r="F44" t="s">
        <v>246</v>
      </c>
      <c r="G44" t="s">
        <v>560</v>
      </c>
      <c r="H44" t="s">
        <v>561</v>
      </c>
      <c r="I44" t="s">
        <v>571</v>
      </c>
      <c r="J44" t="s">
        <v>572</v>
      </c>
      <c r="K44" t="s">
        <v>1175</v>
      </c>
      <c r="L44">
        <v>2026</v>
      </c>
      <c r="M44">
        <v>9</v>
      </c>
      <c r="N44" s="44">
        <v>46266</v>
      </c>
      <c r="O4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5" spans="1:15" x14ac:dyDescent="0.25">
      <c r="A45">
        <v>0.8</v>
      </c>
      <c r="B45" t="s">
        <v>790</v>
      </c>
      <c r="C45" t="s">
        <v>583</v>
      </c>
      <c r="D45" t="s">
        <v>346</v>
      </c>
      <c r="E45" t="s">
        <v>497</v>
      </c>
      <c r="F45" t="s">
        <v>0</v>
      </c>
      <c r="G45" t="s">
        <v>567</v>
      </c>
      <c r="H45" t="s">
        <v>568</v>
      </c>
      <c r="I45" t="s">
        <v>565</v>
      </c>
      <c r="J45" t="s">
        <v>566</v>
      </c>
      <c r="K45" t="s">
        <v>1176</v>
      </c>
      <c r="L45">
        <v>2026</v>
      </c>
      <c r="M45">
        <v>8</v>
      </c>
      <c r="N45" s="44">
        <v>46235</v>
      </c>
      <c r="O4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6" spans="1:15" x14ac:dyDescent="0.25">
      <c r="A46">
        <v>0.8</v>
      </c>
      <c r="B46" t="s">
        <v>64</v>
      </c>
      <c r="C46" t="s">
        <v>583</v>
      </c>
      <c r="D46" t="s">
        <v>316</v>
      </c>
      <c r="E46" t="s">
        <v>469</v>
      </c>
      <c r="F46" t="s">
        <v>0</v>
      </c>
      <c r="G46" t="s">
        <v>567</v>
      </c>
      <c r="H46" t="s">
        <v>568</v>
      </c>
      <c r="I46" t="s">
        <v>565</v>
      </c>
      <c r="J46" t="s">
        <v>566</v>
      </c>
      <c r="K46" t="s">
        <v>615</v>
      </c>
      <c r="L46">
        <v>2026</v>
      </c>
      <c r="M46">
        <v>8</v>
      </c>
      <c r="N46" s="44">
        <v>46235</v>
      </c>
      <c r="O4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7" spans="1:15" x14ac:dyDescent="0.25">
      <c r="A47">
        <v>0.79404012000000002</v>
      </c>
      <c r="B47" t="s">
        <v>792</v>
      </c>
      <c r="C47" t="s">
        <v>577</v>
      </c>
      <c r="D47" t="s">
        <v>393</v>
      </c>
      <c r="E47" t="s">
        <v>543</v>
      </c>
      <c r="F47" t="s">
        <v>14</v>
      </c>
      <c r="G47" t="s">
        <v>567</v>
      </c>
      <c r="H47" t="s">
        <v>568</v>
      </c>
      <c r="I47" t="s">
        <v>1210</v>
      </c>
      <c r="J47" t="s">
        <v>1211</v>
      </c>
      <c r="K47" t="s">
        <v>1177</v>
      </c>
      <c r="L47">
        <v>2026</v>
      </c>
      <c r="M47">
        <v>9</v>
      </c>
      <c r="N47" s="44">
        <v>46266</v>
      </c>
      <c r="O4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8" spans="1:15" x14ac:dyDescent="0.25">
      <c r="A48">
        <v>0.75</v>
      </c>
      <c r="B48" t="s">
        <v>187</v>
      </c>
      <c r="C48" t="s">
        <v>582</v>
      </c>
      <c r="D48" t="s">
        <v>353</v>
      </c>
      <c r="E48" t="s">
        <v>504</v>
      </c>
      <c r="F48" t="s">
        <v>0</v>
      </c>
      <c r="G48" t="s">
        <v>567</v>
      </c>
      <c r="H48" t="s">
        <v>568</v>
      </c>
      <c r="I48" t="s">
        <v>565</v>
      </c>
      <c r="J48" t="s">
        <v>566</v>
      </c>
      <c r="K48" t="s">
        <v>629</v>
      </c>
      <c r="L48">
        <v>2026</v>
      </c>
      <c r="M48">
        <v>10</v>
      </c>
      <c r="N48" s="44">
        <v>46296</v>
      </c>
      <c r="O4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49" spans="1:15" x14ac:dyDescent="0.25">
      <c r="A49">
        <v>0.75</v>
      </c>
      <c r="B49" t="s">
        <v>795</v>
      </c>
      <c r="C49" t="s">
        <v>582</v>
      </c>
      <c r="D49" t="s">
        <v>265</v>
      </c>
      <c r="E49" t="s">
        <v>421</v>
      </c>
      <c r="F49" t="s">
        <v>0</v>
      </c>
      <c r="G49" t="s">
        <v>567</v>
      </c>
      <c r="H49" t="s">
        <v>568</v>
      </c>
      <c r="I49" t="s">
        <v>565</v>
      </c>
      <c r="J49" t="s">
        <v>566</v>
      </c>
      <c r="K49" t="s">
        <v>795</v>
      </c>
      <c r="L49">
        <v>2026</v>
      </c>
      <c r="M49">
        <v>10</v>
      </c>
      <c r="N49" s="44">
        <v>46296</v>
      </c>
      <c r="O4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0" spans="1:15" x14ac:dyDescent="0.25">
      <c r="A50">
        <v>0.7</v>
      </c>
      <c r="B50" t="s">
        <v>45</v>
      </c>
      <c r="C50" t="s">
        <v>583</v>
      </c>
      <c r="D50" t="s">
        <v>269</v>
      </c>
      <c r="E50" t="s">
        <v>425</v>
      </c>
      <c r="F50" t="s">
        <v>245</v>
      </c>
      <c r="G50" t="s">
        <v>560</v>
      </c>
      <c r="H50" t="s">
        <v>561</v>
      </c>
      <c r="I50" t="s">
        <v>571</v>
      </c>
      <c r="J50" t="s">
        <v>572</v>
      </c>
      <c r="K50" t="s">
        <v>45</v>
      </c>
      <c r="L50">
        <v>2026</v>
      </c>
      <c r="M50">
        <v>8</v>
      </c>
      <c r="N50" s="44">
        <v>46235</v>
      </c>
      <c r="O5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1" spans="1:15" x14ac:dyDescent="0.25">
      <c r="A51">
        <v>0.7</v>
      </c>
      <c r="B51" t="s">
        <v>46</v>
      </c>
      <c r="C51" t="s">
        <v>583</v>
      </c>
      <c r="D51" t="s">
        <v>284</v>
      </c>
      <c r="E51" t="s">
        <v>439</v>
      </c>
      <c r="F51" t="s">
        <v>245</v>
      </c>
      <c r="G51" t="s">
        <v>560</v>
      </c>
      <c r="H51" t="s">
        <v>561</v>
      </c>
      <c r="I51" t="s">
        <v>571</v>
      </c>
      <c r="J51" t="s">
        <v>572</v>
      </c>
      <c r="K51" t="s">
        <v>46</v>
      </c>
      <c r="L51">
        <v>2026</v>
      </c>
      <c r="M51">
        <v>8</v>
      </c>
      <c r="N51" s="44">
        <v>46235</v>
      </c>
      <c r="O5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2" spans="1:15" x14ac:dyDescent="0.25">
      <c r="A52">
        <v>0.7</v>
      </c>
      <c r="B52" t="s">
        <v>157</v>
      </c>
      <c r="C52" t="s">
        <v>583</v>
      </c>
      <c r="D52" t="s">
        <v>260</v>
      </c>
      <c r="E52" t="s">
        <v>415</v>
      </c>
      <c r="F52" t="s">
        <v>0</v>
      </c>
      <c r="G52" t="s">
        <v>567</v>
      </c>
      <c r="H52" t="s">
        <v>568</v>
      </c>
      <c r="I52" t="s">
        <v>565</v>
      </c>
      <c r="J52" t="s">
        <v>566</v>
      </c>
      <c r="K52" t="s">
        <v>626</v>
      </c>
      <c r="L52">
        <v>2026</v>
      </c>
      <c r="M52">
        <v>8</v>
      </c>
      <c r="N52" s="44">
        <v>46235</v>
      </c>
      <c r="O5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3" spans="1:15" x14ac:dyDescent="0.25">
      <c r="A53">
        <v>0.7</v>
      </c>
      <c r="B53" t="s">
        <v>800</v>
      </c>
      <c r="C53" t="s">
        <v>583</v>
      </c>
      <c r="D53" t="s">
        <v>275</v>
      </c>
      <c r="E53" t="s">
        <v>431</v>
      </c>
      <c r="F53" t="s">
        <v>0</v>
      </c>
      <c r="G53" t="s">
        <v>567</v>
      </c>
      <c r="H53" t="s">
        <v>568</v>
      </c>
      <c r="I53" t="s">
        <v>565</v>
      </c>
      <c r="J53" t="s">
        <v>566</v>
      </c>
      <c r="K53" t="s">
        <v>800</v>
      </c>
      <c r="L53">
        <v>2026</v>
      </c>
      <c r="M53">
        <v>8</v>
      </c>
      <c r="N53" s="44">
        <v>46235</v>
      </c>
      <c r="O5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4" spans="1:15" x14ac:dyDescent="0.25">
      <c r="A54">
        <v>0.7</v>
      </c>
      <c r="B54" t="s">
        <v>801</v>
      </c>
      <c r="C54" t="s">
        <v>577</v>
      </c>
      <c r="D54" t="s">
        <v>277</v>
      </c>
      <c r="E54" t="s">
        <v>693</v>
      </c>
      <c r="F54" t="s">
        <v>0</v>
      </c>
      <c r="G54" t="s">
        <v>567</v>
      </c>
      <c r="H54" t="s">
        <v>568</v>
      </c>
      <c r="I54" t="s">
        <v>565</v>
      </c>
      <c r="J54" t="s">
        <v>566</v>
      </c>
      <c r="K54" t="s">
        <v>801</v>
      </c>
      <c r="L54">
        <v>2026</v>
      </c>
      <c r="M54">
        <v>9</v>
      </c>
      <c r="N54" s="44">
        <v>46266</v>
      </c>
      <c r="O5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5" spans="1:15" x14ac:dyDescent="0.25">
      <c r="A55">
        <v>0.68</v>
      </c>
      <c r="B55" t="s">
        <v>806</v>
      </c>
      <c r="C55" t="s">
        <v>583</v>
      </c>
      <c r="D55" t="s">
        <v>277</v>
      </c>
      <c r="E55" t="s">
        <v>693</v>
      </c>
      <c r="F55" t="s">
        <v>0</v>
      </c>
      <c r="G55" t="s">
        <v>567</v>
      </c>
      <c r="H55" t="s">
        <v>568</v>
      </c>
      <c r="I55" t="s">
        <v>565</v>
      </c>
      <c r="J55" t="s">
        <v>566</v>
      </c>
      <c r="K55" t="s">
        <v>806</v>
      </c>
      <c r="L55">
        <v>2026</v>
      </c>
      <c r="M55">
        <v>8</v>
      </c>
      <c r="N55" s="44">
        <v>46235</v>
      </c>
      <c r="O5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6" spans="1:15" x14ac:dyDescent="0.25">
      <c r="A56">
        <v>0.67869800000000002</v>
      </c>
      <c r="B56" s="43" t="s">
        <v>807</v>
      </c>
      <c r="C56" t="s">
        <v>577</v>
      </c>
      <c r="D56" t="s">
        <v>1</v>
      </c>
      <c r="E56" t="s">
        <v>420</v>
      </c>
      <c r="F56" t="s">
        <v>0</v>
      </c>
      <c r="G56" t="s">
        <v>567</v>
      </c>
      <c r="H56" t="s">
        <v>568</v>
      </c>
      <c r="I56" t="s">
        <v>565</v>
      </c>
      <c r="J56" t="s">
        <v>566</v>
      </c>
      <c r="K56" t="s">
        <v>1178</v>
      </c>
      <c r="L56">
        <v>2026</v>
      </c>
      <c r="M56">
        <v>9</v>
      </c>
      <c r="N56" s="44">
        <v>46266</v>
      </c>
      <c r="O5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7" spans="1:15" x14ac:dyDescent="0.25">
      <c r="A57">
        <v>0.65</v>
      </c>
      <c r="B57" t="s">
        <v>169</v>
      </c>
      <c r="C57" t="s">
        <v>583</v>
      </c>
      <c r="D57" t="s">
        <v>376</v>
      </c>
      <c r="E57" t="s">
        <v>526</v>
      </c>
      <c r="F57" t="s">
        <v>0</v>
      </c>
      <c r="G57" t="s">
        <v>567</v>
      </c>
      <c r="H57" t="s">
        <v>568</v>
      </c>
      <c r="I57" t="s">
        <v>565</v>
      </c>
      <c r="J57" t="s">
        <v>566</v>
      </c>
      <c r="K57" t="s">
        <v>169</v>
      </c>
      <c r="L57">
        <v>2026</v>
      </c>
      <c r="M57">
        <v>8</v>
      </c>
      <c r="N57" s="44">
        <v>46235</v>
      </c>
      <c r="O5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8" spans="1:15" x14ac:dyDescent="0.25">
      <c r="A58">
        <v>0.65</v>
      </c>
      <c r="B58" t="s">
        <v>809</v>
      </c>
      <c r="C58" t="s">
        <v>577</v>
      </c>
      <c r="D58" t="s">
        <v>319</v>
      </c>
      <c r="E58" t="s">
        <v>472</v>
      </c>
      <c r="F58" t="s">
        <v>245</v>
      </c>
      <c r="G58" t="s">
        <v>560</v>
      </c>
      <c r="H58" t="s">
        <v>561</v>
      </c>
      <c r="I58" t="s">
        <v>571</v>
      </c>
      <c r="J58" t="s">
        <v>572</v>
      </c>
      <c r="K58" t="s">
        <v>809</v>
      </c>
      <c r="L58">
        <v>2026</v>
      </c>
      <c r="M58">
        <v>9</v>
      </c>
      <c r="N58" s="44">
        <v>46266</v>
      </c>
      <c r="O5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59" spans="1:15" x14ac:dyDescent="0.25">
      <c r="A59">
        <v>0.62318300000000004</v>
      </c>
      <c r="B59" t="s">
        <v>811</v>
      </c>
      <c r="C59" t="s">
        <v>583</v>
      </c>
      <c r="D59" t="s">
        <v>319</v>
      </c>
      <c r="E59" t="s">
        <v>472</v>
      </c>
      <c r="F59" t="s">
        <v>245</v>
      </c>
      <c r="G59" t="s">
        <v>560</v>
      </c>
      <c r="H59" t="s">
        <v>561</v>
      </c>
      <c r="I59" t="s">
        <v>571</v>
      </c>
      <c r="J59" t="s">
        <v>572</v>
      </c>
      <c r="K59" t="s">
        <v>811</v>
      </c>
      <c r="L59">
        <v>2026</v>
      </c>
      <c r="M59">
        <v>8</v>
      </c>
      <c r="N59" s="44">
        <v>46235</v>
      </c>
      <c r="O5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0" spans="1:15" x14ac:dyDescent="0.25">
      <c r="A60">
        <v>0.6</v>
      </c>
      <c r="B60" t="s">
        <v>206</v>
      </c>
      <c r="C60" t="s">
        <v>577</v>
      </c>
      <c r="D60" t="s">
        <v>393</v>
      </c>
      <c r="E60" t="s">
        <v>543</v>
      </c>
      <c r="F60" t="s">
        <v>0</v>
      </c>
      <c r="G60" t="s">
        <v>567</v>
      </c>
      <c r="H60" t="s">
        <v>568</v>
      </c>
      <c r="I60" t="s">
        <v>565</v>
      </c>
      <c r="J60" t="s">
        <v>566</v>
      </c>
      <c r="K60" t="s">
        <v>206</v>
      </c>
      <c r="L60">
        <v>2026</v>
      </c>
      <c r="M60">
        <v>9</v>
      </c>
      <c r="N60" s="44">
        <v>46266</v>
      </c>
      <c r="O6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1" spans="1:15" x14ac:dyDescent="0.25">
      <c r="A61">
        <v>0.6</v>
      </c>
      <c r="B61" t="s">
        <v>818</v>
      </c>
      <c r="C61" t="s">
        <v>577</v>
      </c>
      <c r="D61" t="s">
        <v>394</v>
      </c>
      <c r="E61" t="s">
        <v>544</v>
      </c>
      <c r="F61" t="s">
        <v>0</v>
      </c>
      <c r="G61" t="s">
        <v>567</v>
      </c>
      <c r="H61" t="s">
        <v>568</v>
      </c>
      <c r="I61" t="s">
        <v>565</v>
      </c>
      <c r="J61" t="s">
        <v>566</v>
      </c>
      <c r="K61" t="s">
        <v>818</v>
      </c>
      <c r="L61">
        <v>2026</v>
      </c>
      <c r="M61">
        <v>9</v>
      </c>
      <c r="N61" s="44">
        <v>46266</v>
      </c>
      <c r="O6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2" spans="1:15" x14ac:dyDescent="0.25">
      <c r="A62">
        <v>0.59199999999999997</v>
      </c>
      <c r="B62" t="s">
        <v>22</v>
      </c>
      <c r="C62" t="s">
        <v>583</v>
      </c>
      <c r="D62" t="s">
        <v>285</v>
      </c>
      <c r="E62" t="s">
        <v>440</v>
      </c>
      <c r="F62" t="s">
        <v>245</v>
      </c>
      <c r="G62" t="s">
        <v>560</v>
      </c>
      <c r="H62" t="s">
        <v>561</v>
      </c>
      <c r="I62" t="s">
        <v>571</v>
      </c>
      <c r="J62" t="s">
        <v>572</v>
      </c>
      <c r="K62" t="s">
        <v>22</v>
      </c>
      <c r="L62">
        <v>2026</v>
      </c>
      <c r="M62">
        <v>8</v>
      </c>
      <c r="N62" s="44">
        <v>46235</v>
      </c>
      <c r="O6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3" spans="1:15" x14ac:dyDescent="0.25">
      <c r="A63">
        <v>0.58492599999999995</v>
      </c>
      <c r="B63" t="s">
        <v>823</v>
      </c>
      <c r="C63" t="s">
        <v>577</v>
      </c>
      <c r="D63" t="s">
        <v>251</v>
      </c>
      <c r="E63" t="s">
        <v>408</v>
      </c>
      <c r="F63" t="s">
        <v>0</v>
      </c>
      <c r="G63" t="s">
        <v>567</v>
      </c>
      <c r="H63" t="s">
        <v>568</v>
      </c>
      <c r="I63" t="s">
        <v>565</v>
      </c>
      <c r="J63" t="s">
        <v>566</v>
      </c>
      <c r="K63" t="s">
        <v>823</v>
      </c>
      <c r="L63">
        <v>2026</v>
      </c>
      <c r="M63">
        <v>9</v>
      </c>
      <c r="N63" s="44">
        <v>46266</v>
      </c>
      <c r="O6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4" spans="1:15" x14ac:dyDescent="0.25">
      <c r="A64">
        <v>0.54194468000000007</v>
      </c>
      <c r="B64" t="s">
        <v>831</v>
      </c>
      <c r="C64" t="s">
        <v>583</v>
      </c>
      <c r="D64" t="s">
        <v>832</v>
      </c>
      <c r="E64" t="s">
        <v>833</v>
      </c>
      <c r="F64" t="s">
        <v>3</v>
      </c>
      <c r="G64" t="s">
        <v>567</v>
      </c>
      <c r="H64" t="s">
        <v>568</v>
      </c>
      <c r="I64" t="s">
        <v>1209</v>
      </c>
      <c r="J64" t="s">
        <v>1213</v>
      </c>
      <c r="K64" t="s">
        <v>831</v>
      </c>
      <c r="L64">
        <v>2026</v>
      </c>
      <c r="M64">
        <v>8</v>
      </c>
      <c r="N64" s="44">
        <v>46235</v>
      </c>
      <c r="O6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5" spans="1:15" x14ac:dyDescent="0.25">
      <c r="A65">
        <v>0.52525500000000003</v>
      </c>
      <c r="B65" t="s">
        <v>835</v>
      </c>
      <c r="C65" t="s">
        <v>583</v>
      </c>
      <c r="D65" t="s">
        <v>275</v>
      </c>
      <c r="E65" t="s">
        <v>431</v>
      </c>
      <c r="F65" t="s">
        <v>0</v>
      </c>
      <c r="G65" t="s">
        <v>567</v>
      </c>
      <c r="H65" t="s">
        <v>568</v>
      </c>
      <c r="I65" t="s">
        <v>565</v>
      </c>
      <c r="J65" t="s">
        <v>566</v>
      </c>
      <c r="K65" t="s">
        <v>835</v>
      </c>
      <c r="L65">
        <v>2026</v>
      </c>
      <c r="M65">
        <v>8</v>
      </c>
      <c r="N65" s="44">
        <v>46235</v>
      </c>
      <c r="O6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6" spans="1:15" x14ac:dyDescent="0.25">
      <c r="A66">
        <v>0.51779914000000005</v>
      </c>
      <c r="B66" t="s">
        <v>35</v>
      </c>
      <c r="C66" t="s">
        <v>583</v>
      </c>
      <c r="D66" t="s">
        <v>275</v>
      </c>
      <c r="E66" t="s">
        <v>431</v>
      </c>
      <c r="F66" t="s">
        <v>243</v>
      </c>
      <c r="G66" t="s">
        <v>560</v>
      </c>
      <c r="H66" t="s">
        <v>561</v>
      </c>
      <c r="I66" t="s">
        <v>562</v>
      </c>
      <c r="J66" t="s">
        <v>563</v>
      </c>
      <c r="K66" t="s">
        <v>35</v>
      </c>
      <c r="L66">
        <v>2026</v>
      </c>
      <c r="M66">
        <v>8</v>
      </c>
      <c r="N66" s="44">
        <v>46235</v>
      </c>
      <c r="O6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7" spans="1:15" x14ac:dyDescent="0.25">
      <c r="A67">
        <v>0.5</v>
      </c>
      <c r="B67" t="s">
        <v>78</v>
      </c>
      <c r="C67" t="s">
        <v>582</v>
      </c>
      <c r="D67" t="s">
        <v>332</v>
      </c>
      <c r="E67" t="s">
        <v>484</v>
      </c>
      <c r="F67" t="s">
        <v>245</v>
      </c>
      <c r="G67" t="s">
        <v>560</v>
      </c>
      <c r="H67" t="s">
        <v>561</v>
      </c>
      <c r="I67" t="s">
        <v>571</v>
      </c>
      <c r="J67" t="s">
        <v>572</v>
      </c>
      <c r="K67" t="s">
        <v>78</v>
      </c>
      <c r="L67">
        <v>2026</v>
      </c>
      <c r="M67">
        <v>10</v>
      </c>
      <c r="N67" s="44">
        <v>46296</v>
      </c>
      <c r="O6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8" spans="1:15" x14ac:dyDescent="0.25">
      <c r="A68">
        <v>0.5</v>
      </c>
      <c r="B68" t="s">
        <v>126</v>
      </c>
      <c r="C68" t="s">
        <v>577</v>
      </c>
      <c r="D68" t="s">
        <v>362</v>
      </c>
      <c r="E68" t="s">
        <v>512</v>
      </c>
      <c r="F68" t="s">
        <v>0</v>
      </c>
      <c r="G68" t="s">
        <v>567</v>
      </c>
      <c r="H68" t="s">
        <v>568</v>
      </c>
      <c r="I68" t="s">
        <v>565</v>
      </c>
      <c r="J68" t="s">
        <v>566</v>
      </c>
      <c r="K68" t="s">
        <v>126</v>
      </c>
      <c r="L68">
        <v>2026</v>
      </c>
      <c r="M68">
        <v>9</v>
      </c>
      <c r="N68" s="44">
        <v>46266</v>
      </c>
      <c r="O6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69" spans="1:15" x14ac:dyDescent="0.25">
      <c r="A69">
        <v>0.5</v>
      </c>
      <c r="B69" t="s">
        <v>152</v>
      </c>
      <c r="C69" t="s">
        <v>583</v>
      </c>
      <c r="D69" t="s">
        <v>276</v>
      </c>
      <c r="E69" t="s">
        <v>432</v>
      </c>
      <c r="F69" t="s">
        <v>0</v>
      </c>
      <c r="G69" t="s">
        <v>567</v>
      </c>
      <c r="H69" t="s">
        <v>568</v>
      </c>
      <c r="I69" t="s">
        <v>565</v>
      </c>
      <c r="J69" t="s">
        <v>566</v>
      </c>
      <c r="K69" t="s">
        <v>624</v>
      </c>
      <c r="L69">
        <v>2026</v>
      </c>
      <c r="M69">
        <v>8</v>
      </c>
      <c r="N69" s="44">
        <v>46235</v>
      </c>
      <c r="O6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0" spans="1:15" x14ac:dyDescent="0.25">
      <c r="A70">
        <v>0.5</v>
      </c>
      <c r="B70" t="s">
        <v>845</v>
      </c>
      <c r="C70" t="s">
        <v>577</v>
      </c>
      <c r="D70" t="s">
        <v>277</v>
      </c>
      <c r="E70" t="s">
        <v>693</v>
      </c>
      <c r="F70" t="s">
        <v>0</v>
      </c>
      <c r="G70" t="s">
        <v>567</v>
      </c>
      <c r="H70" t="s">
        <v>568</v>
      </c>
      <c r="I70" t="s">
        <v>565</v>
      </c>
      <c r="J70" t="s">
        <v>566</v>
      </c>
      <c r="K70" t="s">
        <v>1179</v>
      </c>
      <c r="L70">
        <v>2026</v>
      </c>
      <c r="M70">
        <v>9</v>
      </c>
      <c r="N70" s="44">
        <v>46266</v>
      </c>
      <c r="O7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1" spans="1:15" x14ac:dyDescent="0.25">
      <c r="A71">
        <v>0.5</v>
      </c>
      <c r="B71" t="s">
        <v>846</v>
      </c>
      <c r="C71" t="s">
        <v>577</v>
      </c>
      <c r="D71" t="s">
        <v>277</v>
      </c>
      <c r="E71" t="s">
        <v>693</v>
      </c>
      <c r="F71" t="s">
        <v>0</v>
      </c>
      <c r="G71" t="s">
        <v>567</v>
      </c>
      <c r="H71" t="s">
        <v>568</v>
      </c>
      <c r="I71" t="s">
        <v>565</v>
      </c>
      <c r="J71" t="s">
        <v>566</v>
      </c>
      <c r="K71" t="s">
        <v>846</v>
      </c>
      <c r="L71">
        <v>2026</v>
      </c>
      <c r="M71">
        <v>9</v>
      </c>
      <c r="N71" s="44">
        <v>46266</v>
      </c>
      <c r="O7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2" spans="1:15" x14ac:dyDescent="0.25">
      <c r="A72">
        <v>0.5</v>
      </c>
      <c r="B72" t="s">
        <v>847</v>
      </c>
      <c r="C72" t="s">
        <v>577</v>
      </c>
      <c r="D72" t="s">
        <v>848</v>
      </c>
      <c r="E72" t="s">
        <v>849</v>
      </c>
      <c r="F72" t="s">
        <v>0</v>
      </c>
      <c r="G72" t="s">
        <v>567</v>
      </c>
      <c r="H72" t="s">
        <v>568</v>
      </c>
      <c r="I72" t="s">
        <v>565</v>
      </c>
      <c r="J72" t="s">
        <v>566</v>
      </c>
      <c r="K72" t="s">
        <v>847</v>
      </c>
      <c r="L72">
        <v>2026</v>
      </c>
      <c r="M72">
        <v>9</v>
      </c>
      <c r="N72" s="44">
        <v>46266</v>
      </c>
      <c r="O7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3" spans="1:15" x14ac:dyDescent="0.25">
      <c r="A73">
        <v>0.47086957000000002</v>
      </c>
      <c r="B73" t="s">
        <v>856</v>
      </c>
      <c r="C73" t="s">
        <v>582</v>
      </c>
      <c r="D73" t="s">
        <v>288</v>
      </c>
      <c r="E73" t="s">
        <v>442</v>
      </c>
      <c r="F73" t="s">
        <v>245</v>
      </c>
      <c r="G73" t="s">
        <v>560</v>
      </c>
      <c r="H73" t="s">
        <v>561</v>
      </c>
      <c r="I73" t="s">
        <v>571</v>
      </c>
      <c r="J73" t="s">
        <v>572</v>
      </c>
      <c r="K73" t="s">
        <v>1180</v>
      </c>
      <c r="L73">
        <v>2026</v>
      </c>
      <c r="M73">
        <v>10</v>
      </c>
      <c r="N73" s="44">
        <v>46296</v>
      </c>
      <c r="O7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4" spans="1:15" x14ac:dyDescent="0.25">
      <c r="A74">
        <v>0.46800000000000003</v>
      </c>
      <c r="B74" t="s">
        <v>859</v>
      </c>
      <c r="C74" t="s">
        <v>583</v>
      </c>
      <c r="D74" t="s">
        <v>251</v>
      </c>
      <c r="E74" t="s">
        <v>408</v>
      </c>
      <c r="F74" t="s">
        <v>0</v>
      </c>
      <c r="G74" t="s">
        <v>567</v>
      </c>
      <c r="H74" t="s">
        <v>568</v>
      </c>
      <c r="I74" t="s">
        <v>565</v>
      </c>
      <c r="J74" t="s">
        <v>566</v>
      </c>
      <c r="K74" t="s">
        <v>859</v>
      </c>
      <c r="L74">
        <v>2026</v>
      </c>
      <c r="M74">
        <v>8</v>
      </c>
      <c r="N74" s="44">
        <v>46235</v>
      </c>
      <c r="O7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5" spans="1:15" x14ac:dyDescent="0.25">
      <c r="A75">
        <v>0.46355089999999999</v>
      </c>
      <c r="B75" t="s">
        <v>860</v>
      </c>
      <c r="C75" t="s">
        <v>583</v>
      </c>
      <c r="D75" t="s">
        <v>348</v>
      </c>
      <c r="E75" t="s">
        <v>499</v>
      </c>
      <c r="F75" t="s">
        <v>243</v>
      </c>
      <c r="G75" t="s">
        <v>560</v>
      </c>
      <c r="H75" t="s">
        <v>561</v>
      </c>
      <c r="I75" t="s">
        <v>562</v>
      </c>
      <c r="J75" t="s">
        <v>563</v>
      </c>
      <c r="K75" t="s">
        <v>860</v>
      </c>
      <c r="L75">
        <v>2026</v>
      </c>
      <c r="M75">
        <v>8</v>
      </c>
      <c r="N75" s="44">
        <v>46235</v>
      </c>
      <c r="O7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6" spans="1:15" x14ac:dyDescent="0.25">
      <c r="A76">
        <v>0.45919300000000002</v>
      </c>
      <c r="B76" t="s">
        <v>861</v>
      </c>
      <c r="C76" t="s">
        <v>577</v>
      </c>
      <c r="D76" t="s">
        <v>368</v>
      </c>
      <c r="E76" t="s">
        <v>518</v>
      </c>
      <c r="F76" t="s">
        <v>0</v>
      </c>
      <c r="G76" t="s">
        <v>567</v>
      </c>
      <c r="H76" t="s">
        <v>568</v>
      </c>
      <c r="I76" t="s">
        <v>565</v>
      </c>
      <c r="J76" t="s">
        <v>566</v>
      </c>
      <c r="K76" t="s">
        <v>861</v>
      </c>
      <c r="L76">
        <v>2026</v>
      </c>
      <c r="M76">
        <v>9</v>
      </c>
      <c r="N76" s="44">
        <v>46266</v>
      </c>
      <c r="O7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7" spans="1:15" x14ac:dyDescent="0.25">
      <c r="A77">
        <v>0.45</v>
      </c>
      <c r="B77" t="s">
        <v>196</v>
      </c>
      <c r="C77" t="s">
        <v>583</v>
      </c>
      <c r="D77" t="s">
        <v>330</v>
      </c>
      <c r="E77" t="s">
        <v>482</v>
      </c>
      <c r="F77" t="s">
        <v>0</v>
      </c>
      <c r="G77" t="s">
        <v>567</v>
      </c>
      <c r="H77" t="s">
        <v>568</v>
      </c>
      <c r="I77" t="s">
        <v>565</v>
      </c>
      <c r="J77" t="s">
        <v>566</v>
      </c>
      <c r="K77" t="s">
        <v>630</v>
      </c>
      <c r="L77">
        <v>2026</v>
      </c>
      <c r="M77">
        <v>8</v>
      </c>
      <c r="N77" s="44">
        <v>46235</v>
      </c>
      <c r="O7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8" spans="1:15" x14ac:dyDescent="0.25">
      <c r="A78">
        <v>0.45</v>
      </c>
      <c r="B78" t="s">
        <v>865</v>
      </c>
      <c r="C78" t="s">
        <v>577</v>
      </c>
      <c r="D78" t="s">
        <v>370</v>
      </c>
      <c r="E78" t="s">
        <v>520</v>
      </c>
      <c r="F78" t="s">
        <v>0</v>
      </c>
      <c r="G78" t="s">
        <v>567</v>
      </c>
      <c r="H78" t="s">
        <v>568</v>
      </c>
      <c r="I78" t="s">
        <v>565</v>
      </c>
      <c r="J78" t="s">
        <v>566</v>
      </c>
      <c r="K78" t="s">
        <v>1181</v>
      </c>
      <c r="L78">
        <v>2026</v>
      </c>
      <c r="M78">
        <v>9</v>
      </c>
      <c r="N78" s="44">
        <v>46266</v>
      </c>
      <c r="O7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79" spans="1:15" x14ac:dyDescent="0.25">
      <c r="A79">
        <v>0.44630860999999999</v>
      </c>
      <c r="B79" t="s">
        <v>867</v>
      </c>
      <c r="C79" t="s">
        <v>577</v>
      </c>
      <c r="D79" t="s">
        <v>832</v>
      </c>
      <c r="E79" t="s">
        <v>833</v>
      </c>
      <c r="F79" t="s">
        <v>3</v>
      </c>
      <c r="G79" t="s">
        <v>567</v>
      </c>
      <c r="H79" t="s">
        <v>568</v>
      </c>
      <c r="I79" t="s">
        <v>1209</v>
      </c>
      <c r="J79" t="s">
        <v>1213</v>
      </c>
      <c r="K79" t="s">
        <v>867</v>
      </c>
      <c r="L79">
        <v>2026</v>
      </c>
      <c r="M79">
        <v>9</v>
      </c>
      <c r="N79" s="44">
        <v>46266</v>
      </c>
      <c r="O7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0" spans="1:15" x14ac:dyDescent="0.25">
      <c r="A80">
        <v>0.43</v>
      </c>
      <c r="B80" t="s">
        <v>207</v>
      </c>
      <c r="C80" t="s">
        <v>577</v>
      </c>
      <c r="D80" t="s">
        <v>330</v>
      </c>
      <c r="E80" t="s">
        <v>482</v>
      </c>
      <c r="F80" t="s">
        <v>0</v>
      </c>
      <c r="G80" t="s">
        <v>567</v>
      </c>
      <c r="H80" t="s">
        <v>568</v>
      </c>
      <c r="I80" t="s">
        <v>565</v>
      </c>
      <c r="J80" t="s">
        <v>566</v>
      </c>
      <c r="K80" t="s">
        <v>631</v>
      </c>
      <c r="L80">
        <v>2026</v>
      </c>
      <c r="M80">
        <v>9</v>
      </c>
      <c r="N80" s="44">
        <v>46266</v>
      </c>
      <c r="O8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1" spans="1:15" x14ac:dyDescent="0.25">
      <c r="A81">
        <v>0.41</v>
      </c>
      <c r="B81" t="s">
        <v>882</v>
      </c>
      <c r="C81" t="s">
        <v>583</v>
      </c>
      <c r="D81" t="s">
        <v>279</v>
      </c>
      <c r="E81" t="s">
        <v>434</v>
      </c>
      <c r="F81" t="s">
        <v>0</v>
      </c>
      <c r="G81" t="s">
        <v>567</v>
      </c>
      <c r="H81" t="s">
        <v>568</v>
      </c>
      <c r="I81" t="s">
        <v>565</v>
      </c>
      <c r="J81" t="s">
        <v>566</v>
      </c>
      <c r="K81" t="s">
        <v>882</v>
      </c>
      <c r="L81">
        <v>2026</v>
      </c>
      <c r="M81">
        <v>8</v>
      </c>
      <c r="N81" s="44">
        <v>46235</v>
      </c>
      <c r="O8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2" spans="1:15" x14ac:dyDescent="0.25">
      <c r="A82">
        <v>0.40760869999999999</v>
      </c>
      <c r="B82" t="s">
        <v>76</v>
      </c>
      <c r="C82" t="s">
        <v>577</v>
      </c>
      <c r="D82" t="s">
        <v>330</v>
      </c>
      <c r="E82" t="s">
        <v>482</v>
      </c>
      <c r="F82" t="s">
        <v>245</v>
      </c>
      <c r="G82" t="s">
        <v>560</v>
      </c>
      <c r="H82" t="s">
        <v>561</v>
      </c>
      <c r="I82" t="s">
        <v>571</v>
      </c>
      <c r="J82" t="s">
        <v>572</v>
      </c>
      <c r="K82" t="s">
        <v>616</v>
      </c>
      <c r="L82">
        <v>2026</v>
      </c>
      <c r="M82">
        <v>9</v>
      </c>
      <c r="N82" s="44">
        <v>46266</v>
      </c>
      <c r="O8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3" spans="1:15" x14ac:dyDescent="0.25">
      <c r="A83">
        <v>0.4</v>
      </c>
      <c r="B83" t="s">
        <v>131</v>
      </c>
      <c r="C83" t="s">
        <v>583</v>
      </c>
      <c r="D83" t="s">
        <v>328</v>
      </c>
      <c r="E83" t="s">
        <v>887</v>
      </c>
      <c r="F83" t="s">
        <v>0</v>
      </c>
      <c r="G83" t="s">
        <v>567</v>
      </c>
      <c r="H83" t="s">
        <v>568</v>
      </c>
      <c r="I83" t="s">
        <v>565</v>
      </c>
      <c r="J83" t="s">
        <v>566</v>
      </c>
      <c r="K83" t="s">
        <v>131</v>
      </c>
      <c r="L83">
        <v>2026</v>
      </c>
      <c r="M83">
        <v>8</v>
      </c>
      <c r="N83" s="44">
        <v>46235</v>
      </c>
      <c r="O8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4" spans="1:15" x14ac:dyDescent="0.25">
      <c r="A84">
        <v>0.4</v>
      </c>
      <c r="B84" t="s">
        <v>143</v>
      </c>
      <c r="C84" t="s">
        <v>583</v>
      </c>
      <c r="D84" t="s">
        <v>373</v>
      </c>
      <c r="E84" t="s">
        <v>523</v>
      </c>
      <c r="F84" t="s">
        <v>0</v>
      </c>
      <c r="G84" t="s">
        <v>567</v>
      </c>
      <c r="H84" t="s">
        <v>568</v>
      </c>
      <c r="I84" t="s">
        <v>565</v>
      </c>
      <c r="J84" t="s">
        <v>566</v>
      </c>
      <c r="K84" t="s">
        <v>622</v>
      </c>
      <c r="L84">
        <v>2026</v>
      </c>
      <c r="M84">
        <v>8</v>
      </c>
      <c r="N84" s="44">
        <v>46235</v>
      </c>
      <c r="O8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5" spans="1:15" x14ac:dyDescent="0.25">
      <c r="A85">
        <v>0.4</v>
      </c>
      <c r="B85" t="s">
        <v>163</v>
      </c>
      <c r="C85" t="s">
        <v>583</v>
      </c>
      <c r="D85" t="s">
        <v>319</v>
      </c>
      <c r="E85" t="s">
        <v>472</v>
      </c>
      <c r="F85" t="s">
        <v>0</v>
      </c>
      <c r="G85" t="s">
        <v>567</v>
      </c>
      <c r="H85" t="s">
        <v>568</v>
      </c>
      <c r="I85" t="s">
        <v>565</v>
      </c>
      <c r="J85" t="s">
        <v>566</v>
      </c>
      <c r="K85" t="s">
        <v>627</v>
      </c>
      <c r="L85">
        <v>2026</v>
      </c>
      <c r="M85">
        <v>8</v>
      </c>
      <c r="N85" s="44">
        <v>46235</v>
      </c>
      <c r="O8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6" spans="1:15" x14ac:dyDescent="0.25">
      <c r="A86">
        <v>0.4</v>
      </c>
      <c r="B86" t="s">
        <v>889</v>
      </c>
      <c r="C86" t="s">
        <v>583</v>
      </c>
      <c r="D86" t="s">
        <v>393</v>
      </c>
      <c r="E86" t="s">
        <v>543</v>
      </c>
      <c r="F86" t="s">
        <v>0</v>
      </c>
      <c r="G86" t="s">
        <v>567</v>
      </c>
      <c r="H86" t="s">
        <v>568</v>
      </c>
      <c r="I86" t="s">
        <v>565</v>
      </c>
      <c r="J86" t="s">
        <v>566</v>
      </c>
      <c r="K86" t="s">
        <v>889</v>
      </c>
      <c r="L86">
        <v>2026</v>
      </c>
      <c r="M86">
        <v>8</v>
      </c>
      <c r="N86" s="44">
        <v>46235</v>
      </c>
      <c r="O8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7" spans="1:15" x14ac:dyDescent="0.25">
      <c r="A87">
        <v>0.39500000000000002</v>
      </c>
      <c r="B87" t="s">
        <v>23</v>
      </c>
      <c r="C87" t="s">
        <v>577</v>
      </c>
      <c r="D87" t="s">
        <v>285</v>
      </c>
      <c r="E87" t="s">
        <v>440</v>
      </c>
      <c r="F87" t="s">
        <v>245</v>
      </c>
      <c r="G87" t="s">
        <v>560</v>
      </c>
      <c r="H87" t="s">
        <v>561</v>
      </c>
      <c r="I87" t="s">
        <v>571</v>
      </c>
      <c r="J87" t="s">
        <v>572</v>
      </c>
      <c r="K87" t="s">
        <v>23</v>
      </c>
      <c r="L87">
        <v>2026</v>
      </c>
      <c r="M87">
        <v>9</v>
      </c>
      <c r="N87" s="44">
        <v>46266</v>
      </c>
      <c r="O8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8" spans="1:15" x14ac:dyDescent="0.25">
      <c r="A88">
        <v>0.3908625</v>
      </c>
      <c r="B88" t="s">
        <v>892</v>
      </c>
      <c r="C88" t="s">
        <v>577</v>
      </c>
      <c r="D88" t="s">
        <v>251</v>
      </c>
      <c r="E88" t="s">
        <v>408</v>
      </c>
      <c r="F88" t="s">
        <v>11</v>
      </c>
      <c r="G88" t="s">
        <v>567</v>
      </c>
      <c r="H88" t="s">
        <v>568</v>
      </c>
      <c r="I88" t="s">
        <v>1208</v>
      </c>
      <c r="J88" t="s">
        <v>1212</v>
      </c>
      <c r="K88" t="s">
        <v>892</v>
      </c>
      <c r="L88">
        <v>2026</v>
      </c>
      <c r="M88">
        <v>9</v>
      </c>
      <c r="N88" s="44">
        <v>46266</v>
      </c>
      <c r="O8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89" spans="1:15" x14ac:dyDescent="0.25">
      <c r="A89">
        <v>0.39</v>
      </c>
      <c r="B89" t="s">
        <v>135</v>
      </c>
      <c r="C89" t="s">
        <v>583</v>
      </c>
      <c r="D89" t="s">
        <v>369</v>
      </c>
      <c r="E89" t="s">
        <v>519</v>
      </c>
      <c r="F89" t="s">
        <v>0</v>
      </c>
      <c r="G89" t="s">
        <v>567</v>
      </c>
      <c r="H89" t="s">
        <v>568</v>
      </c>
      <c r="I89" t="s">
        <v>565</v>
      </c>
      <c r="J89" t="s">
        <v>566</v>
      </c>
      <c r="K89" t="s">
        <v>135</v>
      </c>
      <c r="L89">
        <v>2026</v>
      </c>
      <c r="M89">
        <v>8</v>
      </c>
      <c r="N89" s="44">
        <v>46235</v>
      </c>
      <c r="O8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0" spans="1:15" x14ac:dyDescent="0.25">
      <c r="A90">
        <v>0.37098199999999998</v>
      </c>
      <c r="B90" t="s">
        <v>898</v>
      </c>
      <c r="C90" t="s">
        <v>583</v>
      </c>
      <c r="D90" t="s">
        <v>276</v>
      </c>
      <c r="E90" t="s">
        <v>432</v>
      </c>
      <c r="F90" t="s">
        <v>0</v>
      </c>
      <c r="G90" t="s">
        <v>567</v>
      </c>
      <c r="H90" t="s">
        <v>568</v>
      </c>
      <c r="I90" t="s">
        <v>565</v>
      </c>
      <c r="J90" t="s">
        <v>566</v>
      </c>
      <c r="K90" t="s">
        <v>1182</v>
      </c>
      <c r="L90">
        <v>2026</v>
      </c>
      <c r="M90">
        <v>8</v>
      </c>
      <c r="N90" s="44">
        <v>46235</v>
      </c>
      <c r="O9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1" spans="1:15" x14ac:dyDescent="0.25">
      <c r="A91">
        <v>0.37</v>
      </c>
      <c r="B91" t="s">
        <v>899</v>
      </c>
      <c r="C91" t="s">
        <v>577</v>
      </c>
      <c r="D91" t="s">
        <v>366</v>
      </c>
      <c r="E91" t="s">
        <v>516</v>
      </c>
      <c r="F91" t="s">
        <v>0</v>
      </c>
      <c r="G91" t="s">
        <v>567</v>
      </c>
      <c r="H91" t="s">
        <v>568</v>
      </c>
      <c r="I91" t="s">
        <v>565</v>
      </c>
      <c r="J91" t="s">
        <v>566</v>
      </c>
      <c r="K91" t="s">
        <v>899</v>
      </c>
      <c r="L91">
        <v>2026</v>
      </c>
      <c r="M91">
        <v>9</v>
      </c>
      <c r="N91" s="44">
        <v>46266</v>
      </c>
      <c r="O9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2" spans="1:15" x14ac:dyDescent="0.25">
      <c r="A92">
        <v>0.36020342999999999</v>
      </c>
      <c r="B92" t="s">
        <v>901</v>
      </c>
      <c r="C92" t="s">
        <v>582</v>
      </c>
      <c r="D92" t="s">
        <v>294</v>
      </c>
      <c r="E92" t="s">
        <v>447</v>
      </c>
      <c r="F92" t="s">
        <v>244</v>
      </c>
      <c r="G92" t="s">
        <v>560</v>
      </c>
      <c r="H92" t="s">
        <v>561</v>
      </c>
      <c r="I92" t="s">
        <v>569</v>
      </c>
      <c r="J92" t="s">
        <v>570</v>
      </c>
      <c r="K92" t="s">
        <v>1183</v>
      </c>
      <c r="L92">
        <v>2026</v>
      </c>
      <c r="M92">
        <v>10</v>
      </c>
      <c r="N92" s="44">
        <v>46296</v>
      </c>
      <c r="O9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3" spans="1:15" x14ac:dyDescent="0.25">
      <c r="A93">
        <v>0.36</v>
      </c>
      <c r="B93" t="s">
        <v>150</v>
      </c>
      <c r="C93" t="s">
        <v>577</v>
      </c>
      <c r="D93" t="s">
        <v>263</v>
      </c>
      <c r="E93" t="s">
        <v>418</v>
      </c>
      <c r="F93" t="s">
        <v>0</v>
      </c>
      <c r="G93" t="s">
        <v>567</v>
      </c>
      <c r="H93" t="s">
        <v>568</v>
      </c>
      <c r="I93" t="s">
        <v>565</v>
      </c>
      <c r="J93" t="s">
        <v>566</v>
      </c>
      <c r="K93" t="s">
        <v>150</v>
      </c>
      <c r="L93">
        <v>2026</v>
      </c>
      <c r="M93">
        <v>9</v>
      </c>
      <c r="N93" s="44">
        <v>46266</v>
      </c>
      <c r="O9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4" spans="1:15" x14ac:dyDescent="0.25">
      <c r="A94">
        <v>0.36</v>
      </c>
      <c r="B94" t="s">
        <v>594</v>
      </c>
      <c r="C94" t="s">
        <v>577</v>
      </c>
      <c r="D94" t="s">
        <v>287</v>
      </c>
      <c r="E94" t="s">
        <v>441</v>
      </c>
      <c r="F94" t="s">
        <v>11</v>
      </c>
      <c r="G94" t="s">
        <v>567</v>
      </c>
      <c r="H94" t="s">
        <v>568</v>
      </c>
      <c r="I94" t="s">
        <v>1208</v>
      </c>
      <c r="J94" t="s">
        <v>1212</v>
      </c>
      <c r="K94" t="s">
        <v>594</v>
      </c>
      <c r="L94">
        <v>2026</v>
      </c>
      <c r="M94">
        <v>9</v>
      </c>
      <c r="N94" s="44">
        <v>46266</v>
      </c>
      <c r="O9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5" spans="1:15" x14ac:dyDescent="0.25">
      <c r="A95">
        <v>0.36</v>
      </c>
      <c r="B95" t="s">
        <v>97</v>
      </c>
      <c r="C95" t="s">
        <v>583</v>
      </c>
      <c r="D95" t="s">
        <v>294</v>
      </c>
      <c r="E95" t="s">
        <v>447</v>
      </c>
      <c r="F95" t="s">
        <v>11</v>
      </c>
      <c r="G95" t="s">
        <v>567</v>
      </c>
      <c r="H95" t="s">
        <v>568</v>
      </c>
      <c r="I95" t="s">
        <v>1208</v>
      </c>
      <c r="J95" t="s">
        <v>1212</v>
      </c>
      <c r="K95" t="s">
        <v>97</v>
      </c>
      <c r="L95">
        <v>2026</v>
      </c>
      <c r="M95">
        <v>8</v>
      </c>
      <c r="N95" s="44">
        <v>46235</v>
      </c>
      <c r="O9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6" spans="1:15" x14ac:dyDescent="0.25">
      <c r="A96">
        <v>0.35</v>
      </c>
      <c r="B96" t="s">
        <v>903</v>
      </c>
      <c r="C96" t="s">
        <v>577</v>
      </c>
      <c r="D96" t="s">
        <v>904</v>
      </c>
      <c r="E96" t="s">
        <v>905</v>
      </c>
      <c r="F96" t="s">
        <v>0</v>
      </c>
      <c r="G96" t="s">
        <v>567</v>
      </c>
      <c r="H96" t="s">
        <v>568</v>
      </c>
      <c r="I96" t="s">
        <v>565</v>
      </c>
      <c r="J96" t="s">
        <v>566</v>
      </c>
      <c r="K96" t="s">
        <v>903</v>
      </c>
      <c r="L96">
        <v>2026</v>
      </c>
      <c r="M96">
        <v>9</v>
      </c>
      <c r="N96" s="44">
        <v>46266</v>
      </c>
      <c r="O9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7" spans="1:15" x14ac:dyDescent="0.25">
      <c r="A97">
        <v>0.35</v>
      </c>
      <c r="B97" t="s">
        <v>910</v>
      </c>
      <c r="C97" t="s">
        <v>577</v>
      </c>
      <c r="D97" t="s">
        <v>325</v>
      </c>
      <c r="E97" t="s">
        <v>478</v>
      </c>
      <c r="F97" t="s">
        <v>0</v>
      </c>
      <c r="G97" t="s">
        <v>567</v>
      </c>
      <c r="H97" t="s">
        <v>568</v>
      </c>
      <c r="I97" t="s">
        <v>565</v>
      </c>
      <c r="J97" t="s">
        <v>566</v>
      </c>
      <c r="K97" t="s">
        <v>910</v>
      </c>
      <c r="L97">
        <v>2026</v>
      </c>
      <c r="M97">
        <v>9</v>
      </c>
      <c r="N97" s="44">
        <v>46266</v>
      </c>
      <c r="O9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8" spans="1:15" x14ac:dyDescent="0.25">
      <c r="A98">
        <v>0.35</v>
      </c>
      <c r="B98" t="s">
        <v>213</v>
      </c>
      <c r="C98" t="s">
        <v>582</v>
      </c>
      <c r="D98" t="s">
        <v>313</v>
      </c>
      <c r="E98" t="s">
        <v>466</v>
      </c>
      <c r="F98" t="s">
        <v>0</v>
      </c>
      <c r="G98" t="s">
        <v>567</v>
      </c>
      <c r="H98" t="s">
        <v>568</v>
      </c>
      <c r="I98" t="s">
        <v>565</v>
      </c>
      <c r="J98" t="s">
        <v>566</v>
      </c>
      <c r="K98" t="s">
        <v>213</v>
      </c>
      <c r="L98">
        <v>2026</v>
      </c>
      <c r="M98">
        <v>10</v>
      </c>
      <c r="N98" s="44">
        <v>46296</v>
      </c>
      <c r="O9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99" spans="1:15" x14ac:dyDescent="0.25">
      <c r="A99">
        <v>0.35</v>
      </c>
      <c r="B99" t="s">
        <v>911</v>
      </c>
      <c r="C99" t="s">
        <v>582</v>
      </c>
      <c r="D99" t="s">
        <v>265</v>
      </c>
      <c r="E99" t="s">
        <v>421</v>
      </c>
      <c r="F99" t="s">
        <v>0</v>
      </c>
      <c r="G99" t="s">
        <v>567</v>
      </c>
      <c r="H99" t="s">
        <v>568</v>
      </c>
      <c r="I99" t="s">
        <v>565</v>
      </c>
      <c r="J99" t="s">
        <v>566</v>
      </c>
      <c r="K99" t="s">
        <v>1184</v>
      </c>
      <c r="L99">
        <v>2026</v>
      </c>
      <c r="M99">
        <v>10</v>
      </c>
      <c r="N99" s="44">
        <v>46296</v>
      </c>
      <c r="O9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0" spans="1:15" x14ac:dyDescent="0.25">
      <c r="A100">
        <v>0.34564800000000001</v>
      </c>
      <c r="B100" t="s">
        <v>912</v>
      </c>
      <c r="C100" t="s">
        <v>584</v>
      </c>
      <c r="D100" t="s">
        <v>913</v>
      </c>
      <c r="E100" t="s">
        <v>914</v>
      </c>
      <c r="F100" t="s">
        <v>245</v>
      </c>
      <c r="G100" t="s">
        <v>560</v>
      </c>
      <c r="H100" t="s">
        <v>561</v>
      </c>
      <c r="I100" t="s">
        <v>571</v>
      </c>
      <c r="J100" t="s">
        <v>572</v>
      </c>
      <c r="K100" t="s">
        <v>912</v>
      </c>
      <c r="L100">
        <v>2026</v>
      </c>
      <c r="M100">
        <v>11</v>
      </c>
      <c r="N100" s="44">
        <v>46327</v>
      </c>
      <c r="O10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1" spans="1:15" x14ac:dyDescent="0.25">
      <c r="A101">
        <v>0.32719599999999999</v>
      </c>
      <c r="B101" t="s">
        <v>156</v>
      </c>
      <c r="C101" t="s">
        <v>577</v>
      </c>
      <c r="D101" t="s">
        <v>379</v>
      </c>
      <c r="E101" t="s">
        <v>529</v>
      </c>
      <c r="F101" t="s">
        <v>246</v>
      </c>
      <c r="G101" t="s">
        <v>560</v>
      </c>
      <c r="H101" t="s">
        <v>561</v>
      </c>
      <c r="I101" t="s">
        <v>571</v>
      </c>
      <c r="J101" t="s">
        <v>572</v>
      </c>
      <c r="K101" t="s">
        <v>156</v>
      </c>
      <c r="L101">
        <v>2026</v>
      </c>
      <c r="M101">
        <v>9</v>
      </c>
      <c r="N101" s="44">
        <v>46266</v>
      </c>
      <c r="O10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2" spans="1:15" x14ac:dyDescent="0.25">
      <c r="A102">
        <v>0.32608695999999998</v>
      </c>
      <c r="B102" t="s">
        <v>231</v>
      </c>
      <c r="C102" t="s">
        <v>583</v>
      </c>
      <c r="D102" t="s">
        <v>284</v>
      </c>
      <c r="E102" t="s">
        <v>439</v>
      </c>
      <c r="F102" t="s">
        <v>245</v>
      </c>
      <c r="G102" t="s">
        <v>560</v>
      </c>
      <c r="H102" t="s">
        <v>561</v>
      </c>
      <c r="I102" t="s">
        <v>571</v>
      </c>
      <c r="J102" t="s">
        <v>572</v>
      </c>
      <c r="K102" t="s">
        <v>231</v>
      </c>
      <c r="L102">
        <v>2026</v>
      </c>
      <c r="M102">
        <v>8</v>
      </c>
      <c r="N102" s="44">
        <v>46235</v>
      </c>
      <c r="O10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3" spans="1:15" x14ac:dyDescent="0.25">
      <c r="A103">
        <v>0.30208873000000003</v>
      </c>
      <c r="B103" t="s">
        <v>928</v>
      </c>
      <c r="C103" t="s">
        <v>583</v>
      </c>
      <c r="D103" t="s">
        <v>929</v>
      </c>
      <c r="E103" t="s">
        <v>930</v>
      </c>
      <c r="F103" t="s">
        <v>11</v>
      </c>
      <c r="G103" t="s">
        <v>567</v>
      </c>
      <c r="H103" t="s">
        <v>568</v>
      </c>
      <c r="I103" t="s">
        <v>1208</v>
      </c>
      <c r="J103" t="s">
        <v>1212</v>
      </c>
      <c r="K103" t="s">
        <v>928</v>
      </c>
      <c r="L103">
        <v>2026</v>
      </c>
      <c r="M103">
        <v>8</v>
      </c>
      <c r="N103" s="44">
        <v>46235</v>
      </c>
      <c r="O10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4" spans="1:15" x14ac:dyDescent="0.25">
      <c r="A104">
        <v>0.3</v>
      </c>
      <c r="B104" t="s">
        <v>63</v>
      </c>
      <c r="C104" t="s">
        <v>583</v>
      </c>
      <c r="D104" t="s">
        <v>315</v>
      </c>
      <c r="E104" t="s">
        <v>468</v>
      </c>
      <c r="F104" t="s">
        <v>0</v>
      </c>
      <c r="G104" t="s">
        <v>567</v>
      </c>
      <c r="H104" t="s">
        <v>568</v>
      </c>
      <c r="I104" t="s">
        <v>565</v>
      </c>
      <c r="J104" t="s">
        <v>566</v>
      </c>
      <c r="K104" t="s">
        <v>63</v>
      </c>
      <c r="L104">
        <v>2026</v>
      </c>
      <c r="M104">
        <v>8</v>
      </c>
      <c r="N104" s="44">
        <v>46235</v>
      </c>
      <c r="O10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5" spans="1:15" x14ac:dyDescent="0.25">
      <c r="A105">
        <v>0.3</v>
      </c>
      <c r="B105" t="s">
        <v>198</v>
      </c>
      <c r="C105" t="s">
        <v>583</v>
      </c>
      <c r="D105" t="s">
        <v>376</v>
      </c>
      <c r="E105" t="s">
        <v>526</v>
      </c>
      <c r="F105" t="s">
        <v>0</v>
      </c>
      <c r="G105" t="s">
        <v>567</v>
      </c>
      <c r="H105" t="s">
        <v>568</v>
      </c>
      <c r="I105" t="s">
        <v>565</v>
      </c>
      <c r="J105" t="s">
        <v>566</v>
      </c>
      <c r="K105" t="s">
        <v>198</v>
      </c>
      <c r="L105">
        <v>2026</v>
      </c>
      <c r="M105">
        <v>8</v>
      </c>
      <c r="N105" s="44">
        <v>46235</v>
      </c>
      <c r="O10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6" spans="1:15" x14ac:dyDescent="0.25">
      <c r="A106">
        <v>0.3</v>
      </c>
      <c r="B106" t="s">
        <v>79</v>
      </c>
      <c r="C106" t="s">
        <v>582</v>
      </c>
      <c r="D106" t="s">
        <v>277</v>
      </c>
      <c r="E106" t="s">
        <v>693</v>
      </c>
      <c r="F106" t="s">
        <v>0</v>
      </c>
      <c r="G106" t="s">
        <v>567</v>
      </c>
      <c r="H106" t="s">
        <v>568</v>
      </c>
      <c r="I106" t="s">
        <v>565</v>
      </c>
      <c r="J106" t="s">
        <v>566</v>
      </c>
      <c r="K106" t="s">
        <v>79</v>
      </c>
      <c r="L106">
        <v>2026</v>
      </c>
      <c r="M106">
        <v>10</v>
      </c>
      <c r="N106" s="44">
        <v>46296</v>
      </c>
      <c r="O10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7" spans="1:15" x14ac:dyDescent="0.25">
      <c r="A107">
        <v>0.3</v>
      </c>
      <c r="B107" t="s">
        <v>165</v>
      </c>
      <c r="C107" t="s">
        <v>582</v>
      </c>
      <c r="D107" t="s">
        <v>319</v>
      </c>
      <c r="E107" t="s">
        <v>472</v>
      </c>
      <c r="F107" t="s">
        <v>0</v>
      </c>
      <c r="G107" t="s">
        <v>567</v>
      </c>
      <c r="H107" t="s">
        <v>568</v>
      </c>
      <c r="I107" t="s">
        <v>565</v>
      </c>
      <c r="J107" t="s">
        <v>566</v>
      </c>
      <c r="K107" t="s">
        <v>165</v>
      </c>
      <c r="L107">
        <v>2026</v>
      </c>
      <c r="M107">
        <v>10</v>
      </c>
      <c r="N107" s="44">
        <v>46296</v>
      </c>
      <c r="O10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8" spans="1:15" x14ac:dyDescent="0.25">
      <c r="A108">
        <v>0.3</v>
      </c>
      <c r="B108" t="s">
        <v>185</v>
      </c>
      <c r="C108" t="s">
        <v>582</v>
      </c>
      <c r="D108" t="s">
        <v>353</v>
      </c>
      <c r="E108" t="s">
        <v>504</v>
      </c>
      <c r="F108" t="s">
        <v>0</v>
      </c>
      <c r="G108" t="s">
        <v>567</v>
      </c>
      <c r="H108" t="s">
        <v>568</v>
      </c>
      <c r="I108" t="s">
        <v>565</v>
      </c>
      <c r="J108" t="s">
        <v>566</v>
      </c>
      <c r="K108" t="s">
        <v>185</v>
      </c>
      <c r="L108">
        <v>2026</v>
      </c>
      <c r="M108">
        <v>10</v>
      </c>
      <c r="N108" s="44">
        <v>46296</v>
      </c>
      <c r="O10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09" spans="1:15" x14ac:dyDescent="0.25">
      <c r="A109">
        <v>0.3</v>
      </c>
      <c r="B109" t="s">
        <v>934</v>
      </c>
      <c r="C109" t="s">
        <v>582</v>
      </c>
      <c r="D109" t="s">
        <v>325</v>
      </c>
      <c r="E109" t="s">
        <v>478</v>
      </c>
      <c r="F109" t="s">
        <v>0</v>
      </c>
      <c r="G109" t="s">
        <v>567</v>
      </c>
      <c r="H109" t="s">
        <v>568</v>
      </c>
      <c r="I109" t="s">
        <v>565</v>
      </c>
      <c r="J109" t="s">
        <v>566</v>
      </c>
      <c r="K109" t="s">
        <v>934</v>
      </c>
      <c r="L109">
        <v>2026</v>
      </c>
      <c r="M109">
        <v>10</v>
      </c>
      <c r="N109" s="44">
        <v>46296</v>
      </c>
      <c r="O10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0" spans="1:15" x14ac:dyDescent="0.25">
      <c r="A110">
        <v>0.3</v>
      </c>
      <c r="B110" t="s">
        <v>935</v>
      </c>
      <c r="C110" t="s">
        <v>582</v>
      </c>
      <c r="D110" t="s">
        <v>936</v>
      </c>
      <c r="E110" t="s">
        <v>937</v>
      </c>
      <c r="F110" t="s">
        <v>0</v>
      </c>
      <c r="G110" t="s">
        <v>567</v>
      </c>
      <c r="H110" t="s">
        <v>568</v>
      </c>
      <c r="I110" t="s">
        <v>565</v>
      </c>
      <c r="J110" t="s">
        <v>566</v>
      </c>
      <c r="K110" t="s">
        <v>935</v>
      </c>
      <c r="L110">
        <v>2026</v>
      </c>
      <c r="M110">
        <v>10</v>
      </c>
      <c r="N110" s="44">
        <v>46296</v>
      </c>
      <c r="O11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1" spans="1:15" x14ac:dyDescent="0.25">
      <c r="A111">
        <v>0.3</v>
      </c>
      <c r="B111" t="s">
        <v>938</v>
      </c>
      <c r="C111" t="s">
        <v>939</v>
      </c>
      <c r="D111" t="s">
        <v>940</v>
      </c>
      <c r="E111" t="s">
        <v>941</v>
      </c>
      <c r="F111" t="s">
        <v>245</v>
      </c>
      <c r="G111" t="s">
        <v>560</v>
      </c>
      <c r="H111" t="s">
        <v>561</v>
      </c>
      <c r="I111" t="s">
        <v>571</v>
      </c>
      <c r="J111" t="s">
        <v>572</v>
      </c>
      <c r="K111" t="s">
        <v>1185</v>
      </c>
      <c r="L111">
        <v>2026</v>
      </c>
      <c r="M111">
        <v>12</v>
      </c>
      <c r="N111" s="44">
        <v>46357</v>
      </c>
      <c r="O11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2" spans="1:15" x14ac:dyDescent="0.25">
      <c r="A112">
        <v>0.28016313999999998</v>
      </c>
      <c r="B112" t="s">
        <v>943</v>
      </c>
      <c r="C112" t="s">
        <v>577</v>
      </c>
      <c r="D112" t="s">
        <v>265</v>
      </c>
      <c r="E112" t="s">
        <v>421</v>
      </c>
      <c r="F112" t="s">
        <v>0</v>
      </c>
      <c r="G112" t="s">
        <v>567</v>
      </c>
      <c r="H112" t="s">
        <v>568</v>
      </c>
      <c r="I112" t="s">
        <v>565</v>
      </c>
      <c r="J112" t="s">
        <v>566</v>
      </c>
      <c r="K112" t="s">
        <v>1186</v>
      </c>
      <c r="L112">
        <v>2026</v>
      </c>
      <c r="M112">
        <v>9</v>
      </c>
      <c r="N112" s="44">
        <v>46266</v>
      </c>
      <c r="O11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3" spans="1:15" x14ac:dyDescent="0.25">
      <c r="A113">
        <v>0.27400000000000002</v>
      </c>
      <c r="B113" t="s">
        <v>946</v>
      </c>
      <c r="C113" t="s">
        <v>583</v>
      </c>
      <c r="D113" t="s">
        <v>294</v>
      </c>
      <c r="E113" t="s">
        <v>447</v>
      </c>
      <c r="F113" t="s">
        <v>11</v>
      </c>
      <c r="G113" t="s">
        <v>567</v>
      </c>
      <c r="H113" t="s">
        <v>568</v>
      </c>
      <c r="I113" t="s">
        <v>1208</v>
      </c>
      <c r="J113" t="s">
        <v>1212</v>
      </c>
      <c r="K113" t="s">
        <v>946</v>
      </c>
      <c r="L113">
        <v>2026</v>
      </c>
      <c r="M113">
        <v>8</v>
      </c>
      <c r="N113" s="44">
        <v>46235</v>
      </c>
      <c r="O11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4" spans="1:15" x14ac:dyDescent="0.25">
      <c r="A114">
        <v>0.268038</v>
      </c>
      <c r="B114" t="s">
        <v>947</v>
      </c>
      <c r="C114" t="s">
        <v>583</v>
      </c>
      <c r="D114" t="s">
        <v>275</v>
      </c>
      <c r="E114" t="s">
        <v>431</v>
      </c>
      <c r="F114" t="s">
        <v>0</v>
      </c>
      <c r="G114" t="s">
        <v>567</v>
      </c>
      <c r="H114" t="s">
        <v>568</v>
      </c>
      <c r="I114" t="s">
        <v>565</v>
      </c>
      <c r="J114" t="s">
        <v>566</v>
      </c>
      <c r="K114" t="s">
        <v>947</v>
      </c>
      <c r="L114">
        <v>2026</v>
      </c>
      <c r="M114">
        <v>8</v>
      </c>
      <c r="N114" s="44">
        <v>46235</v>
      </c>
      <c r="O11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5" spans="1:15" x14ac:dyDescent="0.25">
      <c r="A115">
        <v>0.26121027000000002</v>
      </c>
      <c r="B115" t="s">
        <v>949</v>
      </c>
      <c r="C115" t="s">
        <v>577</v>
      </c>
      <c r="D115" t="s">
        <v>277</v>
      </c>
      <c r="E115" t="s">
        <v>693</v>
      </c>
      <c r="F115" t="s">
        <v>11</v>
      </c>
      <c r="G115" t="s">
        <v>567</v>
      </c>
      <c r="H115" t="s">
        <v>568</v>
      </c>
      <c r="I115" t="s">
        <v>1208</v>
      </c>
      <c r="J115" t="s">
        <v>1212</v>
      </c>
      <c r="K115" t="s">
        <v>949</v>
      </c>
      <c r="L115">
        <v>2026</v>
      </c>
      <c r="M115">
        <v>9</v>
      </c>
      <c r="N115" s="44">
        <v>46266</v>
      </c>
      <c r="O11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6" spans="1:15" x14ac:dyDescent="0.25">
      <c r="A116">
        <v>0.26032628000000002</v>
      </c>
      <c r="B116" t="s">
        <v>950</v>
      </c>
      <c r="C116" t="s">
        <v>584</v>
      </c>
      <c r="D116" t="s">
        <v>265</v>
      </c>
      <c r="E116" t="s">
        <v>421</v>
      </c>
      <c r="F116" t="s">
        <v>11</v>
      </c>
      <c r="G116" t="s">
        <v>567</v>
      </c>
      <c r="H116" t="s">
        <v>568</v>
      </c>
      <c r="I116" t="s">
        <v>1208</v>
      </c>
      <c r="J116" t="s">
        <v>1212</v>
      </c>
      <c r="K116" t="s">
        <v>1187</v>
      </c>
      <c r="L116">
        <v>2026</v>
      </c>
      <c r="M116">
        <v>11</v>
      </c>
      <c r="N116" s="44">
        <v>46327</v>
      </c>
      <c r="O11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7" spans="1:15" x14ac:dyDescent="0.25">
      <c r="A117">
        <v>0.25911211000000001</v>
      </c>
      <c r="B117" t="s">
        <v>951</v>
      </c>
      <c r="C117" t="s">
        <v>577</v>
      </c>
      <c r="D117" t="s">
        <v>357</v>
      </c>
      <c r="E117" t="s">
        <v>507</v>
      </c>
      <c r="F117" t="s">
        <v>11</v>
      </c>
      <c r="G117" t="s">
        <v>567</v>
      </c>
      <c r="H117" t="s">
        <v>568</v>
      </c>
      <c r="I117" t="s">
        <v>1208</v>
      </c>
      <c r="J117" t="s">
        <v>1212</v>
      </c>
      <c r="K117" t="s">
        <v>1188</v>
      </c>
      <c r="L117">
        <v>2026</v>
      </c>
      <c r="M117">
        <v>9</v>
      </c>
      <c r="N117" s="44">
        <v>46266</v>
      </c>
      <c r="O11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8" spans="1:15" x14ac:dyDescent="0.25">
      <c r="A118">
        <v>0.25</v>
      </c>
      <c r="B118" t="s">
        <v>80</v>
      </c>
      <c r="C118" t="s">
        <v>577</v>
      </c>
      <c r="D118" t="s">
        <v>325</v>
      </c>
      <c r="E118" t="s">
        <v>478</v>
      </c>
      <c r="F118" t="s">
        <v>0</v>
      </c>
      <c r="G118" t="s">
        <v>567</v>
      </c>
      <c r="H118" t="s">
        <v>568</v>
      </c>
      <c r="I118" t="s">
        <v>565</v>
      </c>
      <c r="J118" t="s">
        <v>566</v>
      </c>
      <c r="K118" t="s">
        <v>80</v>
      </c>
      <c r="L118">
        <v>2026</v>
      </c>
      <c r="M118">
        <v>9</v>
      </c>
      <c r="N118" s="44">
        <v>46266</v>
      </c>
      <c r="O11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19" spans="1:15" x14ac:dyDescent="0.25">
      <c r="A119">
        <v>0.25</v>
      </c>
      <c r="B119" s="43" t="s">
        <v>141</v>
      </c>
      <c r="C119" t="s">
        <v>577</v>
      </c>
      <c r="D119" t="s">
        <v>260</v>
      </c>
      <c r="E119" t="s">
        <v>415</v>
      </c>
      <c r="F119" t="s">
        <v>0</v>
      </c>
      <c r="G119" t="s">
        <v>567</v>
      </c>
      <c r="H119" t="s">
        <v>568</v>
      </c>
      <c r="I119" t="s">
        <v>565</v>
      </c>
      <c r="J119" t="s">
        <v>566</v>
      </c>
      <c r="K119" t="s">
        <v>621</v>
      </c>
      <c r="L119">
        <v>2026</v>
      </c>
      <c r="M119">
        <v>9</v>
      </c>
      <c r="N119" s="44">
        <v>46266</v>
      </c>
      <c r="O11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0" spans="1:15" x14ac:dyDescent="0.25">
      <c r="A120">
        <v>0.25</v>
      </c>
      <c r="B120" t="s">
        <v>959</v>
      </c>
      <c r="C120" t="s">
        <v>583</v>
      </c>
      <c r="D120" t="s">
        <v>359</v>
      </c>
      <c r="E120" t="s">
        <v>509</v>
      </c>
      <c r="F120" t="s">
        <v>0</v>
      </c>
      <c r="G120" t="s">
        <v>567</v>
      </c>
      <c r="H120" t="s">
        <v>568</v>
      </c>
      <c r="I120" t="s">
        <v>565</v>
      </c>
      <c r="J120" t="s">
        <v>566</v>
      </c>
      <c r="K120" t="s">
        <v>959</v>
      </c>
      <c r="L120">
        <v>2026</v>
      </c>
      <c r="M120">
        <v>8</v>
      </c>
      <c r="N120" s="44">
        <v>46235</v>
      </c>
      <c r="O12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1" spans="1:15" x14ac:dyDescent="0.25">
      <c r="A121">
        <v>0.25</v>
      </c>
      <c r="B121" t="s">
        <v>52</v>
      </c>
      <c r="C121" t="s">
        <v>577</v>
      </c>
      <c r="D121" t="s">
        <v>256</v>
      </c>
      <c r="E121" t="s">
        <v>412</v>
      </c>
      <c r="F121" t="s">
        <v>245</v>
      </c>
      <c r="G121" t="s">
        <v>560</v>
      </c>
      <c r="H121" t="s">
        <v>561</v>
      </c>
      <c r="I121" t="s">
        <v>571</v>
      </c>
      <c r="J121" t="s">
        <v>572</v>
      </c>
      <c r="K121" t="s">
        <v>52</v>
      </c>
      <c r="L121">
        <v>2026</v>
      </c>
      <c r="M121">
        <v>9</v>
      </c>
      <c r="N121" s="44">
        <v>46266</v>
      </c>
      <c r="O12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2" spans="1:15" x14ac:dyDescent="0.25">
      <c r="A122">
        <v>0.25</v>
      </c>
      <c r="B122" t="s">
        <v>53</v>
      </c>
      <c r="C122" t="s">
        <v>577</v>
      </c>
      <c r="D122" t="s">
        <v>288</v>
      </c>
      <c r="E122" t="s">
        <v>442</v>
      </c>
      <c r="F122" t="s">
        <v>245</v>
      </c>
      <c r="G122" t="s">
        <v>560</v>
      </c>
      <c r="H122" t="s">
        <v>561</v>
      </c>
      <c r="I122" t="s">
        <v>571</v>
      </c>
      <c r="J122" t="s">
        <v>572</v>
      </c>
      <c r="K122" t="s">
        <v>53</v>
      </c>
      <c r="L122">
        <v>2026</v>
      </c>
      <c r="M122">
        <v>9</v>
      </c>
      <c r="N122" s="44">
        <v>46266</v>
      </c>
      <c r="O12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3" spans="1:15" x14ac:dyDescent="0.25">
      <c r="A123">
        <v>0.25</v>
      </c>
      <c r="B123" t="s">
        <v>140</v>
      </c>
      <c r="C123" t="s">
        <v>582</v>
      </c>
      <c r="D123" t="s">
        <v>371</v>
      </c>
      <c r="E123" t="s">
        <v>521</v>
      </c>
      <c r="F123" t="s">
        <v>0</v>
      </c>
      <c r="G123" t="s">
        <v>567</v>
      </c>
      <c r="H123" t="s">
        <v>568</v>
      </c>
      <c r="I123" t="s">
        <v>565</v>
      </c>
      <c r="J123" t="s">
        <v>566</v>
      </c>
      <c r="K123" t="s">
        <v>620</v>
      </c>
      <c r="L123">
        <v>2026</v>
      </c>
      <c r="M123">
        <v>10</v>
      </c>
      <c r="N123" s="44">
        <v>46296</v>
      </c>
      <c r="O12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4" spans="1:15" x14ac:dyDescent="0.25">
      <c r="A124">
        <v>0.25</v>
      </c>
      <c r="B124" t="s">
        <v>961</v>
      </c>
      <c r="C124" t="s">
        <v>582</v>
      </c>
      <c r="D124" t="s">
        <v>962</v>
      </c>
      <c r="E124" t="s">
        <v>963</v>
      </c>
      <c r="F124" t="s">
        <v>0</v>
      </c>
      <c r="G124" t="s">
        <v>567</v>
      </c>
      <c r="H124" t="s">
        <v>568</v>
      </c>
      <c r="I124" t="s">
        <v>565</v>
      </c>
      <c r="J124" t="s">
        <v>566</v>
      </c>
      <c r="K124" t="s">
        <v>961</v>
      </c>
      <c r="L124">
        <v>2026</v>
      </c>
      <c r="M124">
        <v>10</v>
      </c>
      <c r="N124" s="44">
        <v>46296</v>
      </c>
      <c r="O12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5" spans="1:15" x14ac:dyDescent="0.25">
      <c r="A125">
        <v>0.23707009000000001</v>
      </c>
      <c r="B125" t="s">
        <v>965</v>
      </c>
      <c r="C125" t="s">
        <v>577</v>
      </c>
      <c r="D125" t="s">
        <v>251</v>
      </c>
      <c r="E125" t="s">
        <v>408</v>
      </c>
      <c r="F125" t="s">
        <v>0</v>
      </c>
      <c r="G125" t="s">
        <v>567</v>
      </c>
      <c r="H125" t="s">
        <v>568</v>
      </c>
      <c r="I125" t="s">
        <v>565</v>
      </c>
      <c r="J125" t="s">
        <v>566</v>
      </c>
      <c r="K125" t="s">
        <v>1189</v>
      </c>
      <c r="L125">
        <v>2026</v>
      </c>
      <c r="M125">
        <v>9</v>
      </c>
      <c r="N125" s="44">
        <v>46266</v>
      </c>
      <c r="O12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6" spans="1:15" x14ac:dyDescent="0.25">
      <c r="A126">
        <v>0.23603268999999999</v>
      </c>
      <c r="B126" t="s">
        <v>966</v>
      </c>
      <c r="C126" t="s">
        <v>582</v>
      </c>
      <c r="D126" t="s">
        <v>967</v>
      </c>
      <c r="E126" t="s">
        <v>968</v>
      </c>
      <c r="F126" t="s">
        <v>243</v>
      </c>
      <c r="G126" t="s">
        <v>560</v>
      </c>
      <c r="H126" t="s">
        <v>561</v>
      </c>
      <c r="I126" t="s">
        <v>562</v>
      </c>
      <c r="J126" t="s">
        <v>563</v>
      </c>
      <c r="K126" t="s">
        <v>966</v>
      </c>
      <c r="L126">
        <v>2026</v>
      </c>
      <c r="M126">
        <v>10</v>
      </c>
      <c r="N126" s="44">
        <v>46296</v>
      </c>
      <c r="O12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7" spans="1:15" x14ac:dyDescent="0.25">
      <c r="A127">
        <v>0.23016313999999999</v>
      </c>
      <c r="B127" t="s">
        <v>970</v>
      </c>
      <c r="C127" t="s">
        <v>583</v>
      </c>
      <c r="D127" t="s">
        <v>279</v>
      </c>
      <c r="E127" t="s">
        <v>434</v>
      </c>
      <c r="F127" t="s">
        <v>0</v>
      </c>
      <c r="G127" t="s">
        <v>567</v>
      </c>
      <c r="H127" t="s">
        <v>568</v>
      </c>
      <c r="I127" t="s">
        <v>565</v>
      </c>
      <c r="J127" t="s">
        <v>566</v>
      </c>
      <c r="K127" t="s">
        <v>970</v>
      </c>
      <c r="L127">
        <v>2026</v>
      </c>
      <c r="M127">
        <v>8</v>
      </c>
      <c r="N127" s="44">
        <v>46235</v>
      </c>
      <c r="O12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8" spans="1:15" x14ac:dyDescent="0.25">
      <c r="A128">
        <v>0.22423457999999999</v>
      </c>
      <c r="B128" t="s">
        <v>972</v>
      </c>
      <c r="C128" t="s">
        <v>582</v>
      </c>
      <c r="D128" t="s">
        <v>403</v>
      </c>
      <c r="E128" t="s">
        <v>552</v>
      </c>
      <c r="F128" t="s">
        <v>14</v>
      </c>
      <c r="G128" t="s">
        <v>567</v>
      </c>
      <c r="H128" t="s">
        <v>568</v>
      </c>
      <c r="I128" t="s">
        <v>1210</v>
      </c>
      <c r="J128" t="s">
        <v>1211</v>
      </c>
      <c r="K128" t="s">
        <v>972</v>
      </c>
      <c r="L128">
        <v>2026</v>
      </c>
      <c r="M128">
        <v>10</v>
      </c>
      <c r="N128" s="44">
        <v>46296</v>
      </c>
      <c r="O12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29" spans="1:15" x14ac:dyDescent="0.25">
      <c r="A129">
        <v>0.22158600000000001</v>
      </c>
      <c r="B129" t="s">
        <v>973</v>
      </c>
      <c r="C129" t="s">
        <v>584</v>
      </c>
      <c r="D129" t="s">
        <v>271</v>
      </c>
      <c r="E129" t="s">
        <v>427</v>
      </c>
      <c r="F129" t="s">
        <v>246</v>
      </c>
      <c r="G129" t="s">
        <v>560</v>
      </c>
      <c r="H129" t="s">
        <v>561</v>
      </c>
      <c r="I129" t="s">
        <v>571</v>
      </c>
      <c r="J129" t="s">
        <v>572</v>
      </c>
      <c r="K129" t="s">
        <v>973</v>
      </c>
      <c r="L129">
        <v>2026</v>
      </c>
      <c r="M129">
        <v>11</v>
      </c>
      <c r="N129" s="44">
        <v>46327</v>
      </c>
      <c r="O12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0" spans="1:15" x14ac:dyDescent="0.25">
      <c r="A130">
        <v>0.22</v>
      </c>
      <c r="B130" t="s">
        <v>51</v>
      </c>
      <c r="C130" t="s">
        <v>577</v>
      </c>
      <c r="D130" t="s">
        <v>308</v>
      </c>
      <c r="E130" t="s">
        <v>461</v>
      </c>
      <c r="F130" t="s">
        <v>245</v>
      </c>
      <c r="G130" t="s">
        <v>560</v>
      </c>
      <c r="H130" t="s">
        <v>561</v>
      </c>
      <c r="I130" t="s">
        <v>571</v>
      </c>
      <c r="J130" t="s">
        <v>572</v>
      </c>
      <c r="K130" t="s">
        <v>613</v>
      </c>
      <c r="L130">
        <v>2026</v>
      </c>
      <c r="M130">
        <v>9</v>
      </c>
      <c r="N130" s="44">
        <v>46266</v>
      </c>
      <c r="O13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1" spans="1:15" x14ac:dyDescent="0.25">
      <c r="A131">
        <v>0.21577767</v>
      </c>
      <c r="B131" t="s">
        <v>978</v>
      </c>
      <c r="C131" t="s">
        <v>583</v>
      </c>
      <c r="D131" t="s">
        <v>313</v>
      </c>
      <c r="E131" t="s">
        <v>466</v>
      </c>
      <c r="F131" t="s">
        <v>11</v>
      </c>
      <c r="G131" t="s">
        <v>567</v>
      </c>
      <c r="H131" t="s">
        <v>568</v>
      </c>
      <c r="I131" t="s">
        <v>1208</v>
      </c>
      <c r="J131" t="s">
        <v>1212</v>
      </c>
      <c r="K131" t="s">
        <v>978</v>
      </c>
      <c r="L131">
        <v>2026</v>
      </c>
      <c r="M131">
        <v>8</v>
      </c>
      <c r="N131" s="44">
        <v>46235</v>
      </c>
      <c r="O13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2" spans="1:15" x14ac:dyDescent="0.25">
      <c r="A132">
        <v>0.2</v>
      </c>
      <c r="B132" t="s">
        <v>232</v>
      </c>
      <c r="C132" t="s">
        <v>583</v>
      </c>
      <c r="D132" t="s">
        <v>404</v>
      </c>
      <c r="E132" t="s">
        <v>553</v>
      </c>
      <c r="F132" t="s">
        <v>245</v>
      </c>
      <c r="G132" t="s">
        <v>560</v>
      </c>
      <c r="H132" t="s">
        <v>561</v>
      </c>
      <c r="I132" t="s">
        <v>571</v>
      </c>
      <c r="J132" t="s">
        <v>572</v>
      </c>
      <c r="K132" t="s">
        <v>232</v>
      </c>
      <c r="L132">
        <v>2026</v>
      </c>
      <c r="M132">
        <v>8</v>
      </c>
      <c r="N132" s="44">
        <v>46235</v>
      </c>
      <c r="O13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3" spans="1:15" x14ac:dyDescent="0.25">
      <c r="A133">
        <v>0.2</v>
      </c>
      <c r="B133" t="s">
        <v>984</v>
      </c>
      <c r="C133" t="s">
        <v>577</v>
      </c>
      <c r="D133" t="s">
        <v>277</v>
      </c>
      <c r="E133" t="s">
        <v>693</v>
      </c>
      <c r="F133" t="s">
        <v>0</v>
      </c>
      <c r="G133" t="s">
        <v>567</v>
      </c>
      <c r="H133" t="s">
        <v>568</v>
      </c>
      <c r="I133" t="s">
        <v>565</v>
      </c>
      <c r="J133" t="s">
        <v>566</v>
      </c>
      <c r="K133" t="s">
        <v>984</v>
      </c>
      <c r="L133">
        <v>2026</v>
      </c>
      <c r="M133">
        <v>9</v>
      </c>
      <c r="N133" s="44">
        <v>46266</v>
      </c>
      <c r="O13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4" spans="1:15" x14ac:dyDescent="0.25">
      <c r="A134">
        <v>0.2</v>
      </c>
      <c r="B134" t="s">
        <v>985</v>
      </c>
      <c r="C134" t="s">
        <v>577</v>
      </c>
      <c r="D134" t="s">
        <v>277</v>
      </c>
      <c r="E134" t="s">
        <v>693</v>
      </c>
      <c r="F134" t="s">
        <v>0</v>
      </c>
      <c r="G134" t="s">
        <v>567</v>
      </c>
      <c r="H134" t="s">
        <v>568</v>
      </c>
      <c r="I134" t="s">
        <v>565</v>
      </c>
      <c r="J134" t="s">
        <v>566</v>
      </c>
      <c r="K134" t="s">
        <v>985</v>
      </c>
      <c r="L134">
        <v>2026</v>
      </c>
      <c r="M134">
        <v>9</v>
      </c>
      <c r="N134" s="44">
        <v>46266</v>
      </c>
      <c r="O13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5" spans="1:15" x14ac:dyDescent="0.25">
      <c r="A135">
        <v>0.2</v>
      </c>
      <c r="B135" t="s">
        <v>617</v>
      </c>
      <c r="C135" t="s">
        <v>582</v>
      </c>
      <c r="D135" t="s">
        <v>335</v>
      </c>
      <c r="E135" t="s">
        <v>486</v>
      </c>
      <c r="F135" t="s">
        <v>0</v>
      </c>
      <c r="G135" t="s">
        <v>567</v>
      </c>
      <c r="H135" t="s">
        <v>568</v>
      </c>
      <c r="I135" t="s">
        <v>565</v>
      </c>
      <c r="J135" t="s">
        <v>566</v>
      </c>
      <c r="K135" t="s">
        <v>617</v>
      </c>
      <c r="L135">
        <v>2026</v>
      </c>
      <c r="M135">
        <v>10</v>
      </c>
      <c r="N135" s="44">
        <v>46296</v>
      </c>
      <c r="O13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6" spans="1:15" x14ac:dyDescent="0.25">
      <c r="A136">
        <v>0.2</v>
      </c>
      <c r="B136" t="s">
        <v>220</v>
      </c>
      <c r="C136" t="s">
        <v>584</v>
      </c>
      <c r="D136" t="s">
        <v>390</v>
      </c>
      <c r="E136" t="s">
        <v>540</v>
      </c>
      <c r="F136" t="s">
        <v>0</v>
      </c>
      <c r="G136" t="s">
        <v>567</v>
      </c>
      <c r="H136" t="s">
        <v>568</v>
      </c>
      <c r="I136" t="s">
        <v>565</v>
      </c>
      <c r="J136" t="s">
        <v>566</v>
      </c>
      <c r="K136" t="s">
        <v>220</v>
      </c>
      <c r="L136">
        <v>2026</v>
      </c>
      <c r="M136">
        <v>11</v>
      </c>
      <c r="N136" s="44">
        <v>46327</v>
      </c>
      <c r="O13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7" spans="1:15" x14ac:dyDescent="0.25">
      <c r="A137">
        <v>0.2</v>
      </c>
      <c r="B137" t="s">
        <v>987</v>
      </c>
      <c r="C137" t="s">
        <v>582</v>
      </c>
      <c r="D137" t="s">
        <v>988</v>
      </c>
      <c r="E137" t="s">
        <v>989</v>
      </c>
      <c r="F137" t="s">
        <v>0</v>
      </c>
      <c r="G137" t="s">
        <v>567</v>
      </c>
      <c r="H137" t="s">
        <v>568</v>
      </c>
      <c r="I137" t="s">
        <v>565</v>
      </c>
      <c r="J137" t="s">
        <v>566</v>
      </c>
      <c r="K137" t="s">
        <v>987</v>
      </c>
      <c r="L137">
        <v>2026</v>
      </c>
      <c r="M137">
        <v>10</v>
      </c>
      <c r="N137" s="44">
        <v>46296</v>
      </c>
      <c r="O13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8" spans="1:15" x14ac:dyDescent="0.25">
      <c r="A138">
        <v>0.2</v>
      </c>
      <c r="B138" t="s">
        <v>990</v>
      </c>
      <c r="C138" t="s">
        <v>582</v>
      </c>
      <c r="D138" t="s">
        <v>263</v>
      </c>
      <c r="E138" t="s">
        <v>418</v>
      </c>
      <c r="F138" t="s">
        <v>0</v>
      </c>
      <c r="G138" t="s">
        <v>567</v>
      </c>
      <c r="H138" t="s">
        <v>568</v>
      </c>
      <c r="I138" t="s">
        <v>565</v>
      </c>
      <c r="J138" t="s">
        <v>566</v>
      </c>
      <c r="K138" t="s">
        <v>1190</v>
      </c>
      <c r="L138">
        <v>2026</v>
      </c>
      <c r="M138">
        <v>10</v>
      </c>
      <c r="N138" s="44">
        <v>46296</v>
      </c>
      <c r="O13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39" spans="1:15" x14ac:dyDescent="0.25">
      <c r="A139">
        <v>0.19900000000000001</v>
      </c>
      <c r="B139" t="s">
        <v>996</v>
      </c>
      <c r="C139" t="s">
        <v>583</v>
      </c>
      <c r="D139" t="s">
        <v>338</v>
      </c>
      <c r="E139" t="s">
        <v>489</v>
      </c>
      <c r="F139" t="s">
        <v>0</v>
      </c>
      <c r="G139" t="s">
        <v>567</v>
      </c>
      <c r="H139" t="s">
        <v>568</v>
      </c>
      <c r="I139" t="s">
        <v>565</v>
      </c>
      <c r="J139" t="s">
        <v>566</v>
      </c>
      <c r="K139" t="s">
        <v>996</v>
      </c>
      <c r="L139">
        <v>2026</v>
      </c>
      <c r="M139">
        <v>8</v>
      </c>
      <c r="N139" s="44">
        <v>46235</v>
      </c>
      <c r="O13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0" spans="1:15" x14ac:dyDescent="0.25">
      <c r="A140">
        <v>0.19511355</v>
      </c>
      <c r="B140" t="s">
        <v>999</v>
      </c>
      <c r="C140" t="s">
        <v>577</v>
      </c>
      <c r="D140" t="s">
        <v>290</v>
      </c>
      <c r="E140" t="s">
        <v>444</v>
      </c>
      <c r="F140" t="s">
        <v>14</v>
      </c>
      <c r="G140" t="s">
        <v>567</v>
      </c>
      <c r="H140" t="s">
        <v>568</v>
      </c>
      <c r="I140" t="s">
        <v>1210</v>
      </c>
      <c r="J140" t="s">
        <v>1211</v>
      </c>
      <c r="K140" t="s">
        <v>999</v>
      </c>
      <c r="L140">
        <v>2026</v>
      </c>
      <c r="M140">
        <v>9</v>
      </c>
      <c r="N140" s="44">
        <v>46266</v>
      </c>
      <c r="O14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1" spans="1:15" x14ac:dyDescent="0.25">
      <c r="A141">
        <v>0.193379</v>
      </c>
      <c r="B141" t="s">
        <v>1000</v>
      </c>
      <c r="C141" t="s">
        <v>583</v>
      </c>
      <c r="D141" t="s">
        <v>256</v>
      </c>
      <c r="E141" t="s">
        <v>412</v>
      </c>
      <c r="F141" t="s">
        <v>244</v>
      </c>
      <c r="G141" t="s">
        <v>560</v>
      </c>
      <c r="H141" t="s">
        <v>561</v>
      </c>
      <c r="I141" t="s">
        <v>569</v>
      </c>
      <c r="J141" t="s">
        <v>570</v>
      </c>
      <c r="K141" t="s">
        <v>1000</v>
      </c>
      <c r="L141">
        <v>2026</v>
      </c>
      <c r="M141">
        <v>8</v>
      </c>
      <c r="N141" s="44">
        <v>46235</v>
      </c>
      <c r="O14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2" spans="1:15" x14ac:dyDescent="0.25">
      <c r="A142">
        <v>0.18780039000000001</v>
      </c>
      <c r="B142" t="s">
        <v>121</v>
      </c>
      <c r="C142" t="s">
        <v>583</v>
      </c>
      <c r="D142" t="s">
        <v>339</v>
      </c>
      <c r="E142" t="s">
        <v>490</v>
      </c>
      <c r="F142" t="s">
        <v>244</v>
      </c>
      <c r="G142" t="s">
        <v>560</v>
      </c>
      <c r="H142" t="s">
        <v>561</v>
      </c>
      <c r="I142" t="s">
        <v>569</v>
      </c>
      <c r="J142" t="s">
        <v>570</v>
      </c>
      <c r="K142" t="s">
        <v>121</v>
      </c>
      <c r="L142">
        <v>2026</v>
      </c>
      <c r="M142">
        <v>8</v>
      </c>
      <c r="N142" s="44">
        <v>46235</v>
      </c>
      <c r="O14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3" spans="1:15" x14ac:dyDescent="0.25">
      <c r="A143">
        <v>0.18541099999999999</v>
      </c>
      <c r="B143" t="s">
        <v>28</v>
      </c>
      <c r="C143" t="s">
        <v>582</v>
      </c>
      <c r="D143" t="s">
        <v>290</v>
      </c>
      <c r="E143" t="s">
        <v>444</v>
      </c>
      <c r="F143" t="s">
        <v>246</v>
      </c>
      <c r="G143" t="s">
        <v>560</v>
      </c>
      <c r="H143" t="s">
        <v>561</v>
      </c>
      <c r="I143" t="s">
        <v>571</v>
      </c>
      <c r="J143" t="s">
        <v>572</v>
      </c>
      <c r="K143" t="s">
        <v>28</v>
      </c>
      <c r="L143">
        <v>2026</v>
      </c>
      <c r="M143">
        <v>10</v>
      </c>
      <c r="N143" s="44">
        <v>46296</v>
      </c>
      <c r="O14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4" spans="1:15" x14ac:dyDescent="0.25">
      <c r="A144">
        <v>0.18350306999999999</v>
      </c>
      <c r="B144" t="s">
        <v>1007</v>
      </c>
      <c r="C144" t="s">
        <v>582</v>
      </c>
      <c r="D144" t="s">
        <v>695</v>
      </c>
      <c r="E144" t="s">
        <v>696</v>
      </c>
      <c r="F144" t="s">
        <v>11</v>
      </c>
      <c r="G144" t="s">
        <v>567</v>
      </c>
      <c r="H144" t="s">
        <v>568</v>
      </c>
      <c r="I144" t="s">
        <v>1208</v>
      </c>
      <c r="J144" t="s">
        <v>1212</v>
      </c>
      <c r="K144" t="s">
        <v>1191</v>
      </c>
      <c r="L144">
        <v>2026</v>
      </c>
      <c r="M144">
        <v>10</v>
      </c>
      <c r="N144" s="44">
        <v>46296</v>
      </c>
      <c r="O14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5" spans="1:15" x14ac:dyDescent="0.25">
      <c r="A145">
        <v>0.18</v>
      </c>
      <c r="B145" t="s">
        <v>96</v>
      </c>
      <c r="C145" t="s">
        <v>577</v>
      </c>
      <c r="D145" t="s">
        <v>286</v>
      </c>
      <c r="E145" t="s">
        <v>19</v>
      </c>
      <c r="F145" t="s">
        <v>11</v>
      </c>
      <c r="G145" t="s">
        <v>567</v>
      </c>
      <c r="H145" t="s">
        <v>568</v>
      </c>
      <c r="I145" t="s">
        <v>1208</v>
      </c>
      <c r="J145" t="s">
        <v>1212</v>
      </c>
      <c r="K145" t="s">
        <v>96</v>
      </c>
      <c r="L145">
        <v>2026</v>
      </c>
      <c r="M145">
        <v>9</v>
      </c>
      <c r="N145" s="44">
        <v>46266</v>
      </c>
      <c r="O14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6" spans="1:15" x14ac:dyDescent="0.25">
      <c r="A146">
        <v>0.18</v>
      </c>
      <c r="B146" t="s">
        <v>1014</v>
      </c>
      <c r="C146" t="s">
        <v>577</v>
      </c>
      <c r="D146" t="s">
        <v>1015</v>
      </c>
      <c r="E146" t="s">
        <v>1016</v>
      </c>
      <c r="F146" t="s">
        <v>0</v>
      </c>
      <c r="G146" t="s">
        <v>567</v>
      </c>
      <c r="H146" t="s">
        <v>568</v>
      </c>
      <c r="I146" t="s">
        <v>565</v>
      </c>
      <c r="J146" t="s">
        <v>566</v>
      </c>
      <c r="K146" t="s">
        <v>1192</v>
      </c>
      <c r="L146">
        <v>2026</v>
      </c>
      <c r="M146">
        <v>9</v>
      </c>
      <c r="N146" s="44">
        <v>46266</v>
      </c>
      <c r="O14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7" spans="1:15" x14ac:dyDescent="0.25">
      <c r="A147">
        <v>0.17</v>
      </c>
      <c r="B147" t="s">
        <v>1022</v>
      </c>
      <c r="C147" t="s">
        <v>582</v>
      </c>
      <c r="D147" t="s">
        <v>406</v>
      </c>
      <c r="E147" t="s">
        <v>555</v>
      </c>
      <c r="F147" t="s">
        <v>245</v>
      </c>
      <c r="G147" t="s">
        <v>560</v>
      </c>
      <c r="H147" t="s">
        <v>561</v>
      </c>
      <c r="I147" t="s">
        <v>571</v>
      </c>
      <c r="J147" t="s">
        <v>572</v>
      </c>
      <c r="K147" t="s">
        <v>1193</v>
      </c>
      <c r="L147">
        <v>2026</v>
      </c>
      <c r="M147">
        <v>10</v>
      </c>
      <c r="N147" s="44">
        <v>46296</v>
      </c>
      <c r="O14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8" spans="1:15" x14ac:dyDescent="0.25">
      <c r="A148">
        <v>0.16500000000000001</v>
      </c>
      <c r="B148" t="s">
        <v>1023</v>
      </c>
      <c r="C148" t="s">
        <v>577</v>
      </c>
      <c r="D148" t="s">
        <v>286</v>
      </c>
      <c r="E148" t="s">
        <v>19</v>
      </c>
      <c r="F148" t="s">
        <v>14</v>
      </c>
      <c r="G148" t="s">
        <v>567</v>
      </c>
      <c r="H148" t="s">
        <v>568</v>
      </c>
      <c r="I148" t="s">
        <v>1210</v>
      </c>
      <c r="J148" t="s">
        <v>1211</v>
      </c>
      <c r="K148" t="s">
        <v>1023</v>
      </c>
      <c r="L148">
        <v>2026</v>
      </c>
      <c r="M148">
        <v>9</v>
      </c>
      <c r="N148" s="44">
        <v>46266</v>
      </c>
      <c r="O14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49" spans="1:15" x14ac:dyDescent="0.25">
      <c r="A149">
        <v>0.15713631</v>
      </c>
      <c r="B149" t="s">
        <v>1029</v>
      </c>
      <c r="C149" t="s">
        <v>583</v>
      </c>
      <c r="D149" t="s">
        <v>297</v>
      </c>
      <c r="E149" t="s">
        <v>450</v>
      </c>
      <c r="F149" t="s">
        <v>243</v>
      </c>
      <c r="G149" t="s">
        <v>560</v>
      </c>
      <c r="H149" t="s">
        <v>561</v>
      </c>
      <c r="I149" t="s">
        <v>562</v>
      </c>
      <c r="J149" t="s">
        <v>563</v>
      </c>
      <c r="K149" t="s">
        <v>1029</v>
      </c>
      <c r="L149">
        <v>2026</v>
      </c>
      <c r="M149">
        <v>8</v>
      </c>
      <c r="N149" s="44">
        <v>46235</v>
      </c>
      <c r="O14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0" spans="1:15" x14ac:dyDescent="0.25">
      <c r="A150">
        <v>0.15</v>
      </c>
      <c r="B150" t="s">
        <v>72</v>
      </c>
      <c r="C150" t="s">
        <v>577</v>
      </c>
      <c r="D150" t="s">
        <v>279</v>
      </c>
      <c r="E150" t="s">
        <v>434</v>
      </c>
      <c r="F150" t="s">
        <v>0</v>
      </c>
      <c r="G150" t="s">
        <v>567</v>
      </c>
      <c r="H150" t="s">
        <v>568</v>
      </c>
      <c r="I150" t="s">
        <v>565</v>
      </c>
      <c r="J150" t="s">
        <v>566</v>
      </c>
      <c r="K150" t="s">
        <v>72</v>
      </c>
      <c r="L150">
        <v>2026</v>
      </c>
      <c r="M150">
        <v>9</v>
      </c>
      <c r="N150" s="44">
        <v>46266</v>
      </c>
      <c r="O15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1" spans="1:15" x14ac:dyDescent="0.25">
      <c r="A151">
        <v>0.15</v>
      </c>
      <c r="B151" t="s">
        <v>155</v>
      </c>
      <c r="C151" t="s">
        <v>583</v>
      </c>
      <c r="D151" t="s">
        <v>378</v>
      </c>
      <c r="E151" t="s">
        <v>528</v>
      </c>
      <c r="F151" t="s">
        <v>0</v>
      </c>
      <c r="G151" t="s">
        <v>567</v>
      </c>
      <c r="H151" t="s">
        <v>568</v>
      </c>
      <c r="I151" t="s">
        <v>565</v>
      </c>
      <c r="J151" t="s">
        <v>566</v>
      </c>
      <c r="K151" t="s">
        <v>625</v>
      </c>
      <c r="L151">
        <v>2026</v>
      </c>
      <c r="M151">
        <v>8</v>
      </c>
      <c r="N151" s="44">
        <v>46235</v>
      </c>
      <c r="O15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2" spans="1:15" x14ac:dyDescent="0.25">
      <c r="A152">
        <v>0.15</v>
      </c>
      <c r="B152" t="s">
        <v>1034</v>
      </c>
      <c r="C152" t="s">
        <v>583</v>
      </c>
      <c r="D152" t="s">
        <v>1012</v>
      </c>
      <c r="E152" t="s">
        <v>1013</v>
      </c>
      <c r="F152" t="s">
        <v>0</v>
      </c>
      <c r="G152" t="s">
        <v>567</v>
      </c>
      <c r="H152" t="s">
        <v>568</v>
      </c>
      <c r="I152" t="s">
        <v>565</v>
      </c>
      <c r="J152" t="s">
        <v>566</v>
      </c>
      <c r="K152" t="s">
        <v>1194</v>
      </c>
      <c r="L152">
        <v>2026</v>
      </c>
      <c r="M152">
        <v>8</v>
      </c>
      <c r="N152" s="44">
        <v>46235</v>
      </c>
      <c r="O15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3" spans="1:15" x14ac:dyDescent="0.25">
      <c r="A153">
        <v>0.15</v>
      </c>
      <c r="B153" t="s">
        <v>1035</v>
      </c>
      <c r="C153" t="s">
        <v>583</v>
      </c>
      <c r="D153" t="s">
        <v>279</v>
      </c>
      <c r="E153" t="s">
        <v>434</v>
      </c>
      <c r="F153" t="s">
        <v>0</v>
      </c>
      <c r="G153" t="s">
        <v>567</v>
      </c>
      <c r="H153" t="s">
        <v>568</v>
      </c>
      <c r="I153" t="s">
        <v>565</v>
      </c>
      <c r="J153" t="s">
        <v>566</v>
      </c>
      <c r="K153" t="s">
        <v>1195</v>
      </c>
      <c r="L153">
        <v>2026</v>
      </c>
      <c r="M153">
        <v>8</v>
      </c>
      <c r="N153" s="44">
        <v>46235</v>
      </c>
      <c r="O15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4" spans="1:15" x14ac:dyDescent="0.25">
      <c r="A154">
        <v>0.15</v>
      </c>
      <c r="B154" t="s">
        <v>1036</v>
      </c>
      <c r="C154" t="s">
        <v>939</v>
      </c>
      <c r="D154" t="s">
        <v>328</v>
      </c>
      <c r="E154" t="s">
        <v>887</v>
      </c>
      <c r="F154" t="s">
        <v>245</v>
      </c>
      <c r="G154" t="s">
        <v>560</v>
      </c>
      <c r="H154" t="s">
        <v>561</v>
      </c>
      <c r="I154" t="s">
        <v>571</v>
      </c>
      <c r="J154" t="s">
        <v>572</v>
      </c>
      <c r="K154" t="s">
        <v>1036</v>
      </c>
      <c r="L154">
        <v>2026</v>
      </c>
      <c r="M154">
        <v>12</v>
      </c>
      <c r="N154" s="44">
        <v>46357</v>
      </c>
      <c r="O15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5" spans="1:15" x14ac:dyDescent="0.25">
      <c r="A155">
        <v>0.14551379</v>
      </c>
      <c r="B155" t="s">
        <v>1043</v>
      </c>
      <c r="C155" t="s">
        <v>582</v>
      </c>
      <c r="D155" t="s">
        <v>254</v>
      </c>
      <c r="E155" t="s">
        <v>411</v>
      </c>
      <c r="F155" t="s">
        <v>243</v>
      </c>
      <c r="G155" t="s">
        <v>560</v>
      </c>
      <c r="H155" t="s">
        <v>561</v>
      </c>
      <c r="I155" t="s">
        <v>562</v>
      </c>
      <c r="J155" t="s">
        <v>563</v>
      </c>
      <c r="K155" t="s">
        <v>1043</v>
      </c>
      <c r="L155">
        <v>2026</v>
      </c>
      <c r="M155">
        <v>10</v>
      </c>
      <c r="N155" s="44">
        <v>46296</v>
      </c>
      <c r="O15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6" spans="1:15" x14ac:dyDescent="0.25">
      <c r="A156">
        <v>0.14000000000000001</v>
      </c>
      <c r="B156" t="s">
        <v>1046</v>
      </c>
      <c r="C156" t="s">
        <v>583</v>
      </c>
      <c r="D156" t="s">
        <v>286</v>
      </c>
      <c r="E156" t="s">
        <v>19</v>
      </c>
      <c r="F156" t="s">
        <v>244</v>
      </c>
      <c r="G156" t="s">
        <v>560</v>
      </c>
      <c r="H156" t="s">
        <v>561</v>
      </c>
      <c r="I156" t="s">
        <v>569</v>
      </c>
      <c r="J156" t="s">
        <v>570</v>
      </c>
      <c r="K156" t="s">
        <v>1046</v>
      </c>
      <c r="L156">
        <v>2026</v>
      </c>
      <c r="M156">
        <v>8</v>
      </c>
      <c r="N156" s="44">
        <v>46235</v>
      </c>
      <c r="O15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7" spans="1:15" x14ac:dyDescent="0.25">
      <c r="A157">
        <v>0.14000000000000001</v>
      </c>
      <c r="B157" t="s">
        <v>39</v>
      </c>
      <c r="C157" t="s">
        <v>582</v>
      </c>
      <c r="D157" t="s">
        <v>279</v>
      </c>
      <c r="E157" t="s">
        <v>434</v>
      </c>
      <c r="F157" t="s">
        <v>0</v>
      </c>
      <c r="G157" t="s">
        <v>567</v>
      </c>
      <c r="H157" t="s">
        <v>568</v>
      </c>
      <c r="I157" t="s">
        <v>565</v>
      </c>
      <c r="J157" t="s">
        <v>566</v>
      </c>
      <c r="K157" t="s">
        <v>612</v>
      </c>
      <c r="L157">
        <v>2026</v>
      </c>
      <c r="M157">
        <v>10</v>
      </c>
      <c r="N157" s="44">
        <v>46296</v>
      </c>
      <c r="O15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8" spans="1:15" x14ac:dyDescent="0.25">
      <c r="A158">
        <v>0.13600000000000001</v>
      </c>
      <c r="B158" t="s">
        <v>1050</v>
      </c>
      <c r="C158" t="s">
        <v>584</v>
      </c>
      <c r="D158" t="s">
        <v>286</v>
      </c>
      <c r="E158" t="s">
        <v>19</v>
      </c>
      <c r="F158" t="s">
        <v>14</v>
      </c>
      <c r="G158" t="s">
        <v>567</v>
      </c>
      <c r="H158" t="s">
        <v>568</v>
      </c>
      <c r="I158" t="s">
        <v>1210</v>
      </c>
      <c r="J158" t="s">
        <v>1211</v>
      </c>
      <c r="K158" t="s">
        <v>1050</v>
      </c>
      <c r="L158">
        <v>2026</v>
      </c>
      <c r="M158">
        <v>11</v>
      </c>
      <c r="N158" s="44">
        <v>46327</v>
      </c>
      <c r="O15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59" spans="1:15" x14ac:dyDescent="0.25">
      <c r="A159">
        <v>0.12991304000000001</v>
      </c>
      <c r="B159" t="s">
        <v>1052</v>
      </c>
      <c r="C159" t="s">
        <v>577</v>
      </c>
      <c r="D159" t="s">
        <v>303</v>
      </c>
      <c r="E159" t="s">
        <v>456</v>
      </c>
      <c r="F159" t="s">
        <v>245</v>
      </c>
      <c r="G159" t="s">
        <v>560</v>
      </c>
      <c r="H159" t="s">
        <v>561</v>
      </c>
      <c r="I159" t="s">
        <v>571</v>
      </c>
      <c r="J159" t="s">
        <v>572</v>
      </c>
      <c r="K159" t="s">
        <v>1052</v>
      </c>
      <c r="L159">
        <v>2026</v>
      </c>
      <c r="M159">
        <v>9</v>
      </c>
      <c r="N159" s="44">
        <v>46266</v>
      </c>
      <c r="O15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0" spans="1:15" x14ac:dyDescent="0.25">
      <c r="A160">
        <v>0.12976604999999999</v>
      </c>
      <c r="B160" t="s">
        <v>1053</v>
      </c>
      <c r="C160" t="s">
        <v>582</v>
      </c>
      <c r="D160" t="s">
        <v>256</v>
      </c>
      <c r="E160" t="s">
        <v>412</v>
      </c>
      <c r="F160" t="s">
        <v>244</v>
      </c>
      <c r="G160" t="s">
        <v>560</v>
      </c>
      <c r="H160" t="s">
        <v>561</v>
      </c>
      <c r="I160" t="s">
        <v>569</v>
      </c>
      <c r="J160" t="s">
        <v>570</v>
      </c>
      <c r="K160" t="s">
        <v>1053</v>
      </c>
      <c r="L160">
        <v>2026</v>
      </c>
      <c r="M160">
        <v>10</v>
      </c>
      <c r="N160" s="44">
        <v>46296</v>
      </c>
      <c r="O16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1" spans="1:15" x14ac:dyDescent="0.25">
      <c r="A161">
        <v>0.122153</v>
      </c>
      <c r="B161" t="s">
        <v>27</v>
      </c>
      <c r="C161" t="s">
        <v>582</v>
      </c>
      <c r="D161" t="s">
        <v>290</v>
      </c>
      <c r="E161" t="s">
        <v>444</v>
      </c>
      <c r="F161" t="s">
        <v>246</v>
      </c>
      <c r="G161" t="s">
        <v>560</v>
      </c>
      <c r="H161" t="s">
        <v>561</v>
      </c>
      <c r="I161" t="s">
        <v>571</v>
      </c>
      <c r="J161" t="s">
        <v>572</v>
      </c>
      <c r="K161" t="s">
        <v>611</v>
      </c>
      <c r="L161">
        <v>2026</v>
      </c>
      <c r="M161">
        <v>10</v>
      </c>
      <c r="N161" s="44">
        <v>46296</v>
      </c>
      <c r="O16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2" spans="1:15" x14ac:dyDescent="0.25">
      <c r="A162">
        <v>0.12</v>
      </c>
      <c r="B162" t="s">
        <v>1061</v>
      </c>
      <c r="C162" t="s">
        <v>577</v>
      </c>
      <c r="D162" t="s">
        <v>378</v>
      </c>
      <c r="E162" t="s">
        <v>528</v>
      </c>
      <c r="F162" t="s">
        <v>0</v>
      </c>
      <c r="G162" t="s">
        <v>567</v>
      </c>
      <c r="H162" t="s">
        <v>568</v>
      </c>
      <c r="I162" t="s">
        <v>565</v>
      </c>
      <c r="J162" t="s">
        <v>566</v>
      </c>
      <c r="K162" t="s">
        <v>1061</v>
      </c>
      <c r="L162">
        <v>2026</v>
      </c>
      <c r="M162">
        <v>9</v>
      </c>
      <c r="N162" s="44">
        <v>46266</v>
      </c>
      <c r="O16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3" spans="1:15" x14ac:dyDescent="0.25">
      <c r="A163">
        <v>0.12</v>
      </c>
      <c r="B163" t="s">
        <v>1063</v>
      </c>
      <c r="C163" t="s">
        <v>582</v>
      </c>
      <c r="D163" t="s">
        <v>279</v>
      </c>
      <c r="E163" t="s">
        <v>434</v>
      </c>
      <c r="F163" t="s">
        <v>0</v>
      </c>
      <c r="G163" t="s">
        <v>567</v>
      </c>
      <c r="H163" t="s">
        <v>568</v>
      </c>
      <c r="I163" t="s">
        <v>565</v>
      </c>
      <c r="J163" t="s">
        <v>566</v>
      </c>
      <c r="K163" t="s">
        <v>1196</v>
      </c>
      <c r="L163">
        <v>2026</v>
      </c>
      <c r="M163">
        <v>10</v>
      </c>
      <c r="N163" s="44">
        <v>46296</v>
      </c>
      <c r="O16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4" spans="1:15" x14ac:dyDescent="0.25">
      <c r="A164">
        <v>0.11594271</v>
      </c>
      <c r="B164" t="s">
        <v>103</v>
      </c>
      <c r="C164" t="s">
        <v>582</v>
      </c>
      <c r="D164" t="s">
        <v>318</v>
      </c>
      <c r="E164" t="s">
        <v>471</v>
      </c>
      <c r="F164" t="s">
        <v>245</v>
      </c>
      <c r="G164" t="s">
        <v>560</v>
      </c>
      <c r="H164" t="s">
        <v>561</v>
      </c>
      <c r="I164" t="s">
        <v>571</v>
      </c>
      <c r="J164" t="s">
        <v>572</v>
      </c>
      <c r="K164" t="s">
        <v>103</v>
      </c>
      <c r="L164">
        <v>2026</v>
      </c>
      <c r="M164">
        <v>10</v>
      </c>
      <c r="N164" s="44">
        <v>46296</v>
      </c>
      <c r="O16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5" spans="1:15" x14ac:dyDescent="0.25">
      <c r="A165">
        <v>0.1096172</v>
      </c>
      <c r="B165" t="s">
        <v>1066</v>
      </c>
      <c r="C165" t="s">
        <v>583</v>
      </c>
      <c r="D165" t="s">
        <v>746</v>
      </c>
      <c r="E165" t="s">
        <v>747</v>
      </c>
      <c r="F165" t="s">
        <v>11</v>
      </c>
      <c r="G165" t="s">
        <v>567</v>
      </c>
      <c r="H165" t="s">
        <v>568</v>
      </c>
      <c r="I165" t="s">
        <v>1208</v>
      </c>
      <c r="J165" t="s">
        <v>1212</v>
      </c>
      <c r="K165" t="s">
        <v>1197</v>
      </c>
      <c r="L165">
        <v>2026</v>
      </c>
      <c r="M165">
        <v>8</v>
      </c>
      <c r="N165" s="44">
        <v>46235</v>
      </c>
      <c r="O16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6" spans="1:15" x14ac:dyDescent="0.25">
      <c r="A166">
        <v>0.10852390000000001</v>
      </c>
      <c r="B166" t="s">
        <v>82</v>
      </c>
      <c r="C166" t="s">
        <v>583</v>
      </c>
      <c r="D166" t="s">
        <v>341</v>
      </c>
      <c r="E166" t="s">
        <v>492</v>
      </c>
      <c r="F166" t="s">
        <v>243</v>
      </c>
      <c r="G166" t="s">
        <v>560</v>
      </c>
      <c r="H166" t="s">
        <v>561</v>
      </c>
      <c r="I166" t="s">
        <v>562</v>
      </c>
      <c r="J166" t="s">
        <v>563</v>
      </c>
      <c r="K166" t="s">
        <v>82</v>
      </c>
      <c r="L166">
        <v>2026</v>
      </c>
      <c r="M166">
        <v>8</v>
      </c>
      <c r="N166" s="44">
        <v>46235</v>
      </c>
      <c r="O16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7" spans="1:15" x14ac:dyDescent="0.25">
      <c r="A167">
        <v>0.1</v>
      </c>
      <c r="B167" t="s">
        <v>1072</v>
      </c>
      <c r="C167" t="s">
        <v>583</v>
      </c>
      <c r="D167" t="s">
        <v>253</v>
      </c>
      <c r="E167" t="s">
        <v>410</v>
      </c>
      <c r="F167" t="s">
        <v>0</v>
      </c>
      <c r="G167" t="s">
        <v>567</v>
      </c>
      <c r="H167" t="s">
        <v>568</v>
      </c>
      <c r="I167" t="s">
        <v>565</v>
      </c>
      <c r="J167" t="s">
        <v>566</v>
      </c>
      <c r="K167" t="s">
        <v>1198</v>
      </c>
      <c r="L167">
        <v>2026</v>
      </c>
      <c r="M167">
        <v>8</v>
      </c>
      <c r="N167" s="44">
        <v>46235</v>
      </c>
      <c r="O16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8" spans="1:15" x14ac:dyDescent="0.25">
      <c r="A168">
        <v>0.1</v>
      </c>
      <c r="B168" t="s">
        <v>191</v>
      </c>
      <c r="C168" t="s">
        <v>583</v>
      </c>
      <c r="D168" t="s">
        <v>389</v>
      </c>
      <c r="E168" t="s">
        <v>539</v>
      </c>
      <c r="F168" t="s">
        <v>0</v>
      </c>
      <c r="G168" t="s">
        <v>567</v>
      </c>
      <c r="H168" t="s">
        <v>568</v>
      </c>
      <c r="I168" t="s">
        <v>565</v>
      </c>
      <c r="J168" t="s">
        <v>566</v>
      </c>
      <c r="K168" t="s">
        <v>191</v>
      </c>
      <c r="L168">
        <v>2026</v>
      </c>
      <c r="M168">
        <v>8</v>
      </c>
      <c r="N168" s="44">
        <v>46235</v>
      </c>
      <c r="O16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69" spans="1:15" x14ac:dyDescent="0.25">
      <c r="A169">
        <v>0.1</v>
      </c>
      <c r="B169" t="s">
        <v>1075</v>
      </c>
      <c r="C169" t="s">
        <v>577</v>
      </c>
      <c r="D169" t="s">
        <v>1015</v>
      </c>
      <c r="E169" t="s">
        <v>1016</v>
      </c>
      <c r="F169" t="s">
        <v>0</v>
      </c>
      <c r="G169" t="s">
        <v>567</v>
      </c>
      <c r="H169" t="s">
        <v>568</v>
      </c>
      <c r="I169" t="s">
        <v>565</v>
      </c>
      <c r="J169" t="s">
        <v>566</v>
      </c>
      <c r="K169" t="s">
        <v>1075</v>
      </c>
      <c r="L169">
        <v>2026</v>
      </c>
      <c r="M169">
        <v>9</v>
      </c>
      <c r="N169" s="44">
        <v>46266</v>
      </c>
      <c r="O16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0" spans="1:15" x14ac:dyDescent="0.25">
      <c r="A170">
        <v>0.1</v>
      </c>
      <c r="B170" t="s">
        <v>1076</v>
      </c>
      <c r="C170" t="s">
        <v>583</v>
      </c>
      <c r="D170" t="s">
        <v>376</v>
      </c>
      <c r="E170" t="s">
        <v>526</v>
      </c>
      <c r="F170" t="s">
        <v>0</v>
      </c>
      <c r="G170" t="s">
        <v>567</v>
      </c>
      <c r="H170" t="s">
        <v>568</v>
      </c>
      <c r="I170" t="s">
        <v>565</v>
      </c>
      <c r="J170" t="s">
        <v>566</v>
      </c>
      <c r="K170" t="s">
        <v>1076</v>
      </c>
      <c r="L170">
        <v>2026</v>
      </c>
      <c r="M170">
        <v>8</v>
      </c>
      <c r="N170" s="44">
        <v>46235</v>
      </c>
      <c r="O17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1" spans="1:15" x14ac:dyDescent="0.25">
      <c r="A171">
        <v>0.1</v>
      </c>
      <c r="B171" t="s">
        <v>1077</v>
      </c>
      <c r="C171" t="s">
        <v>583</v>
      </c>
      <c r="D171" t="s">
        <v>393</v>
      </c>
      <c r="E171" t="s">
        <v>543</v>
      </c>
      <c r="F171" t="s">
        <v>0</v>
      </c>
      <c r="G171" t="s">
        <v>567</v>
      </c>
      <c r="H171" t="s">
        <v>568</v>
      </c>
      <c r="I171" t="s">
        <v>565</v>
      </c>
      <c r="J171" t="s">
        <v>566</v>
      </c>
      <c r="K171" t="s">
        <v>1077</v>
      </c>
      <c r="L171">
        <v>2026</v>
      </c>
      <c r="M171">
        <v>8</v>
      </c>
      <c r="N171" s="44">
        <v>46235</v>
      </c>
      <c r="O17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2" spans="1:15" x14ac:dyDescent="0.25">
      <c r="A172">
        <v>0.1</v>
      </c>
      <c r="B172" t="s">
        <v>137</v>
      </c>
      <c r="C172" t="s">
        <v>582</v>
      </c>
      <c r="D172" t="s">
        <v>313</v>
      </c>
      <c r="E172" t="s">
        <v>466</v>
      </c>
      <c r="F172" t="s">
        <v>0</v>
      </c>
      <c r="G172" t="s">
        <v>567</v>
      </c>
      <c r="H172" t="s">
        <v>568</v>
      </c>
      <c r="I172" t="s">
        <v>565</v>
      </c>
      <c r="J172" t="s">
        <v>566</v>
      </c>
      <c r="K172" t="s">
        <v>619</v>
      </c>
      <c r="L172">
        <v>2026</v>
      </c>
      <c r="M172">
        <v>10</v>
      </c>
      <c r="N172" s="44">
        <v>46296</v>
      </c>
      <c r="O17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3" spans="1:15" x14ac:dyDescent="0.25">
      <c r="A173">
        <v>0.1</v>
      </c>
      <c r="B173" t="s">
        <v>1078</v>
      </c>
      <c r="C173" t="s">
        <v>582</v>
      </c>
      <c r="D173" t="s">
        <v>325</v>
      </c>
      <c r="E173" t="s">
        <v>478</v>
      </c>
      <c r="F173" t="s">
        <v>0</v>
      </c>
      <c r="G173" t="s">
        <v>567</v>
      </c>
      <c r="H173" t="s">
        <v>568</v>
      </c>
      <c r="I173" t="s">
        <v>565</v>
      </c>
      <c r="J173" t="s">
        <v>566</v>
      </c>
      <c r="K173" t="s">
        <v>1078</v>
      </c>
      <c r="L173">
        <v>2026</v>
      </c>
      <c r="M173">
        <v>10</v>
      </c>
      <c r="N173" s="44">
        <v>46296</v>
      </c>
      <c r="O17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4" spans="1:15" x14ac:dyDescent="0.25">
      <c r="A174">
        <v>0.09</v>
      </c>
      <c r="B174" t="s">
        <v>1081</v>
      </c>
      <c r="C174" t="s">
        <v>577</v>
      </c>
      <c r="D174" t="s">
        <v>372</v>
      </c>
      <c r="E174" t="s">
        <v>522</v>
      </c>
      <c r="F174" t="s">
        <v>0</v>
      </c>
      <c r="G174" t="s">
        <v>567</v>
      </c>
      <c r="H174" t="s">
        <v>568</v>
      </c>
      <c r="I174" t="s">
        <v>565</v>
      </c>
      <c r="J174" t="s">
        <v>566</v>
      </c>
      <c r="K174" t="s">
        <v>1199</v>
      </c>
      <c r="L174">
        <v>2026</v>
      </c>
      <c r="M174">
        <v>9</v>
      </c>
      <c r="N174" s="44">
        <v>46266</v>
      </c>
      <c r="O17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5" spans="1:15" x14ac:dyDescent="0.25">
      <c r="A175">
        <v>8.6423910000000007E-2</v>
      </c>
      <c r="B175" t="s">
        <v>1082</v>
      </c>
      <c r="C175" t="s">
        <v>577</v>
      </c>
      <c r="D175" t="s">
        <v>352</v>
      </c>
      <c r="E175" t="s">
        <v>503</v>
      </c>
      <c r="F175" t="s">
        <v>246</v>
      </c>
      <c r="G175" t="s">
        <v>560</v>
      </c>
      <c r="H175" t="s">
        <v>561</v>
      </c>
      <c r="I175" t="s">
        <v>571</v>
      </c>
      <c r="J175" t="s">
        <v>572</v>
      </c>
      <c r="K175" t="s">
        <v>1082</v>
      </c>
      <c r="L175">
        <v>2026</v>
      </c>
      <c r="M175">
        <v>9</v>
      </c>
      <c r="N175" s="44">
        <v>46266</v>
      </c>
      <c r="O17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6" spans="1:15" x14ac:dyDescent="0.25">
      <c r="A176">
        <v>8.6244070000000006E-2</v>
      </c>
      <c r="B176" t="s">
        <v>1083</v>
      </c>
      <c r="C176" t="s">
        <v>577</v>
      </c>
      <c r="D176" t="s">
        <v>277</v>
      </c>
      <c r="E176" t="s">
        <v>693</v>
      </c>
      <c r="F176" t="s">
        <v>14</v>
      </c>
      <c r="G176" t="s">
        <v>567</v>
      </c>
      <c r="H176" t="s">
        <v>568</v>
      </c>
      <c r="I176" t="s">
        <v>1210</v>
      </c>
      <c r="J176" t="s">
        <v>1211</v>
      </c>
      <c r="K176" t="s">
        <v>1083</v>
      </c>
      <c r="L176">
        <v>2026</v>
      </c>
      <c r="M176">
        <v>9</v>
      </c>
      <c r="N176" s="44">
        <v>46266</v>
      </c>
      <c r="O17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7" spans="1:15" x14ac:dyDescent="0.25">
      <c r="A177">
        <v>8.5638429999999988E-2</v>
      </c>
      <c r="B177" t="s">
        <v>1085</v>
      </c>
      <c r="C177" t="s">
        <v>577</v>
      </c>
      <c r="D177" t="s">
        <v>332</v>
      </c>
      <c r="E177" t="s">
        <v>484</v>
      </c>
      <c r="F177" t="s">
        <v>11</v>
      </c>
      <c r="G177" t="s">
        <v>567</v>
      </c>
      <c r="H177" t="s">
        <v>568</v>
      </c>
      <c r="I177" t="s">
        <v>1208</v>
      </c>
      <c r="J177" t="s">
        <v>1212</v>
      </c>
      <c r="K177" t="s">
        <v>1200</v>
      </c>
      <c r="L177">
        <v>2026</v>
      </c>
      <c r="M177">
        <v>9</v>
      </c>
      <c r="N177" s="44">
        <v>46266</v>
      </c>
      <c r="O17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8" spans="1:15" x14ac:dyDescent="0.25">
      <c r="A178">
        <v>8.0900910000000006E-2</v>
      </c>
      <c r="B178" t="s">
        <v>607</v>
      </c>
      <c r="C178" t="s">
        <v>582</v>
      </c>
      <c r="D178" t="s">
        <v>258</v>
      </c>
      <c r="E178" t="s">
        <v>413</v>
      </c>
      <c r="F178" t="s">
        <v>245</v>
      </c>
      <c r="G178" t="s">
        <v>560</v>
      </c>
      <c r="H178" t="s">
        <v>561</v>
      </c>
      <c r="I178" t="s">
        <v>571</v>
      </c>
      <c r="J178" t="s">
        <v>572</v>
      </c>
      <c r="K178" t="s">
        <v>610</v>
      </c>
      <c r="L178">
        <v>2026</v>
      </c>
      <c r="M178">
        <v>10</v>
      </c>
      <c r="N178" s="44">
        <v>46296</v>
      </c>
      <c r="O17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79" spans="1:15" x14ac:dyDescent="0.25">
      <c r="A179">
        <v>8.0740070000000011E-2</v>
      </c>
      <c r="B179" t="s">
        <v>31</v>
      </c>
      <c r="C179" t="s">
        <v>583</v>
      </c>
      <c r="D179" t="s">
        <v>294</v>
      </c>
      <c r="E179" t="s">
        <v>447</v>
      </c>
      <c r="F179" t="s">
        <v>244</v>
      </c>
      <c r="G179" t="s">
        <v>560</v>
      </c>
      <c r="H179" t="s">
        <v>561</v>
      </c>
      <c r="I179" t="s">
        <v>569</v>
      </c>
      <c r="J179" t="s">
        <v>570</v>
      </c>
      <c r="K179" t="s">
        <v>31</v>
      </c>
      <c r="L179">
        <v>2026</v>
      </c>
      <c r="M179">
        <v>8</v>
      </c>
      <c r="N179" s="44">
        <v>46235</v>
      </c>
      <c r="O17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0" spans="1:15" x14ac:dyDescent="0.25">
      <c r="A180">
        <v>0.08</v>
      </c>
      <c r="B180" t="s">
        <v>104</v>
      </c>
      <c r="C180" t="s">
        <v>577</v>
      </c>
      <c r="D180" t="s">
        <v>256</v>
      </c>
      <c r="E180" t="s">
        <v>412</v>
      </c>
      <c r="F180" t="s">
        <v>11</v>
      </c>
      <c r="G180" t="s">
        <v>567</v>
      </c>
      <c r="H180" t="s">
        <v>568</v>
      </c>
      <c r="I180" t="s">
        <v>1208</v>
      </c>
      <c r="J180" t="s">
        <v>1212</v>
      </c>
      <c r="K180" t="s">
        <v>104</v>
      </c>
      <c r="L180">
        <v>2026</v>
      </c>
      <c r="M180">
        <v>9</v>
      </c>
      <c r="N180" s="44">
        <v>46266</v>
      </c>
      <c r="O18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1" spans="1:15" x14ac:dyDescent="0.25">
      <c r="A181">
        <v>7.8899999999999998E-2</v>
      </c>
      <c r="B181" t="s">
        <v>1097</v>
      </c>
      <c r="C181" t="s">
        <v>577</v>
      </c>
      <c r="D181" t="s">
        <v>282</v>
      </c>
      <c r="E181" t="s">
        <v>437</v>
      </c>
      <c r="F181" t="s">
        <v>245</v>
      </c>
      <c r="G181" t="s">
        <v>560</v>
      </c>
      <c r="H181" t="s">
        <v>561</v>
      </c>
      <c r="I181" t="s">
        <v>571</v>
      </c>
      <c r="J181" t="s">
        <v>572</v>
      </c>
      <c r="K181" t="s">
        <v>1097</v>
      </c>
      <c r="L181">
        <v>2026</v>
      </c>
      <c r="M181">
        <v>9</v>
      </c>
      <c r="N181" s="44">
        <v>46266</v>
      </c>
      <c r="O18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2" spans="1:15" x14ac:dyDescent="0.25">
      <c r="A182">
        <v>7.8E-2</v>
      </c>
      <c r="B182" t="s">
        <v>132</v>
      </c>
      <c r="C182" t="s">
        <v>584</v>
      </c>
      <c r="D182" t="s">
        <v>365</v>
      </c>
      <c r="E182" t="s">
        <v>515</v>
      </c>
      <c r="F182" t="s">
        <v>0</v>
      </c>
      <c r="G182" t="s">
        <v>567</v>
      </c>
      <c r="H182" t="s">
        <v>568</v>
      </c>
      <c r="I182" t="s">
        <v>565</v>
      </c>
      <c r="J182" t="s">
        <v>566</v>
      </c>
      <c r="K182" t="s">
        <v>618</v>
      </c>
      <c r="L182">
        <v>2026</v>
      </c>
      <c r="M182">
        <v>11</v>
      </c>
      <c r="N182" s="44">
        <v>46327</v>
      </c>
      <c r="O18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3" spans="1:15" x14ac:dyDescent="0.25">
      <c r="A183">
        <v>7.685082E-2</v>
      </c>
      <c r="B183" t="s">
        <v>1099</v>
      </c>
      <c r="C183" t="s">
        <v>577</v>
      </c>
      <c r="D183" t="s">
        <v>695</v>
      </c>
      <c r="E183" t="s">
        <v>696</v>
      </c>
      <c r="F183" t="s">
        <v>11</v>
      </c>
      <c r="G183" t="s">
        <v>567</v>
      </c>
      <c r="H183" t="s">
        <v>568</v>
      </c>
      <c r="I183" t="s">
        <v>1208</v>
      </c>
      <c r="J183" t="s">
        <v>1212</v>
      </c>
      <c r="K183" t="s">
        <v>1099</v>
      </c>
      <c r="L183">
        <v>2026</v>
      </c>
      <c r="M183">
        <v>9</v>
      </c>
      <c r="N183" s="44">
        <v>46266</v>
      </c>
      <c r="O18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4" spans="1:15" x14ac:dyDescent="0.25">
      <c r="A184">
        <v>7.0000000000000007E-2</v>
      </c>
      <c r="B184" t="s">
        <v>1104</v>
      </c>
      <c r="C184" t="s">
        <v>582</v>
      </c>
      <c r="D184" t="s">
        <v>340</v>
      </c>
      <c r="E184" t="s">
        <v>491</v>
      </c>
      <c r="F184" t="s">
        <v>0</v>
      </c>
      <c r="G184" t="s">
        <v>567</v>
      </c>
      <c r="H184" t="s">
        <v>568</v>
      </c>
      <c r="I184" t="s">
        <v>565</v>
      </c>
      <c r="J184" t="s">
        <v>566</v>
      </c>
      <c r="K184" t="s">
        <v>1104</v>
      </c>
      <c r="L184">
        <v>2026</v>
      </c>
      <c r="M184">
        <v>10</v>
      </c>
      <c r="N184" s="44">
        <v>46296</v>
      </c>
      <c r="O18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5" spans="1:15" x14ac:dyDescent="0.25">
      <c r="A185">
        <v>6.8510749999999995E-2</v>
      </c>
      <c r="B185" t="s">
        <v>1106</v>
      </c>
      <c r="C185" t="s">
        <v>584</v>
      </c>
      <c r="D185" t="s">
        <v>264</v>
      </c>
      <c r="E185" t="s">
        <v>419</v>
      </c>
      <c r="F185" t="s">
        <v>11</v>
      </c>
      <c r="G185" t="s">
        <v>567</v>
      </c>
      <c r="H185" t="s">
        <v>568</v>
      </c>
      <c r="I185" t="s">
        <v>1208</v>
      </c>
      <c r="J185" t="s">
        <v>1212</v>
      </c>
      <c r="K185" t="s">
        <v>1106</v>
      </c>
      <c r="L185">
        <v>2026</v>
      </c>
      <c r="M185">
        <v>11</v>
      </c>
      <c r="N185" s="44">
        <v>46327</v>
      </c>
      <c r="O18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6" spans="1:15" x14ac:dyDescent="0.25">
      <c r="A186">
        <v>6.7000000000000004E-2</v>
      </c>
      <c r="B186" t="s">
        <v>1107</v>
      </c>
      <c r="C186" t="s">
        <v>577</v>
      </c>
      <c r="D186" t="s">
        <v>265</v>
      </c>
      <c r="E186" t="s">
        <v>421</v>
      </c>
      <c r="F186" t="s">
        <v>0</v>
      </c>
      <c r="G186" t="s">
        <v>567</v>
      </c>
      <c r="H186" t="s">
        <v>568</v>
      </c>
      <c r="I186" t="s">
        <v>565</v>
      </c>
      <c r="J186" t="s">
        <v>566</v>
      </c>
      <c r="K186" t="s">
        <v>1107</v>
      </c>
      <c r="L186">
        <v>2026</v>
      </c>
      <c r="M186">
        <v>9</v>
      </c>
      <c r="N186" s="44">
        <v>46266</v>
      </c>
      <c r="O18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7" spans="1:15" x14ac:dyDescent="0.25">
      <c r="A187">
        <v>6.5000000000000002E-2</v>
      </c>
      <c r="B187" t="s">
        <v>95</v>
      </c>
      <c r="C187" t="s">
        <v>583</v>
      </c>
      <c r="D187" t="s">
        <v>286</v>
      </c>
      <c r="E187" t="s">
        <v>19</v>
      </c>
      <c r="F187" t="s">
        <v>3</v>
      </c>
      <c r="G187" t="s">
        <v>567</v>
      </c>
      <c r="H187" t="s">
        <v>568</v>
      </c>
      <c r="I187" t="s">
        <v>1209</v>
      </c>
      <c r="J187" t="s">
        <v>1213</v>
      </c>
      <c r="K187" t="s">
        <v>95</v>
      </c>
      <c r="L187">
        <v>2026</v>
      </c>
      <c r="M187">
        <v>8</v>
      </c>
      <c r="N187" s="44">
        <v>46235</v>
      </c>
      <c r="O18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8" spans="1:15" x14ac:dyDescent="0.25">
      <c r="A188">
        <v>6.2E-2</v>
      </c>
      <c r="B188" t="s">
        <v>239</v>
      </c>
      <c r="C188" t="s">
        <v>577</v>
      </c>
      <c r="D188" t="s">
        <v>405</v>
      </c>
      <c r="E188" t="s">
        <v>554</v>
      </c>
      <c r="F188" t="s">
        <v>245</v>
      </c>
      <c r="G188" t="s">
        <v>560</v>
      </c>
      <c r="H188" t="s">
        <v>561</v>
      </c>
      <c r="I188" t="s">
        <v>571</v>
      </c>
      <c r="J188" t="s">
        <v>572</v>
      </c>
      <c r="K188" t="s">
        <v>239</v>
      </c>
      <c r="L188">
        <v>2026</v>
      </c>
      <c r="M188">
        <v>9</v>
      </c>
      <c r="N188" s="44">
        <v>46266</v>
      </c>
      <c r="O18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89" spans="1:15" x14ac:dyDescent="0.25">
      <c r="A189">
        <v>0.06</v>
      </c>
      <c r="B189" t="s">
        <v>91</v>
      </c>
      <c r="C189" t="s">
        <v>577</v>
      </c>
      <c r="D189" t="s">
        <v>286</v>
      </c>
      <c r="E189" t="s">
        <v>19</v>
      </c>
      <c r="F189" t="s">
        <v>14</v>
      </c>
      <c r="G189" t="s">
        <v>567</v>
      </c>
      <c r="H189" t="s">
        <v>568</v>
      </c>
      <c r="I189" t="s">
        <v>1210</v>
      </c>
      <c r="J189" t="s">
        <v>1211</v>
      </c>
      <c r="K189" t="s">
        <v>91</v>
      </c>
      <c r="L189">
        <v>2026</v>
      </c>
      <c r="M189">
        <v>9</v>
      </c>
      <c r="N189" s="44">
        <v>46266</v>
      </c>
      <c r="O18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0" spans="1:15" x14ac:dyDescent="0.25">
      <c r="A190">
        <v>0.06</v>
      </c>
      <c r="B190" t="s">
        <v>93</v>
      </c>
      <c r="C190" t="s">
        <v>577</v>
      </c>
      <c r="D190" t="s">
        <v>266</v>
      </c>
      <c r="E190" t="s">
        <v>422</v>
      </c>
      <c r="F190" t="s">
        <v>14</v>
      </c>
      <c r="G190" t="s">
        <v>567</v>
      </c>
      <c r="H190" t="s">
        <v>568</v>
      </c>
      <c r="I190" t="s">
        <v>1210</v>
      </c>
      <c r="J190" t="s">
        <v>1211</v>
      </c>
      <c r="K190" t="s">
        <v>93</v>
      </c>
      <c r="L190">
        <v>2026</v>
      </c>
      <c r="M190">
        <v>9</v>
      </c>
      <c r="N190" s="44">
        <v>46266</v>
      </c>
      <c r="O19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1" spans="1:15" x14ac:dyDescent="0.25">
      <c r="A191">
        <v>0.06</v>
      </c>
      <c r="B191" t="s">
        <v>1112</v>
      </c>
      <c r="C191" t="s">
        <v>577</v>
      </c>
      <c r="D191" t="s">
        <v>265</v>
      </c>
      <c r="E191" t="s">
        <v>421</v>
      </c>
      <c r="F191" t="s">
        <v>0</v>
      </c>
      <c r="G191" t="s">
        <v>567</v>
      </c>
      <c r="H191" t="s">
        <v>568</v>
      </c>
      <c r="I191" t="s">
        <v>565</v>
      </c>
      <c r="J191" t="s">
        <v>566</v>
      </c>
      <c r="K191" t="s">
        <v>1201</v>
      </c>
      <c r="L191">
        <v>2026</v>
      </c>
      <c r="M191">
        <v>9</v>
      </c>
      <c r="N191" s="44">
        <v>46266</v>
      </c>
      <c r="O19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2" spans="1:15" x14ac:dyDescent="0.25">
      <c r="A192">
        <v>0.05</v>
      </c>
      <c r="B192" t="s">
        <v>194</v>
      </c>
      <c r="C192" t="s">
        <v>577</v>
      </c>
      <c r="D192" t="s">
        <v>378</v>
      </c>
      <c r="E192" t="s">
        <v>528</v>
      </c>
      <c r="F192" t="s">
        <v>0</v>
      </c>
      <c r="G192" t="s">
        <v>567</v>
      </c>
      <c r="H192" t="s">
        <v>568</v>
      </c>
      <c r="I192" t="s">
        <v>565</v>
      </c>
      <c r="J192" t="s">
        <v>566</v>
      </c>
      <c r="K192" t="s">
        <v>194</v>
      </c>
      <c r="L192">
        <v>2026</v>
      </c>
      <c r="M192">
        <v>9</v>
      </c>
      <c r="N192" s="44">
        <v>46266</v>
      </c>
      <c r="O19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3" spans="1:15" x14ac:dyDescent="0.25">
      <c r="A193">
        <v>0.05</v>
      </c>
      <c r="B193" t="s">
        <v>1123</v>
      </c>
      <c r="C193" t="s">
        <v>577</v>
      </c>
      <c r="D193" t="s">
        <v>733</v>
      </c>
      <c r="E193" t="s">
        <v>734</v>
      </c>
      <c r="F193" t="s">
        <v>14</v>
      </c>
      <c r="G193" t="s">
        <v>567</v>
      </c>
      <c r="H193" t="s">
        <v>568</v>
      </c>
      <c r="I193" t="s">
        <v>1210</v>
      </c>
      <c r="J193" t="s">
        <v>1211</v>
      </c>
      <c r="K193" t="s">
        <v>1123</v>
      </c>
      <c r="L193">
        <v>2026</v>
      </c>
      <c r="M193">
        <v>9</v>
      </c>
      <c r="N193" s="44">
        <v>46266</v>
      </c>
      <c r="O19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4" spans="1:15" x14ac:dyDescent="0.25">
      <c r="A194">
        <v>4.3999999999999997E-2</v>
      </c>
      <c r="B194" t="s">
        <v>1127</v>
      </c>
      <c r="C194" t="s">
        <v>584</v>
      </c>
      <c r="D194" t="s">
        <v>334</v>
      </c>
      <c r="E194" t="s">
        <v>20</v>
      </c>
      <c r="F194" t="s">
        <v>0</v>
      </c>
      <c r="G194" t="s">
        <v>567</v>
      </c>
      <c r="H194" t="s">
        <v>568</v>
      </c>
      <c r="I194" t="s">
        <v>565</v>
      </c>
      <c r="J194" t="s">
        <v>566</v>
      </c>
      <c r="K194" t="s">
        <v>1202</v>
      </c>
      <c r="L194">
        <v>2026</v>
      </c>
      <c r="M194">
        <v>11</v>
      </c>
      <c r="N194" s="44">
        <v>46327</v>
      </c>
      <c r="O19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5" spans="1:15" x14ac:dyDescent="0.25">
      <c r="A195">
        <v>4.3387710000000003E-2</v>
      </c>
      <c r="B195" t="s">
        <v>1129</v>
      </c>
      <c r="C195" t="s">
        <v>583</v>
      </c>
      <c r="D195" t="s">
        <v>310</v>
      </c>
      <c r="E195" t="s">
        <v>463</v>
      </c>
      <c r="F195" t="s">
        <v>11</v>
      </c>
      <c r="G195" t="s">
        <v>567</v>
      </c>
      <c r="H195" t="s">
        <v>568</v>
      </c>
      <c r="I195" t="s">
        <v>1208</v>
      </c>
      <c r="J195" t="s">
        <v>1212</v>
      </c>
      <c r="K195" t="s">
        <v>1129</v>
      </c>
      <c r="L195">
        <v>2026</v>
      </c>
      <c r="M195">
        <v>8</v>
      </c>
      <c r="N195" s="44">
        <v>46235</v>
      </c>
      <c r="O19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6" spans="1:15" x14ac:dyDescent="0.25">
      <c r="A196">
        <v>4.3387710000000003E-2</v>
      </c>
      <c r="B196" t="s">
        <v>1130</v>
      </c>
      <c r="C196" t="s">
        <v>582</v>
      </c>
      <c r="D196" t="s">
        <v>370</v>
      </c>
      <c r="E196" t="s">
        <v>520</v>
      </c>
      <c r="F196" t="s">
        <v>11</v>
      </c>
      <c r="G196" t="s">
        <v>567</v>
      </c>
      <c r="H196" t="s">
        <v>568</v>
      </c>
      <c r="I196" t="s">
        <v>1208</v>
      </c>
      <c r="J196" t="s">
        <v>1212</v>
      </c>
      <c r="K196" t="s">
        <v>1203</v>
      </c>
      <c r="L196">
        <v>2026</v>
      </c>
      <c r="M196">
        <v>10</v>
      </c>
      <c r="N196" s="44">
        <v>46296</v>
      </c>
      <c r="O19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7" spans="1:15" x14ac:dyDescent="0.25">
      <c r="A197">
        <v>4.2000000000000003E-2</v>
      </c>
      <c r="B197" t="s">
        <v>1131</v>
      </c>
      <c r="C197" t="s">
        <v>582</v>
      </c>
      <c r="D197" t="s">
        <v>1132</v>
      </c>
      <c r="E197" t="s">
        <v>1133</v>
      </c>
      <c r="F197" t="s">
        <v>246</v>
      </c>
      <c r="G197" t="s">
        <v>560</v>
      </c>
      <c r="H197" t="s">
        <v>561</v>
      </c>
      <c r="I197" t="s">
        <v>571</v>
      </c>
      <c r="J197" t="s">
        <v>572</v>
      </c>
      <c r="K197" t="s">
        <v>1131</v>
      </c>
      <c r="L197">
        <v>2026</v>
      </c>
      <c r="M197">
        <v>10</v>
      </c>
      <c r="N197" s="44">
        <v>46296</v>
      </c>
      <c r="O19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8" spans="1:15" x14ac:dyDescent="0.25">
      <c r="A198">
        <v>0.04</v>
      </c>
      <c r="B198" t="s">
        <v>1135</v>
      </c>
      <c r="C198" t="s">
        <v>577</v>
      </c>
      <c r="D198" t="s">
        <v>265</v>
      </c>
      <c r="E198" t="s">
        <v>421</v>
      </c>
      <c r="F198" t="s">
        <v>0</v>
      </c>
      <c r="G198" t="s">
        <v>567</v>
      </c>
      <c r="H198" t="s">
        <v>568</v>
      </c>
      <c r="I198" t="s">
        <v>565</v>
      </c>
      <c r="J198" t="s">
        <v>566</v>
      </c>
      <c r="K198" t="s">
        <v>1135</v>
      </c>
      <c r="L198">
        <v>2026</v>
      </c>
      <c r="M198">
        <v>9</v>
      </c>
      <c r="N198" s="44">
        <v>46266</v>
      </c>
      <c r="O19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199" spans="1:15" x14ac:dyDescent="0.25">
      <c r="A199">
        <v>0.04</v>
      </c>
      <c r="B199" t="s">
        <v>1136</v>
      </c>
      <c r="C199" t="s">
        <v>577</v>
      </c>
      <c r="D199" t="s">
        <v>266</v>
      </c>
      <c r="E199" t="s">
        <v>422</v>
      </c>
      <c r="F199" t="s">
        <v>14</v>
      </c>
      <c r="G199" t="s">
        <v>567</v>
      </c>
      <c r="H199" t="s">
        <v>568</v>
      </c>
      <c r="I199" t="s">
        <v>1210</v>
      </c>
      <c r="J199" t="s">
        <v>1211</v>
      </c>
      <c r="K199" t="s">
        <v>1136</v>
      </c>
      <c r="L199">
        <v>2026</v>
      </c>
      <c r="M199">
        <v>9</v>
      </c>
      <c r="N199" s="44">
        <v>46266</v>
      </c>
      <c r="O19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0" spans="1:15" x14ac:dyDescent="0.25">
      <c r="A200">
        <v>3.7478009999999999E-2</v>
      </c>
      <c r="B200" s="43" t="s">
        <v>1139</v>
      </c>
      <c r="C200" t="s">
        <v>582</v>
      </c>
      <c r="D200" t="s">
        <v>256</v>
      </c>
      <c r="E200" t="s">
        <v>412</v>
      </c>
      <c r="F200" t="s">
        <v>244</v>
      </c>
      <c r="G200" t="s">
        <v>560</v>
      </c>
      <c r="H200" t="s">
        <v>561</v>
      </c>
      <c r="I200" t="s">
        <v>569</v>
      </c>
      <c r="J200" t="s">
        <v>570</v>
      </c>
      <c r="K200" t="s">
        <v>1204</v>
      </c>
      <c r="L200">
        <v>2026</v>
      </c>
      <c r="M200">
        <v>10</v>
      </c>
      <c r="N200" s="44">
        <v>46296</v>
      </c>
      <c r="O20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1" spans="1:15" x14ac:dyDescent="0.25">
      <c r="A201">
        <v>3.6999999999999998E-2</v>
      </c>
      <c r="B201" t="s">
        <v>242</v>
      </c>
      <c r="C201" t="s">
        <v>577</v>
      </c>
      <c r="D201" t="s">
        <v>324</v>
      </c>
      <c r="E201" t="s">
        <v>477</v>
      </c>
      <c r="F201" t="s">
        <v>245</v>
      </c>
      <c r="G201" t="s">
        <v>560</v>
      </c>
      <c r="H201" t="s">
        <v>561</v>
      </c>
      <c r="I201" t="s">
        <v>571</v>
      </c>
      <c r="J201" t="s">
        <v>572</v>
      </c>
      <c r="K201" t="s">
        <v>242</v>
      </c>
      <c r="L201">
        <v>2026</v>
      </c>
      <c r="M201">
        <v>9</v>
      </c>
      <c r="N201" s="44">
        <v>46266</v>
      </c>
      <c r="O201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2" spans="1:15" x14ac:dyDescent="0.25">
      <c r="A202">
        <v>3.5999999999999997E-2</v>
      </c>
      <c r="B202" t="s">
        <v>1141</v>
      </c>
      <c r="C202" t="s">
        <v>583</v>
      </c>
      <c r="D202" t="s">
        <v>1142</v>
      </c>
      <c r="E202" t="s">
        <v>1143</v>
      </c>
      <c r="F202" t="s">
        <v>0</v>
      </c>
      <c r="G202" t="s">
        <v>567</v>
      </c>
      <c r="H202" t="s">
        <v>568</v>
      </c>
      <c r="I202" t="s">
        <v>565</v>
      </c>
      <c r="J202" t="s">
        <v>566</v>
      </c>
      <c r="K202" t="s">
        <v>1141</v>
      </c>
      <c r="L202">
        <v>2026</v>
      </c>
      <c r="M202">
        <v>8</v>
      </c>
      <c r="N202" s="44">
        <v>46235</v>
      </c>
      <c r="O202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3" spans="1:15" x14ac:dyDescent="0.25">
      <c r="A203">
        <v>3.5000000000000003E-2</v>
      </c>
      <c r="B203" t="s">
        <v>1144</v>
      </c>
      <c r="C203" t="s">
        <v>577</v>
      </c>
      <c r="D203" t="s">
        <v>1132</v>
      </c>
      <c r="E203" t="s">
        <v>1133</v>
      </c>
      <c r="F203" t="s">
        <v>246</v>
      </c>
      <c r="G203" t="s">
        <v>560</v>
      </c>
      <c r="H203" t="s">
        <v>561</v>
      </c>
      <c r="I203" t="s">
        <v>571</v>
      </c>
      <c r="J203" t="s">
        <v>572</v>
      </c>
      <c r="K203" t="s">
        <v>1144</v>
      </c>
      <c r="L203">
        <v>2026</v>
      </c>
      <c r="M203">
        <v>9</v>
      </c>
      <c r="N203" s="44">
        <v>46266</v>
      </c>
      <c r="O203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4" spans="1:15" x14ac:dyDescent="0.25">
      <c r="A204">
        <v>3.5000000000000003E-2</v>
      </c>
      <c r="B204" t="s">
        <v>1145</v>
      </c>
      <c r="C204" t="s">
        <v>582</v>
      </c>
      <c r="D204" t="s">
        <v>322</v>
      </c>
      <c r="E204" t="s">
        <v>475</v>
      </c>
      <c r="F204" t="s">
        <v>0</v>
      </c>
      <c r="G204" t="s">
        <v>567</v>
      </c>
      <c r="H204" t="s">
        <v>568</v>
      </c>
      <c r="I204" t="s">
        <v>565</v>
      </c>
      <c r="J204" t="s">
        <v>566</v>
      </c>
      <c r="K204" t="s">
        <v>1205</v>
      </c>
      <c r="L204">
        <v>2026</v>
      </c>
      <c r="M204">
        <v>10</v>
      </c>
      <c r="N204" s="44">
        <v>46296</v>
      </c>
      <c r="O204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5" spans="1:15" x14ac:dyDescent="0.25">
      <c r="A205">
        <v>3.4713180000000003E-2</v>
      </c>
      <c r="B205" t="s">
        <v>1146</v>
      </c>
      <c r="C205" t="s">
        <v>577</v>
      </c>
      <c r="D205" t="s">
        <v>277</v>
      </c>
      <c r="E205" t="s">
        <v>693</v>
      </c>
      <c r="F205" t="s">
        <v>14</v>
      </c>
      <c r="G205" t="s">
        <v>567</v>
      </c>
      <c r="H205" t="s">
        <v>568</v>
      </c>
      <c r="I205" t="s">
        <v>1210</v>
      </c>
      <c r="J205" t="s">
        <v>1211</v>
      </c>
      <c r="K205" t="s">
        <v>1206</v>
      </c>
      <c r="L205">
        <v>2026</v>
      </c>
      <c r="M205">
        <v>9</v>
      </c>
      <c r="N205" s="44">
        <v>46266</v>
      </c>
      <c r="O205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6" spans="1:15" x14ac:dyDescent="0.25">
      <c r="A206">
        <v>0.03</v>
      </c>
      <c r="B206" t="s">
        <v>94</v>
      </c>
      <c r="C206" t="s">
        <v>583</v>
      </c>
      <c r="D206" t="s">
        <v>266</v>
      </c>
      <c r="E206" t="s">
        <v>422</v>
      </c>
      <c r="F206" t="s">
        <v>3</v>
      </c>
      <c r="G206" t="s">
        <v>567</v>
      </c>
      <c r="H206" t="s">
        <v>568</v>
      </c>
      <c r="I206" t="s">
        <v>1209</v>
      </c>
      <c r="J206" t="s">
        <v>1213</v>
      </c>
      <c r="K206" t="s">
        <v>94</v>
      </c>
      <c r="L206">
        <v>2026</v>
      </c>
      <c r="M206">
        <v>8</v>
      </c>
      <c r="N206" s="44">
        <v>46235</v>
      </c>
      <c r="O206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7" spans="1:15" x14ac:dyDescent="0.25">
      <c r="A207">
        <v>2.5000000000000001E-2</v>
      </c>
      <c r="B207" t="s">
        <v>1151</v>
      </c>
      <c r="C207" t="s">
        <v>577</v>
      </c>
      <c r="D207" t="s">
        <v>733</v>
      </c>
      <c r="E207" t="s">
        <v>734</v>
      </c>
      <c r="F207" t="s">
        <v>14</v>
      </c>
      <c r="G207" t="s">
        <v>567</v>
      </c>
      <c r="H207" t="s">
        <v>568</v>
      </c>
      <c r="I207" t="s">
        <v>1210</v>
      </c>
      <c r="J207" t="s">
        <v>1211</v>
      </c>
      <c r="K207" t="s">
        <v>1151</v>
      </c>
      <c r="L207">
        <v>2026</v>
      </c>
      <c r="M207">
        <v>9</v>
      </c>
      <c r="N207" s="44">
        <v>46266</v>
      </c>
      <c r="O207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8" spans="1:15" x14ac:dyDescent="0.25">
      <c r="A208">
        <v>2.159268E-2</v>
      </c>
      <c r="B208" t="s">
        <v>1155</v>
      </c>
      <c r="C208" t="s">
        <v>577</v>
      </c>
      <c r="D208" t="s">
        <v>1156</v>
      </c>
      <c r="E208" t="s">
        <v>1157</v>
      </c>
      <c r="F208" t="s">
        <v>3</v>
      </c>
      <c r="G208" t="s">
        <v>567</v>
      </c>
      <c r="H208" t="s">
        <v>568</v>
      </c>
      <c r="I208" t="s">
        <v>1209</v>
      </c>
      <c r="J208" t="s">
        <v>1213</v>
      </c>
      <c r="K208" t="s">
        <v>1155</v>
      </c>
      <c r="L208">
        <v>2026</v>
      </c>
      <c r="M208">
        <v>9</v>
      </c>
      <c r="N208" s="44">
        <v>46266</v>
      </c>
      <c r="O208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09" spans="1:15" x14ac:dyDescent="0.25">
      <c r="A209">
        <v>0.02</v>
      </c>
      <c r="B209" t="s">
        <v>36</v>
      </c>
      <c r="C209" t="s">
        <v>584</v>
      </c>
      <c r="D209" t="s">
        <v>256</v>
      </c>
      <c r="E209" t="s">
        <v>412</v>
      </c>
      <c r="F209" t="s">
        <v>244</v>
      </c>
      <c r="G209" t="s">
        <v>560</v>
      </c>
      <c r="H209" t="s">
        <v>561</v>
      </c>
      <c r="I209" t="s">
        <v>569</v>
      </c>
      <c r="J209" t="s">
        <v>570</v>
      </c>
      <c r="K209" t="s">
        <v>36</v>
      </c>
      <c r="L209">
        <v>2026</v>
      </c>
      <c r="M209">
        <v>11</v>
      </c>
      <c r="N209" s="44">
        <v>46327</v>
      </c>
      <c r="O209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10" spans="1:15" x14ac:dyDescent="0.25">
      <c r="A210">
        <v>1.1625E-2</v>
      </c>
      <c r="B210" t="s">
        <v>75</v>
      </c>
      <c r="C210" t="s">
        <v>584</v>
      </c>
      <c r="D210" t="s">
        <v>329</v>
      </c>
      <c r="E210" t="s">
        <v>481</v>
      </c>
      <c r="F210" t="s">
        <v>245</v>
      </c>
      <c r="G210" t="s">
        <v>560</v>
      </c>
      <c r="H210" t="s">
        <v>561</v>
      </c>
      <c r="I210" t="s">
        <v>571</v>
      </c>
      <c r="J210" t="s">
        <v>572</v>
      </c>
      <c r="K210" t="s">
        <v>75</v>
      </c>
      <c r="L210">
        <v>2026</v>
      </c>
      <c r="M210">
        <v>11</v>
      </c>
      <c r="N210" s="44">
        <v>46327</v>
      </c>
      <c r="O210" t="str">
        <f>_xlfn.LET(
  _xlpm.x, _xlfn.XLOOKUP(q_Licitaciones_Modelo[[#This Row],[Licitación]], tbl_estado_licitacion[Licitación], tbl_estado_licitacion[Estado], ""),
  IF(_xlpm.x="","Por lanzar",_xlpm.x)
)</f>
        <v>Por lanzar</v>
      </c>
    </row>
    <row r="211" spans="1:15" x14ac:dyDescent="0.25">
      <c r="A211">
        <v>3.3E-3</v>
      </c>
      <c r="B211" t="s">
        <v>1163</v>
      </c>
      <c r="C211" t="s">
        <v>583</v>
      </c>
      <c r="D211" t="s">
        <v>293</v>
      </c>
      <c r="E211" t="s">
        <v>30</v>
      </c>
      <c r="F211" t="s">
        <v>0</v>
      </c>
      <c r="G211" t="s">
        <v>567</v>
      </c>
      <c r="H211" t="s">
        <v>568</v>
      </c>
      <c r="I211" t="s">
        <v>565</v>
      </c>
      <c r="J211" t="s">
        <v>566</v>
      </c>
      <c r="K211" t="s">
        <v>1163</v>
      </c>
      <c r="L211">
        <v>2026</v>
      </c>
      <c r="M211">
        <v>8</v>
      </c>
      <c r="N211" s="44">
        <v>46235</v>
      </c>
      <c r="O211" t="str">
        <f>_xlfn.LET(
  _xlpm.x, _xlfn.XLOOKUP(q_Licitaciones_Modelo[[#This Row],[Licitación]], tbl_estado_licitacion[Licitación], tbl_estado_licitacion[Estado], ""),
  IF(_xlpm.x="","Por lanzar",_xlpm.x)
)</f>
        <v>Por lanzar</v>
      </c>
    </row>
  </sheetData>
  <sheetProtection algorithmName="SHA-512" hashValue="MM3xYBrkvcxo4iGnTfKE7fhb9yMZmx5qAy4Ex4ShhT/yiEJmLjgYhPXtN0+1COlBcJiXRhxfWgcrLKVW8HcX6g==" saltValue="tKd5aF/uNPQFPUC93XgA+Q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A8B6-D516-4474-8147-ADB3ACEDBF0A}">
  <sheetPr>
    <tabColor rgb="FF00B0F0"/>
  </sheetPr>
  <dimension ref="A1:S658"/>
  <sheetViews>
    <sheetView workbookViewId="0">
      <selection activeCell="C7" sqref="C7"/>
    </sheetView>
  </sheetViews>
  <sheetFormatPr baseColWidth="10" defaultRowHeight="15" x14ac:dyDescent="0.25"/>
  <cols>
    <col min="1" max="1" width="78.42578125" customWidth="1"/>
    <col min="3" max="3" width="15" style="35" customWidth="1"/>
    <col min="9" max="11" width="11.140625" customWidth="1"/>
    <col min="13" max="16" width="0" hidden="1" customWidth="1"/>
    <col min="17" max="19" width="11.140625" hidden="1" customWidth="1"/>
  </cols>
  <sheetData>
    <row r="1" spans="1:19" x14ac:dyDescent="0.25">
      <c r="A1" t="s">
        <v>248</v>
      </c>
      <c r="B1" t="s">
        <v>249</v>
      </c>
      <c r="C1" s="35" t="s">
        <v>247</v>
      </c>
      <c r="D1" t="s">
        <v>592</v>
      </c>
    </row>
    <row r="2" spans="1:19" x14ac:dyDescent="0.25">
      <c r="A2" s="45" t="s">
        <v>642</v>
      </c>
      <c r="B2" s="47" t="s">
        <v>283</v>
      </c>
      <c r="C2" s="47" t="s">
        <v>243</v>
      </c>
      <c r="M2" t="str" cm="1">
        <f t="array" ref="M2:O211">_xlfn.LET(
  _xlpm.base, _xlfn.HSTACK(q_Licitaciones_Modelo[Licitación], q_Licitaciones_Modelo[GM], q_Licitaciones_Modelo[Cartera]),
  _xlpm.unicos, _xlfn.UNIQUE(_xlpm.base),
  _xlfn.SORTBY(_xlpm.unicos, INDEX(_xlpm.unicos,,3), 1, INDEX(_xlpm.unicos,,2), 1)
)</f>
        <v>OT HARDWARE RENEWALL CR - Resiliency Plan</v>
      </c>
      <c r="N2" t="str">
        <v>FIHD01</v>
      </c>
      <c r="O2" t="str">
        <v>Costa Rica</v>
      </c>
      <c r="Q2" t="str" cm="1">
        <f t="array" ref="Q2:S211">_xlfn.LET(
  _xlpm.base, _xlfn.HSTACK(
    q_Licitaciones_Modelo[Licitación],
    q_Licitaciones_Modelo[GM],
    q_Licitaciones_Modelo[Cartera]
  ),
  _xlfn.SORTBY(
    _xlpm.base,
    INDEX(_xlpm.base,,3), 1,
    INDEX(_xlpm.base,,2), 1
  )
)</f>
        <v>OT HARDWARE RENEWALL CR - Resiliency Plan</v>
      </c>
      <c r="R2" t="str">
        <v>FIHD01</v>
      </c>
      <c r="S2" t="str">
        <v>Costa Rica</v>
      </c>
    </row>
    <row r="3" spans="1:19" x14ac:dyDescent="0.25">
      <c r="A3" s="46" t="s">
        <v>643</v>
      </c>
      <c r="B3" s="46" t="s">
        <v>281</v>
      </c>
      <c r="C3" s="46" t="s">
        <v>245</v>
      </c>
      <c r="M3" t="str">
        <v>TLC &amp; TSO INFRASTRUCTURE CR - Resiliency Plan</v>
      </c>
      <c r="N3" t="str">
        <v>FTTE08</v>
      </c>
      <c r="O3" t="str">
        <v>Costa Rica</v>
      </c>
      <c r="Q3" t="str">
        <v>TLC &amp; TSO INFRASTRUCTURE CR - Resiliency Plan</v>
      </c>
      <c r="R3" t="str">
        <v>FTTE08</v>
      </c>
      <c r="S3" t="str">
        <v>Costa Rica</v>
      </c>
    </row>
    <row r="4" spans="1:19" x14ac:dyDescent="0.25">
      <c r="A4" s="47" t="s">
        <v>215</v>
      </c>
      <c r="B4" s="47" t="s">
        <v>397</v>
      </c>
      <c r="C4" s="47" t="s">
        <v>246</v>
      </c>
      <c r="M4" t="str">
        <v>SERVICIO Y SUMINISTRO DE MANTENIMIENTO DE CAMINOS / Canalización del sistema de agua pluvial, cambio de capote casa maquinas GT &amp; CR</v>
      </c>
      <c r="N4" t="str">
        <v>LIOP12</v>
      </c>
      <c r="O4" t="str">
        <v>Costa Rica</v>
      </c>
      <c r="Q4" t="str">
        <v>SERVICIO Y SUMINISTRO DE MANTENIMIENTO DE CAMINOS / Canalización del sistema de agua pluvial, cambio de capote casa maquinas GT &amp; CR</v>
      </c>
      <c r="R4" t="str">
        <v>LIOP12</v>
      </c>
      <c r="S4" t="str">
        <v>Costa Rica</v>
      </c>
    </row>
    <row r="5" spans="1:19" x14ac:dyDescent="0.25">
      <c r="A5" s="46" t="s">
        <v>644</v>
      </c>
      <c r="B5" s="46" t="s">
        <v>298</v>
      </c>
      <c r="C5" s="46" t="s">
        <v>243</v>
      </c>
      <c r="M5" t="str">
        <v>Servicio de Colocacion y Suministro de Concreto Premezclado</v>
      </c>
      <c r="N5" t="str">
        <v>LIOP12</v>
      </c>
      <c r="O5" t="str">
        <v>Costa Rica</v>
      </c>
      <c r="Q5" t="str">
        <v>Servicio de Colocacion y Suministro de Concreto Premezclado</v>
      </c>
      <c r="R5" t="str">
        <v>LIOP12</v>
      </c>
      <c r="S5" t="str">
        <v>Costa Rica</v>
      </c>
    </row>
    <row r="6" spans="1:19" x14ac:dyDescent="0.25">
      <c r="A6" s="47" t="s">
        <v>645</v>
      </c>
      <c r="B6" s="47" t="s">
        <v>259</v>
      </c>
      <c r="C6" s="47" t="s">
        <v>243</v>
      </c>
      <c r="M6" t="str">
        <v>SERVICIO DE MANTENIMIENTO A GENERADORES DE COMBUSTIÓN</v>
      </c>
      <c r="N6" t="str">
        <v>MEEL09</v>
      </c>
      <c r="O6" t="str">
        <v>Costa Rica</v>
      </c>
      <c r="Q6" t="str">
        <v>SERVICIO DE MANTENIMIENTO A GENERADORES DE COMBUSTIÓN</v>
      </c>
      <c r="R6" t="str">
        <v>MEEL09</v>
      </c>
      <c r="S6" t="str">
        <v>Costa Rica</v>
      </c>
    </row>
    <row r="7" spans="1:19" x14ac:dyDescent="0.25">
      <c r="A7" s="46" t="s">
        <v>42</v>
      </c>
      <c r="B7" s="46" t="s">
        <v>278</v>
      </c>
      <c r="C7" s="46" t="s">
        <v>0</v>
      </c>
      <c r="M7" t="str">
        <v>Suministro e instalación de sistemas de corrección de potencias SAC, fluctuaciones, huecos de potencias</v>
      </c>
      <c r="N7" t="str">
        <v>FAAI05</v>
      </c>
      <c r="O7" t="str">
        <v>Enel Commercial</v>
      </c>
      <c r="Q7" t="str">
        <v>Suministro e instalación de sistemas de corrección de potencias SAC, fluctuaciones, huecos de potencias</v>
      </c>
      <c r="R7" t="str">
        <v>FAAI05</v>
      </c>
      <c r="S7" t="str">
        <v>Enel Commercial</v>
      </c>
    </row>
    <row r="8" spans="1:19" x14ac:dyDescent="0.25">
      <c r="A8" s="47" t="s">
        <v>646</v>
      </c>
      <c r="B8" s="47" t="s">
        <v>250</v>
      </c>
      <c r="C8" s="47" t="s">
        <v>243</v>
      </c>
      <c r="M8" t="str">
        <v>Suministro de Proyectores para iluminación arquitectónica</v>
      </c>
      <c r="N8" t="str">
        <v>FAAI05</v>
      </c>
      <c r="O8" t="str">
        <v>Enel Commercial</v>
      </c>
      <c r="Q8" t="str">
        <v>Suministro de Proyectores para iluminación arquitectónica</v>
      </c>
      <c r="R8" t="str">
        <v>FAAI05</v>
      </c>
      <c r="S8" t="str">
        <v>Enel Commercial</v>
      </c>
    </row>
    <row r="9" spans="1:19" x14ac:dyDescent="0.25">
      <c r="A9" s="48" t="s">
        <v>18</v>
      </c>
      <c r="B9" s="46" t="s">
        <v>280</v>
      </c>
      <c r="C9" s="46" t="s">
        <v>0</v>
      </c>
      <c r="M9" t="str">
        <v xml:space="preserve">Equipos de videovigilancia y sensorización </v>
      </c>
      <c r="N9" t="str">
        <v>FASS51</v>
      </c>
      <c r="O9" t="str">
        <v>Enel Commercial</v>
      </c>
      <c r="Q9" t="str">
        <v xml:space="preserve">Equipos de videovigilancia y sensorización </v>
      </c>
      <c r="R9" t="str">
        <v>FASS51</v>
      </c>
      <c r="S9" t="str">
        <v>Enel Commercial</v>
      </c>
    </row>
    <row r="10" spans="1:19" x14ac:dyDescent="0.25">
      <c r="A10" s="47" t="s">
        <v>110</v>
      </c>
      <c r="B10" s="47" t="s">
        <v>351</v>
      </c>
      <c r="C10" s="47" t="s">
        <v>246</v>
      </c>
      <c r="M10" t="str">
        <v>Collarin y Alambre Medidas Antivandálicas</v>
      </c>
      <c r="N10" t="str">
        <v>FEEM09</v>
      </c>
      <c r="O10" t="str">
        <v>Enel Commercial</v>
      </c>
      <c r="Q10" t="str">
        <v>Collarin y Alambre Medidas Antivandálicas</v>
      </c>
      <c r="R10" t="str">
        <v>FEEM09</v>
      </c>
      <c r="S10" t="str">
        <v>Enel Commercial</v>
      </c>
    </row>
    <row r="11" spans="1:19" x14ac:dyDescent="0.25">
      <c r="A11" s="48" t="s">
        <v>647</v>
      </c>
      <c r="B11" s="46" t="s">
        <v>648</v>
      </c>
      <c r="C11" s="46" t="s">
        <v>246</v>
      </c>
      <c r="M11" t="str">
        <v>Servicio de diseño, suministro y instalación  de Sistemas de seguimiento solares para parques fotovoltaicos</v>
      </c>
      <c r="N11" t="str">
        <v>FEER09</v>
      </c>
      <c r="O11" t="str">
        <v>Enel Commercial</v>
      </c>
      <c r="Q11" t="str">
        <v>Servicio de diseño, suministro y instalación  de Sistemas de seguimiento solares para parques fotovoltaicos</v>
      </c>
      <c r="R11" t="str">
        <v>FEER09</v>
      </c>
      <c r="S11" t="str">
        <v>Enel Commercial</v>
      </c>
    </row>
    <row r="12" spans="1:19" x14ac:dyDescent="0.25">
      <c r="A12" s="47" t="s">
        <v>650</v>
      </c>
      <c r="B12" s="47" t="s">
        <v>259</v>
      </c>
      <c r="C12" s="47" t="s">
        <v>243</v>
      </c>
      <c r="M12" t="str">
        <v>Suministro e instalación de plantas electricas</v>
      </c>
      <c r="N12" t="str">
        <v>FEGE02</v>
      </c>
      <c r="O12" t="str">
        <v>Enel Commercial</v>
      </c>
      <c r="Q12" t="str">
        <v>Suministro e instalación de plantas electricas</v>
      </c>
      <c r="R12" t="str">
        <v>FEGE02</v>
      </c>
      <c r="S12" t="str">
        <v>Enel Commercial</v>
      </c>
    </row>
    <row r="13" spans="1:19" x14ac:dyDescent="0.25">
      <c r="A13" s="46" t="s">
        <v>651</v>
      </c>
      <c r="B13" s="46" t="s">
        <v>254</v>
      </c>
      <c r="C13" s="46" t="s">
        <v>243</v>
      </c>
      <c r="M13" t="str">
        <v>Equipo Proyectos Telegestión (Implementacion de 10.000 unidades de Telegestion para la Ciudad de Bogota)</v>
      </c>
      <c r="N13" t="str">
        <v>FEII05</v>
      </c>
      <c r="O13" t="str">
        <v>Enel Commercial</v>
      </c>
      <c r="Q13" t="str">
        <v>Equipo Proyectos Telegestión (Implementacion de 10.000 unidades de Telegestion para la Ciudad de Bogota)</v>
      </c>
      <c r="R13" t="str">
        <v>FEII05</v>
      </c>
      <c r="S13" t="str">
        <v>Enel Commercial</v>
      </c>
    </row>
    <row r="14" spans="1:19" x14ac:dyDescent="0.25">
      <c r="A14" s="47" t="s">
        <v>652</v>
      </c>
      <c r="B14" s="47" t="s">
        <v>275</v>
      </c>
      <c r="C14" s="47" t="s">
        <v>0</v>
      </c>
      <c r="M14" t="str">
        <v>Equipos Telemedición de cabecera circuitos AP</v>
      </c>
      <c r="N14" t="str">
        <v>FEII05</v>
      </c>
      <c r="O14" t="str">
        <v>Enel Commercial</v>
      </c>
      <c r="Q14" t="str">
        <v>Equipos Telemedición de cabecera circuitos AP</v>
      </c>
      <c r="R14" t="str">
        <v>FEII05</v>
      </c>
      <c r="S14" t="str">
        <v>Enel Commercial</v>
      </c>
    </row>
    <row r="15" spans="1:19" x14ac:dyDescent="0.25">
      <c r="A15" s="46" t="s">
        <v>653</v>
      </c>
      <c r="B15" s="46" t="s">
        <v>648</v>
      </c>
      <c r="C15" s="46" t="s">
        <v>246</v>
      </c>
      <c r="M15" t="str">
        <v xml:space="preserve">Se requiere un contrato que habilite la incorporación de tecnologías emergentes y soluciones creativas avanzadas, tales como iluminación interactiva, </v>
      </c>
      <c r="N15" t="str">
        <v>FEII05</v>
      </c>
      <c r="O15" t="str">
        <v>Enel Commercial</v>
      </c>
      <c r="Q15" t="str">
        <v xml:space="preserve">Se requiere un contrato que habilite la incorporación de tecnologías emergentes y soluciones creativas avanzadas, tales como iluminación interactiva, </v>
      </c>
      <c r="R15" t="str">
        <v>FEII05</v>
      </c>
      <c r="S15" t="str">
        <v>Enel Commercial</v>
      </c>
    </row>
    <row r="16" spans="1:19" x14ac:dyDescent="0.25">
      <c r="A16" s="47" t="s">
        <v>654</v>
      </c>
      <c r="B16" s="47" t="s">
        <v>256</v>
      </c>
      <c r="C16" s="47" t="s">
        <v>244</v>
      </c>
      <c r="M16" t="str">
        <v>Equipos de Telegestión</v>
      </c>
      <c r="N16" t="str">
        <v>FEII05</v>
      </c>
      <c r="O16" t="str">
        <v>Enel Commercial</v>
      </c>
      <c r="Q16" t="str">
        <v>Equipos de Telegestión</v>
      </c>
      <c r="R16" t="str">
        <v>FEII05</v>
      </c>
      <c r="S16" t="str">
        <v>Enel Commercial</v>
      </c>
    </row>
    <row r="17" spans="1:19" x14ac:dyDescent="0.25">
      <c r="A17" s="46" t="s">
        <v>655</v>
      </c>
      <c r="B17" s="46" t="s">
        <v>331</v>
      </c>
      <c r="C17" s="46" t="s">
        <v>14</v>
      </c>
      <c r="M17" t="str">
        <v>Suministro de electro barras de diferentes de corrientes, junto a los accesorios de conexión y flexibarras</v>
      </c>
      <c r="N17" t="str">
        <v>FEII06</v>
      </c>
      <c r="O17" t="str">
        <v>Enel Commercial</v>
      </c>
      <c r="Q17" t="str">
        <v>Suministro de electro barras de diferentes de corrientes, junto a los accesorios de conexión y flexibarras</v>
      </c>
      <c r="R17" t="str">
        <v>FEII06</v>
      </c>
      <c r="S17" t="str">
        <v>Enel Commercial</v>
      </c>
    </row>
    <row r="18" spans="1:19" x14ac:dyDescent="0.25">
      <c r="A18" s="47" t="s">
        <v>656</v>
      </c>
      <c r="B18" s="47" t="s">
        <v>260</v>
      </c>
      <c r="C18" s="47" t="s">
        <v>243</v>
      </c>
      <c r="M18" t="str">
        <v>Soluciones de smart city integradas. Producto nuevo que se debe integrar en los sistemas de AP</v>
      </c>
      <c r="N18" t="str">
        <v>FEII09</v>
      </c>
      <c r="O18" t="str">
        <v>Enel Commercial</v>
      </c>
      <c r="Q18" t="str">
        <v>Soluciones de smart city integradas. Producto nuevo que se debe integrar en los sistemas de AP</v>
      </c>
      <c r="R18" t="str">
        <v>FEII09</v>
      </c>
      <c r="S18" t="str">
        <v>Enel Commercial</v>
      </c>
    </row>
    <row r="19" spans="1:19" x14ac:dyDescent="0.25">
      <c r="A19" s="46" t="s">
        <v>657</v>
      </c>
      <c r="B19" s="46" t="s">
        <v>251</v>
      </c>
      <c r="C19" s="46" t="s">
        <v>243</v>
      </c>
      <c r="M19" t="str">
        <v xml:space="preserve">Servicios Interventoria Técnica AP (Venta Servicios)   </v>
      </c>
      <c r="N19" t="str">
        <v>FEII09</v>
      </c>
      <c r="O19" t="str">
        <v>Enel Commercial</v>
      </c>
      <c r="Q19" t="str">
        <v xml:space="preserve">Servicios Interventoria Técnica AP (Venta Servicios)   </v>
      </c>
      <c r="R19" t="str">
        <v>FEII09</v>
      </c>
      <c r="S19" t="str">
        <v>Enel Commercial</v>
      </c>
    </row>
    <row r="20" spans="1:19" x14ac:dyDescent="0.25">
      <c r="A20" s="47" t="s">
        <v>658</v>
      </c>
      <c r="B20" s="47" t="s">
        <v>250</v>
      </c>
      <c r="C20" s="47" t="s">
        <v>243</v>
      </c>
      <c r="M20" t="str">
        <v>Bombillas LED</v>
      </c>
      <c r="N20" t="str">
        <v>FEII09</v>
      </c>
      <c r="O20" t="str">
        <v>Enel Commercial</v>
      </c>
      <c r="Q20" t="str">
        <v>Bombillas LED</v>
      </c>
      <c r="R20" t="str">
        <v>FEII09</v>
      </c>
      <c r="S20" t="str">
        <v>Enel Commercial</v>
      </c>
    </row>
    <row r="21" spans="1:19" x14ac:dyDescent="0.25">
      <c r="A21" s="46" t="s">
        <v>109</v>
      </c>
      <c r="B21" s="46" t="s">
        <v>350</v>
      </c>
      <c r="C21" s="46" t="s">
        <v>243</v>
      </c>
      <c r="M21" t="str">
        <v>Luminarias Solares incluido baterias</v>
      </c>
      <c r="N21" t="str">
        <v>FEII09</v>
      </c>
      <c r="O21" t="str">
        <v>Enel Commercial</v>
      </c>
      <c r="Q21" t="str">
        <v>Luminarias Solares incluido baterias</v>
      </c>
      <c r="R21" t="str">
        <v>FEII09</v>
      </c>
      <c r="S21" t="str">
        <v>Enel Commercial</v>
      </c>
    </row>
    <row r="22" spans="1:19" x14ac:dyDescent="0.25">
      <c r="A22" s="47" t="s">
        <v>659</v>
      </c>
      <c r="B22" s="47" t="s">
        <v>281</v>
      </c>
      <c r="C22" s="47" t="s">
        <v>245</v>
      </c>
      <c r="M22" t="str">
        <v>Empalmes y Terminales</v>
      </c>
      <c r="N22" t="str">
        <v>FELC10</v>
      </c>
      <c r="O22" t="str">
        <v>Enel Commercial</v>
      </c>
      <c r="Q22" t="str">
        <v>Empalmes y Terminales</v>
      </c>
      <c r="R22" t="str">
        <v>FELC10</v>
      </c>
      <c r="S22" t="str">
        <v>Enel Commercial</v>
      </c>
    </row>
    <row r="23" spans="1:19" x14ac:dyDescent="0.25">
      <c r="A23" s="46" t="s">
        <v>660</v>
      </c>
      <c r="B23" s="46" t="s">
        <v>661</v>
      </c>
      <c r="C23" s="46" t="s">
        <v>0</v>
      </c>
      <c r="M23" t="str">
        <v>Suministro de Interruptores-seccionadores para MT</v>
      </c>
      <c r="N23" t="str">
        <v>FESE02</v>
      </c>
      <c r="O23" t="str">
        <v>Enel Commercial</v>
      </c>
      <c r="Q23" t="str">
        <v>Suministro de Interruptores-seccionadores para MT</v>
      </c>
      <c r="R23" t="str">
        <v>FESE02</v>
      </c>
      <c r="S23" t="str">
        <v>Enel Commercial</v>
      </c>
    </row>
    <row r="24" spans="1:19" x14ac:dyDescent="0.25">
      <c r="A24" s="47" t="s">
        <v>663</v>
      </c>
      <c r="B24" s="47" t="s">
        <v>251</v>
      </c>
      <c r="C24" s="47" t="s">
        <v>243</v>
      </c>
      <c r="M24" t="str">
        <v xml:space="preserve">Suministro de transformadores MT/BT . Suministro de transformadores secos, en aceite, tipo shelter, soluciones a medida. Cajas de maniobras de 4, 5 y </v>
      </c>
      <c r="N24" t="str">
        <v>FETR15</v>
      </c>
      <c r="O24" t="str">
        <v>Enel Commercial</v>
      </c>
      <c r="Q24" t="str">
        <v xml:space="preserve">Suministro de transformadores MT/BT . Suministro de transformadores secos, en aceite, tipo shelter, soluciones a medida. Cajas de maniobras de 4, 5 y </v>
      </c>
      <c r="R24" t="str">
        <v>FETR15</v>
      </c>
      <c r="S24" t="str">
        <v>Enel Commercial</v>
      </c>
    </row>
    <row r="25" spans="1:19" x14ac:dyDescent="0.25">
      <c r="A25" s="46" t="s">
        <v>664</v>
      </c>
      <c r="B25" s="46" t="s">
        <v>250</v>
      </c>
      <c r="C25" s="46" t="s">
        <v>243</v>
      </c>
      <c r="M25" t="str">
        <v>Plataforma de control e integración de Sistemas de Videovigilancia</v>
      </c>
      <c r="N25" t="str">
        <v>FIPS03</v>
      </c>
      <c r="O25" t="str">
        <v>Enel Commercial</v>
      </c>
      <c r="Q25" t="str">
        <v>Plataforma de control e integración de Sistemas de Videovigilancia</v>
      </c>
      <c r="R25" t="str">
        <v>FIPS03</v>
      </c>
      <c r="S25" t="str">
        <v>Enel Commercial</v>
      </c>
    </row>
    <row r="26" spans="1:19" x14ac:dyDescent="0.25">
      <c r="A26" s="47" t="s">
        <v>56</v>
      </c>
      <c r="B26" s="47" t="s">
        <v>276</v>
      </c>
      <c r="C26" s="47" t="s">
        <v>0</v>
      </c>
      <c r="M26" t="str">
        <v>Suministro de Generadores Eléctricos y Mantenimiento</v>
      </c>
      <c r="N26" t="str">
        <v>FMGE10</v>
      </c>
      <c r="O26" t="str">
        <v>Enel Commercial</v>
      </c>
      <c r="Q26" t="str">
        <v>Suministro de Generadores Eléctricos y Mantenimiento</v>
      </c>
      <c r="R26" t="str">
        <v>FMGE10</v>
      </c>
      <c r="S26" t="str">
        <v>Enel Commercial</v>
      </c>
    </row>
    <row r="27" spans="1:19" x14ac:dyDescent="0.25">
      <c r="A27" s="46" t="s">
        <v>665</v>
      </c>
      <c r="B27" s="46" t="s">
        <v>666</v>
      </c>
      <c r="C27" s="46" t="s">
        <v>0</v>
      </c>
      <c r="M27" t="str">
        <v>Suministro de medidores de energía electrónicos remotos y / o no controlados a distancia</v>
      </c>
      <c r="N27" t="str">
        <v>FSCR04</v>
      </c>
      <c r="O27" t="str">
        <v>Enel Commercial</v>
      </c>
      <c r="Q27" t="str">
        <v>Suministro de medidores de energía electrónicos remotos y / o no controlados a distancia</v>
      </c>
      <c r="R27" t="str">
        <v>FSCR04</v>
      </c>
      <c r="S27" t="str">
        <v>Enel Commercial</v>
      </c>
    </row>
    <row r="28" spans="1:19" x14ac:dyDescent="0.25">
      <c r="A28" s="47" t="s">
        <v>99</v>
      </c>
      <c r="B28" s="47" t="s">
        <v>307</v>
      </c>
      <c r="C28" s="47" t="s">
        <v>243</v>
      </c>
      <c r="M28" t="str">
        <v>Servicio de Instalación de  cargadores para movilidad eléctrica</v>
      </c>
      <c r="N28" t="str">
        <v>LEII01</v>
      </c>
      <c r="O28" t="str">
        <v>Enel Commercial</v>
      </c>
      <c r="Q28" t="str">
        <v>Servicio de Instalación de  cargadores para movilidad eléctrica</v>
      </c>
      <c r="R28" t="str">
        <v>LEII01</v>
      </c>
      <c r="S28" t="str">
        <v>Enel Commercial</v>
      </c>
    </row>
    <row r="29" spans="1:19" x14ac:dyDescent="0.25">
      <c r="A29" s="46" t="s">
        <v>668</v>
      </c>
      <c r="B29" s="46" t="s">
        <v>1</v>
      </c>
      <c r="C29" s="46" t="s">
        <v>0</v>
      </c>
      <c r="M29" t="str">
        <v>Instalación, comisionamiento y mantenimiento de Baterias para almacenamiento de energía</v>
      </c>
      <c r="N29" t="str">
        <v>LEII02</v>
      </c>
      <c r="O29" t="str">
        <v>Enel Commercial</v>
      </c>
      <c r="Q29" t="str">
        <v>Instalación, comisionamiento y mantenimiento de Baterias para almacenamiento de energía</v>
      </c>
      <c r="R29" t="str">
        <v>LEII02</v>
      </c>
      <c r="S29" t="str">
        <v>Enel Commercial</v>
      </c>
    </row>
    <row r="30" spans="1:19" x14ac:dyDescent="0.25">
      <c r="A30" s="47" t="s">
        <v>669</v>
      </c>
      <c r="B30" s="47" t="s">
        <v>292</v>
      </c>
      <c r="C30" s="47" t="s">
        <v>243</v>
      </c>
      <c r="M30" t="str">
        <v>Suministro e instalación de Obras Eléctricas y civiles en MT-BT y mantenimiento de equipos y redes</v>
      </c>
      <c r="N30" t="str">
        <v>LEII02</v>
      </c>
      <c r="O30" t="str">
        <v>Enel Commercial</v>
      </c>
      <c r="Q30" t="str">
        <v>Suministro e instalación de Obras Eléctricas y civiles en MT-BT y mantenimiento de equipos y redes</v>
      </c>
      <c r="R30" t="str">
        <v>LEII02</v>
      </c>
      <c r="S30" t="str">
        <v>Enel Commercial</v>
      </c>
    </row>
    <row r="31" spans="1:19" x14ac:dyDescent="0.25">
      <c r="A31" s="46" t="s">
        <v>182</v>
      </c>
      <c r="B31" s="46" t="s">
        <v>354</v>
      </c>
      <c r="C31" s="46" t="s">
        <v>0</v>
      </c>
      <c r="M31" t="str">
        <v>Servicios Telemedición de cabecera circuitos AP</v>
      </c>
      <c r="N31" t="str">
        <v>LEII02</v>
      </c>
      <c r="O31" t="str">
        <v>Enel Commercial</v>
      </c>
      <c r="Q31" t="str">
        <v>Servicios Telemedición de cabecera circuitos AP</v>
      </c>
      <c r="R31" t="str">
        <v>LEII02</v>
      </c>
      <c r="S31" t="str">
        <v>Enel Commercial</v>
      </c>
    </row>
    <row r="32" spans="1:19" x14ac:dyDescent="0.25">
      <c r="A32" s="47" t="s">
        <v>670</v>
      </c>
      <c r="B32" s="47" t="s">
        <v>279</v>
      </c>
      <c r="C32" s="47" t="s">
        <v>0</v>
      </c>
      <c r="M32" t="str">
        <v>Suministro e instalacion  de sistemas de monitoreo remoto de subestaciones</v>
      </c>
      <c r="N32" t="str">
        <v>LEII02</v>
      </c>
      <c r="O32" t="str">
        <v>Enel Commercial</v>
      </c>
      <c r="Q32" t="str">
        <v>Suministro e instalacion  de sistemas de monitoreo remoto de subestaciones</v>
      </c>
      <c r="R32" t="str">
        <v>LEII02</v>
      </c>
      <c r="S32" t="str">
        <v>Enel Commercial</v>
      </c>
    </row>
    <row r="33" spans="1:19" x14ac:dyDescent="0.25">
      <c r="A33" s="46" t="s">
        <v>671</v>
      </c>
      <c r="B33" s="46" t="s">
        <v>275</v>
      </c>
      <c r="C33" s="46" t="s">
        <v>0</v>
      </c>
      <c r="M33" t="str">
        <v>Contratación de Distribuidor de elementos principales de sistemas fotovoltaicos, segmento B2C</v>
      </c>
      <c r="N33" t="str">
        <v>LEII15</v>
      </c>
      <c r="O33" t="str">
        <v>Enel Commercial</v>
      </c>
      <c r="Q33" t="str">
        <v>Contratación de Distribuidor de elementos principales de sistemas fotovoltaicos, segmento B2C</v>
      </c>
      <c r="R33" t="str">
        <v>LEII15</v>
      </c>
      <c r="S33" t="str">
        <v>Enel Commercial</v>
      </c>
    </row>
    <row r="34" spans="1:19" x14ac:dyDescent="0.25">
      <c r="A34" s="47" t="s">
        <v>44</v>
      </c>
      <c r="B34" s="47" t="s">
        <v>288</v>
      </c>
      <c r="C34" s="47" t="s">
        <v>245</v>
      </c>
      <c r="M34" t="str">
        <v>Contratación de Instalador y suministro de materiales electricos de sistemas Fotovoltaicos, segmento B2C</v>
      </c>
      <c r="N34" t="str">
        <v>LEII15</v>
      </c>
      <c r="O34" t="str">
        <v>Enel Commercial</v>
      </c>
      <c r="Q34" t="str">
        <v>Contratación de Instalador y suministro de materiales electricos de sistemas Fotovoltaicos, segmento B2C</v>
      </c>
      <c r="R34" t="str">
        <v>LEII15</v>
      </c>
      <c r="S34" t="str">
        <v>Enel Commercial</v>
      </c>
    </row>
    <row r="35" spans="1:19" x14ac:dyDescent="0.25">
      <c r="A35" s="46" t="s">
        <v>17</v>
      </c>
      <c r="B35" s="46" t="s">
        <v>278</v>
      </c>
      <c r="C35" s="46" t="s">
        <v>0</v>
      </c>
      <c r="M35" t="str">
        <v>Servicios de calidad de energía, estudios y soluciones a medida</v>
      </c>
      <c r="N35" t="str">
        <v>LEIL08</v>
      </c>
      <c r="O35" t="str">
        <v>Enel Commercial</v>
      </c>
      <c r="Q35" t="str">
        <v>Servicios de calidad de energía, estudios y soluciones a medida</v>
      </c>
      <c r="R35" t="str">
        <v>LEIL08</v>
      </c>
      <c r="S35" t="str">
        <v>Enel Commercial</v>
      </c>
    </row>
    <row r="36" spans="1:19" x14ac:dyDescent="0.25">
      <c r="A36" s="47" t="s">
        <v>672</v>
      </c>
      <c r="B36" s="47" t="s">
        <v>673</v>
      </c>
      <c r="C36" s="47" t="s">
        <v>245</v>
      </c>
      <c r="M36" t="str">
        <v>Servicio mantenimiento  de cámaras, pantallas y alarmas para la linea de negocio de e-mobility</v>
      </c>
      <c r="N36" t="str">
        <v>MOUF02</v>
      </c>
      <c r="O36" t="str">
        <v>Enel Commercial</v>
      </c>
      <c r="Q36" t="str">
        <v>Servicio mantenimiento  de cámaras, pantallas y alarmas para la linea de negocio de e-mobility</v>
      </c>
      <c r="R36" t="str">
        <v>MOUF02</v>
      </c>
      <c r="S36" t="str">
        <v>Enel Commercial</v>
      </c>
    </row>
    <row r="37" spans="1:19" x14ac:dyDescent="0.25">
      <c r="A37" s="46" t="s">
        <v>675</v>
      </c>
      <c r="B37" s="46" t="s">
        <v>283</v>
      </c>
      <c r="C37" s="46" t="s">
        <v>243</v>
      </c>
      <c r="M37" t="str">
        <v xml:space="preserve">Gestión de inventarios Commercial </v>
      </c>
      <c r="N37" t="str">
        <v>SLIM01</v>
      </c>
      <c r="O37" t="str">
        <v>Enel Commercial</v>
      </c>
      <c r="Q37" t="str">
        <v xml:space="preserve">Gestión de inventarios Commercial </v>
      </c>
      <c r="R37" t="str">
        <v>SLIM01</v>
      </c>
      <c r="S37" t="str">
        <v>Enel Commercial</v>
      </c>
    </row>
    <row r="38" spans="1:19" x14ac:dyDescent="0.25">
      <c r="A38" s="47" t="s">
        <v>676</v>
      </c>
      <c r="B38" s="47" t="s">
        <v>275</v>
      </c>
      <c r="C38" s="47" t="s">
        <v>243</v>
      </c>
      <c r="M38" t="str">
        <v>Contrato Mantenimiento Carros</v>
      </c>
      <c r="N38" t="str">
        <v>SLMT15</v>
      </c>
      <c r="O38" t="str">
        <v>Enel Commercial</v>
      </c>
      <c r="Q38" t="str">
        <v>Contrato Mantenimiento Carros</v>
      </c>
      <c r="R38" t="str">
        <v>SLMT15</v>
      </c>
      <c r="S38" t="str">
        <v>Enel Commercial</v>
      </c>
    </row>
    <row r="39" spans="1:19" x14ac:dyDescent="0.25">
      <c r="A39" s="46" t="s">
        <v>677</v>
      </c>
      <c r="B39" s="46" t="s">
        <v>260</v>
      </c>
      <c r="C39" s="46" t="s">
        <v>0</v>
      </c>
      <c r="M39" t="str">
        <v>Servicio de "AGENCIA DE IMPRESOS"</v>
      </c>
      <c r="N39" t="str">
        <v>SPFA04</v>
      </c>
      <c r="O39" t="str">
        <v>Enel Commercial</v>
      </c>
      <c r="Q39" t="str">
        <v>Servicio de "AGENCIA DE IMPRESOS"</v>
      </c>
      <c r="R39" t="str">
        <v>SPFA04</v>
      </c>
      <c r="S39" t="str">
        <v>Enel Commercial</v>
      </c>
    </row>
    <row r="40" spans="1:19" x14ac:dyDescent="0.25">
      <c r="A40" s="47" t="s">
        <v>678</v>
      </c>
      <c r="B40" s="47" t="s">
        <v>349</v>
      </c>
      <c r="C40" s="47" t="s">
        <v>243</v>
      </c>
      <c r="M40" t="str">
        <v>Medición de Experiencia de Clientes para los productos y servicios de Enel.</v>
      </c>
      <c r="N40" t="str">
        <v>SPPM08</v>
      </c>
      <c r="O40" t="str">
        <v>Enel Commercial</v>
      </c>
      <c r="Q40" t="str">
        <v>Medición de Experiencia de Clientes para los productos y servicios de Enel.</v>
      </c>
      <c r="R40" t="str">
        <v>SPPM08</v>
      </c>
      <c r="S40" t="str">
        <v>Enel Commercial</v>
      </c>
    </row>
    <row r="41" spans="1:19" x14ac:dyDescent="0.25">
      <c r="A41" s="46" t="s">
        <v>679</v>
      </c>
      <c r="B41" s="46" t="s">
        <v>343</v>
      </c>
      <c r="C41" s="46" t="s">
        <v>0</v>
      </c>
      <c r="M41" t="str">
        <v>Alquiler de escenas y escenografías</v>
      </c>
      <c r="N41" t="str">
        <v>SPPT13</v>
      </c>
      <c r="O41" t="str">
        <v>Enel Commercial</v>
      </c>
      <c r="Q41" t="str">
        <v>Alquiler de escenas y escenografías</v>
      </c>
      <c r="R41" t="str">
        <v>SPPT13</v>
      </c>
      <c r="S41" t="str">
        <v>Enel Commercial</v>
      </c>
    </row>
    <row r="42" spans="1:19" x14ac:dyDescent="0.25">
      <c r="A42" s="47" t="s">
        <v>680</v>
      </c>
      <c r="B42" s="47" t="s">
        <v>340</v>
      </c>
      <c r="C42" s="47" t="s">
        <v>0</v>
      </c>
      <c r="M42" t="str">
        <v>RETROFIT REGULADORES DE VELOCIDAD U1 y U2 GUAVIO</v>
      </c>
      <c r="N42" t="str">
        <v>FAAI02</v>
      </c>
      <c r="O42" t="str">
        <v>GPG</v>
      </c>
      <c r="Q42" t="str">
        <v>RETROFIT REGULADORES DE VELOCIDAD U1 y U2 GUAVIO</v>
      </c>
      <c r="R42" t="str">
        <v>FAAI02</v>
      </c>
      <c r="S42" t="str">
        <v>GPG</v>
      </c>
    </row>
    <row r="43" spans="1:19" x14ac:dyDescent="0.25">
      <c r="A43" s="46" t="s">
        <v>681</v>
      </c>
      <c r="B43" s="46" t="s">
        <v>275</v>
      </c>
      <c r="C43" s="46" t="s">
        <v>0</v>
      </c>
      <c r="M43" t="str">
        <v>Servicio técnico especializado remoto/presencial Reguladores de Velocidad y Tensión Centrales Rio Bogotá</v>
      </c>
      <c r="N43" t="str">
        <v>FAAI02</v>
      </c>
      <c r="O43" t="str">
        <v>GPG</v>
      </c>
      <c r="Q43" t="str">
        <v>Servicio técnico especializado remoto/presencial Reguladores de Velocidad y Tensión Centrales Rio Bogotá</v>
      </c>
      <c r="R43" t="str">
        <v>FAAI02</v>
      </c>
      <c r="S43" t="str">
        <v>GPG</v>
      </c>
    </row>
    <row r="44" spans="1:19" x14ac:dyDescent="0.25">
      <c r="A44" s="47" t="s">
        <v>682</v>
      </c>
      <c r="B44" s="47" t="s">
        <v>398</v>
      </c>
      <c r="C44" s="47" t="s">
        <v>246</v>
      </c>
      <c r="M44" t="str">
        <v>Adquisición 3 cargadores baterías 125 VDC Incluido tablero distribución</v>
      </c>
      <c r="N44" t="str">
        <v>FAAI02</v>
      </c>
      <c r="O44" t="str">
        <v>GPG</v>
      </c>
      <c r="Q44" t="str">
        <v>Adquisición 3 cargadores baterías 125 VDC Incluido tablero distribución</v>
      </c>
      <c r="R44" t="str">
        <v>FAAI02</v>
      </c>
      <c r="S44" t="str">
        <v>GPG</v>
      </c>
    </row>
    <row r="45" spans="1:19" x14ac:dyDescent="0.25">
      <c r="A45" s="46" t="s">
        <v>683</v>
      </c>
      <c r="B45" s="46" t="s">
        <v>684</v>
      </c>
      <c r="C45" s="46" t="s">
        <v>245</v>
      </c>
      <c r="M45" t="str">
        <v>Suministro de Repuestos criticos marca ABB para los sistemas de reguladores de  Tensión de PAGUA</v>
      </c>
      <c r="N45" t="str">
        <v>FAAI05</v>
      </c>
      <c r="O45" t="str">
        <v>GPG</v>
      </c>
      <c r="Q45" t="str">
        <v>Suministro de Repuestos criticos marca ABB para los sistemas de reguladores de  Tensión de PAGUA</v>
      </c>
      <c r="R45" t="str">
        <v>FAAI05</v>
      </c>
      <c r="S45" t="str">
        <v>GPG</v>
      </c>
    </row>
    <row r="46" spans="1:19" x14ac:dyDescent="0.25">
      <c r="A46" s="47" t="s">
        <v>81</v>
      </c>
      <c r="B46" s="47" t="s">
        <v>338</v>
      </c>
      <c r="C46" s="47" t="s">
        <v>246</v>
      </c>
      <c r="M46" t="str">
        <v>Suministro de Repuestos criticos marca Siemens para los Controladores de Unidad y Servicios Auxiliares de las centrales Salto, Laguneta,Limonar y DVS.</v>
      </c>
      <c r="N46" t="str">
        <v>FAAI05</v>
      </c>
      <c r="O46" t="str">
        <v>GPG</v>
      </c>
      <c r="Q46" t="str">
        <v>Suministro de Repuestos criticos marca Siemens para los Controladores de Unidad y Servicios Auxiliares de las centrales Salto, Laguneta,Limonar y DVS.</v>
      </c>
      <c r="R46" t="str">
        <v>FAAI05</v>
      </c>
      <c r="S46" t="str">
        <v>GPG</v>
      </c>
    </row>
    <row r="47" spans="1:19" x14ac:dyDescent="0.25">
      <c r="A47" s="46" t="s">
        <v>686</v>
      </c>
      <c r="B47" s="46" t="s">
        <v>250</v>
      </c>
      <c r="C47" s="46" t="s">
        <v>243</v>
      </c>
      <c r="M47" t="str">
        <v xml:space="preserve">Contrato de suministro de combustible para los 2 aerotank PV Guayepo 3 y PV Atlantico x 36 meses </v>
      </c>
      <c r="N47" t="str">
        <v>FCCU01</v>
      </c>
      <c r="O47" t="str">
        <v>GPG</v>
      </c>
      <c r="Q47" t="str">
        <v xml:space="preserve">Contrato de suministro de combustible para los 2 aerotank PV Guayepo 3 y PV Atlantico x 36 meses </v>
      </c>
      <c r="R47" t="str">
        <v>FCCU01</v>
      </c>
      <c r="S47" t="str">
        <v>GPG</v>
      </c>
    </row>
    <row r="48" spans="1:19" x14ac:dyDescent="0.25">
      <c r="A48" s="47" t="s">
        <v>687</v>
      </c>
      <c r="B48" s="47" t="s">
        <v>319</v>
      </c>
      <c r="C48" s="47" t="s">
        <v>0</v>
      </c>
      <c r="M48" t="str">
        <v>Fabricación y suministro de tableros electricos: CB, inversores, QPP. Partes metalmecanica de inversores + Fabricación de visagras para ejecución de t</v>
      </c>
      <c r="N48" t="str">
        <v>FECE01</v>
      </c>
      <c r="O48" t="str">
        <v>GPG</v>
      </c>
      <c r="Q48" t="str">
        <v>Fabricación y suministro de tableros electricos: CB, inversores, QPP. Partes metalmecanica de inversores + Fabricación de visagras para ejecución de t</v>
      </c>
      <c r="R48" t="str">
        <v>FECE01</v>
      </c>
      <c r="S48" t="str">
        <v>GPG</v>
      </c>
    </row>
    <row r="49" spans="1:19" x14ac:dyDescent="0.25">
      <c r="A49" s="46" t="s">
        <v>26</v>
      </c>
      <c r="B49" s="46" t="s">
        <v>289</v>
      </c>
      <c r="C49" s="46" t="s">
        <v>246</v>
      </c>
      <c r="M49" t="str">
        <v>Suministro de cableado para plantas solares (Cableado solar, Cable MT, Cable BT, Fibra optica, etc). Dealer cables para todas las plantas solares de C</v>
      </c>
      <c r="N49" t="str">
        <v>FEER01</v>
      </c>
      <c r="O49" t="str">
        <v>GPG</v>
      </c>
      <c r="Q49" t="str">
        <v>Suministro de cableado para plantas solares (Cableado solar, Cable MT, Cable BT, Fibra optica, etc). Dealer cables para todas las plantas solares de C</v>
      </c>
      <c r="R49" t="str">
        <v>FEER01</v>
      </c>
      <c r="S49" t="str">
        <v>GPG</v>
      </c>
    </row>
    <row r="50" spans="1:19" x14ac:dyDescent="0.25">
      <c r="A50" s="47" t="s">
        <v>688</v>
      </c>
      <c r="B50" s="47" t="s">
        <v>689</v>
      </c>
      <c r="C50" s="47" t="s">
        <v>245</v>
      </c>
      <c r="M50" t="str">
        <v>Suministro de componentes electricos de repuesto para cabinas de inversores Santerno en La Loma x 36 meses</v>
      </c>
      <c r="N50" t="str">
        <v>FEER01</v>
      </c>
      <c r="O50" t="str">
        <v>GPG</v>
      </c>
      <c r="Q50" t="str">
        <v>Suministro de componentes electricos de repuesto para cabinas de inversores Santerno en La Loma x 36 meses</v>
      </c>
      <c r="R50" t="str">
        <v>FEER01</v>
      </c>
      <c r="S50" t="str">
        <v>GPG</v>
      </c>
    </row>
    <row r="51" spans="1:19" x14ac:dyDescent="0.25">
      <c r="A51" s="46" t="s">
        <v>691</v>
      </c>
      <c r="B51" s="46" t="s">
        <v>276</v>
      </c>
      <c r="C51" s="46" t="s">
        <v>0</v>
      </c>
      <c r="M51" t="str">
        <v>Purchase or refurbished full stack IGBTs for Santerno conversion units</v>
      </c>
      <c r="N51" t="str">
        <v>FEER01</v>
      </c>
      <c r="O51" t="str">
        <v>GPG</v>
      </c>
      <c r="Q51" t="str">
        <v>Purchase or refurbished full stack IGBTs for Santerno conversion units</v>
      </c>
      <c r="R51" t="str">
        <v>FEER01</v>
      </c>
      <c r="S51" t="str">
        <v>GPG</v>
      </c>
    </row>
    <row r="52" spans="1:19" x14ac:dyDescent="0.25">
      <c r="A52" s="47" t="s">
        <v>692</v>
      </c>
      <c r="B52" s="47" t="s">
        <v>277</v>
      </c>
      <c r="C52" s="47" t="s">
        <v>0</v>
      </c>
      <c r="M52" t="str">
        <v>Suministro  de  Paneles de repuesto para zona Atlántico (PV Guayepo I y II, Guayepo III y Atlántico) x 36 meses</v>
      </c>
      <c r="N52" t="str">
        <v>FEER01</v>
      </c>
      <c r="O52" t="str">
        <v>GPG</v>
      </c>
      <c r="Q52" t="str">
        <v>Suministro  de  Paneles de repuesto para zona Atlántico (PV Guayepo I y II, Guayepo III y Atlántico) x 36 meses</v>
      </c>
      <c r="R52" t="str">
        <v>FEER01</v>
      </c>
      <c r="S52" t="str">
        <v>GPG</v>
      </c>
    </row>
    <row r="53" spans="1:19" x14ac:dyDescent="0.25">
      <c r="A53" s="46" t="s">
        <v>694</v>
      </c>
      <c r="B53" s="46" t="s">
        <v>695</v>
      </c>
      <c r="C53" s="46" t="s">
        <v>0</v>
      </c>
      <c r="M53" t="str">
        <v xml:space="preserve">Construir 02 inversores Santerno con proveedor Local (derecho e izquierdo) con los materiales homologados y con el power stack en planta </v>
      </c>
      <c r="N53" t="str">
        <v>FEER01</v>
      </c>
      <c r="O53" t="str">
        <v>GPG</v>
      </c>
      <c r="Q53" t="str">
        <v xml:space="preserve">Construir 02 inversores Santerno con proveedor Local (derecho e izquierdo) con los materiales homologados y con el power stack en planta </v>
      </c>
      <c r="R53" t="str">
        <v>FEER01</v>
      </c>
      <c r="S53" t="str">
        <v>GPG</v>
      </c>
    </row>
    <row r="54" spans="1:19" x14ac:dyDescent="0.25">
      <c r="A54" s="47" t="s">
        <v>697</v>
      </c>
      <c r="B54" s="47" t="s">
        <v>698</v>
      </c>
      <c r="C54" s="47" t="s">
        <v>0</v>
      </c>
      <c r="M54" t="str">
        <v>Suministro de segundo tractor con desbrozadora para corte de cesped, y carro transporte material vegetal para Guayepo I y II x 6 meses</v>
      </c>
      <c r="N54" t="str">
        <v>FEER01</v>
      </c>
      <c r="O54" t="str">
        <v>GPG</v>
      </c>
      <c r="Q54" t="str">
        <v>Suministro de segundo tractor con desbrozadora para corte de cesped, y carro transporte material vegetal para Guayepo I y II x 6 meses</v>
      </c>
      <c r="R54" t="str">
        <v>FEER01</v>
      </c>
      <c r="S54" t="str">
        <v>GPG</v>
      </c>
    </row>
    <row r="55" spans="1:19" x14ac:dyDescent="0.25">
      <c r="A55" s="46" t="s">
        <v>700</v>
      </c>
      <c r="B55" s="46" t="s">
        <v>368</v>
      </c>
      <c r="C55" s="46" t="s">
        <v>0</v>
      </c>
      <c r="M55" t="str">
        <v>Suministro de baterias (un set completo de 600 baterias) y UPS de las cabinas Eurolam  para PV Guayepo x 6 meses. Reemplazo de las UPS marca siel inst</v>
      </c>
      <c r="N55" t="str">
        <v>FEER01</v>
      </c>
      <c r="O55" t="str">
        <v>GPG</v>
      </c>
      <c r="Q55" t="str">
        <v>Suministro de baterias (un set completo de 600 baterias) y UPS de las cabinas Eurolam  para PV Guayepo x 6 meses. Reemplazo de las UPS marca siel inst</v>
      </c>
      <c r="R55" t="str">
        <v>FEER01</v>
      </c>
      <c r="S55" t="str">
        <v>GPG</v>
      </c>
    </row>
    <row r="56" spans="1:19" x14ac:dyDescent="0.25">
      <c r="A56" s="45" t="s">
        <v>701</v>
      </c>
      <c r="B56" s="47" t="s">
        <v>265</v>
      </c>
      <c r="C56" s="47" t="s">
        <v>0</v>
      </c>
      <c r="M56" t="str">
        <v>Suministro y configuracion del monitor de temperaturas ITM509 transformador principal EL PASO x 12 meses</v>
      </c>
      <c r="N56" t="str">
        <v>FEER01</v>
      </c>
      <c r="O56" t="str">
        <v>GPG</v>
      </c>
      <c r="Q56" t="str">
        <v>Suministro y configuracion del monitor de temperaturas ITM509 transformador principal EL PASO x 12 meses</v>
      </c>
      <c r="R56" t="str">
        <v>FEER01</v>
      </c>
      <c r="S56" t="str">
        <v>GPG</v>
      </c>
    </row>
    <row r="57" spans="1:19" x14ac:dyDescent="0.25">
      <c r="A57" s="46" t="s">
        <v>702</v>
      </c>
      <c r="B57" s="46" t="s">
        <v>351</v>
      </c>
      <c r="C57" s="46" t="s">
        <v>11</v>
      </c>
      <c r="M57" t="str">
        <v xml:space="preserve">TS-CROSS Suministro vàlvulas alivio presiòn  ductos S/E GIS 230 kV Guavio </v>
      </c>
      <c r="N57" t="str">
        <v>FEIN02</v>
      </c>
      <c r="O57" t="str">
        <v>GPG</v>
      </c>
      <c r="Q57" t="str">
        <v xml:space="preserve">TS-CROSS Suministro vàlvulas alivio presiòn  ductos S/E GIS 230 kV Guavio </v>
      </c>
      <c r="R57" t="str">
        <v>FEIN02</v>
      </c>
      <c r="S57" t="str">
        <v>GPG</v>
      </c>
    </row>
    <row r="58" spans="1:19" x14ac:dyDescent="0.25">
      <c r="A58" s="47" t="s">
        <v>703</v>
      </c>
      <c r="B58" s="47" t="s">
        <v>365</v>
      </c>
      <c r="C58" s="47" t="s">
        <v>246</v>
      </c>
      <c r="M58" t="str">
        <v>Suministro de repuestos ABB para los sitemas de 13,8kv de la Estación de Bombeo Muña</v>
      </c>
      <c r="N58" t="str">
        <v>FEIN17</v>
      </c>
      <c r="O58" t="str">
        <v>GPG</v>
      </c>
      <c r="Q58" t="str">
        <v>Suministro de repuestos ABB para los sitemas de 13,8kv de la Estación de Bombeo Muña</v>
      </c>
      <c r="R58" t="str">
        <v>FEIN17</v>
      </c>
      <c r="S58" t="str">
        <v>GPG</v>
      </c>
    </row>
    <row r="59" spans="1:19" x14ac:dyDescent="0.25">
      <c r="A59" s="46" t="s">
        <v>704</v>
      </c>
      <c r="B59" s="46" t="s">
        <v>265</v>
      </c>
      <c r="C59" s="46" t="s">
        <v>0</v>
      </c>
      <c r="M59" t="str">
        <v>Modernización seccionadores 230 kV unidades 1 , 2 y 3 BETANIA</v>
      </c>
      <c r="N59" t="str">
        <v>FEIN18</v>
      </c>
      <c r="O59" t="str">
        <v>GPG</v>
      </c>
      <c r="Q59" t="str">
        <v>Modernización seccionadores 230 kV unidades 1 , 2 y 3 BETANIA</v>
      </c>
      <c r="R59" t="str">
        <v>FEIN18</v>
      </c>
      <c r="S59" t="str">
        <v>GPG</v>
      </c>
    </row>
    <row r="60" spans="1:19" x14ac:dyDescent="0.25">
      <c r="A60" s="47" t="s">
        <v>705</v>
      </c>
      <c r="B60" s="47" t="s">
        <v>265</v>
      </c>
      <c r="C60" s="47" t="s">
        <v>0</v>
      </c>
      <c r="M60" t="str">
        <v>Se requiere realizar compra de los respuestas críticos del sistema BESS</v>
      </c>
      <c r="N60" t="str">
        <v>FEME01</v>
      </c>
      <c r="O60" t="str">
        <v>GPG</v>
      </c>
      <c r="Q60" t="str">
        <v>Se requiere realizar compra de los respuestas críticos del sistema BESS</v>
      </c>
      <c r="R60" t="str">
        <v>FEME01</v>
      </c>
      <c r="S60" t="str">
        <v>GPG</v>
      </c>
    </row>
    <row r="61" spans="1:19" x14ac:dyDescent="0.25">
      <c r="A61" s="46" t="s">
        <v>706</v>
      </c>
      <c r="B61" s="46" t="s">
        <v>303</v>
      </c>
      <c r="C61" s="46" t="s">
        <v>243</v>
      </c>
      <c r="M61" t="str">
        <v xml:space="preserve">Spart part  conversion unit Sungrow para PV Guayepo I y II  por  3+2 años </v>
      </c>
      <c r="N61" t="str">
        <v>FEQE28</v>
      </c>
      <c r="O61" t="str">
        <v>GPG</v>
      </c>
      <c r="Q61" t="str">
        <v xml:space="preserve">Spart part  conversion unit Sungrow para PV Guayepo I y II  por  3+2 años </v>
      </c>
      <c r="R61" t="str">
        <v>FEQE28</v>
      </c>
      <c r="S61" t="str">
        <v>GPG</v>
      </c>
    </row>
    <row r="62" spans="1:19" x14ac:dyDescent="0.25">
      <c r="A62" s="47" t="s">
        <v>707</v>
      </c>
      <c r="B62" s="47" t="s">
        <v>357</v>
      </c>
      <c r="C62" s="47" t="s">
        <v>0</v>
      </c>
      <c r="M62" t="str">
        <v>RECUPERACION SISTEMAS DE PROTECCIÓN Y MEDIDA 115kV GUAVIO</v>
      </c>
      <c r="N62" t="str">
        <v>FERP03</v>
      </c>
      <c r="O62" t="str">
        <v>GPG</v>
      </c>
      <c r="Q62" t="str">
        <v>RECUPERACION SISTEMAS DE PROTECCIÓN Y MEDIDA 115kV GUAVIO</v>
      </c>
      <c r="R62" t="str">
        <v>FERP03</v>
      </c>
      <c r="S62" t="str">
        <v>GPG</v>
      </c>
    </row>
    <row r="63" spans="1:19" x14ac:dyDescent="0.25">
      <c r="A63" s="46" t="s">
        <v>230</v>
      </c>
      <c r="B63" s="46" t="s">
        <v>288</v>
      </c>
      <c r="C63" s="46" t="s">
        <v>245</v>
      </c>
      <c r="M63" t="str">
        <v>TS-CROSS Suministros, servicio y soporte equipamiento Siemens</v>
      </c>
      <c r="N63" t="str">
        <v>FERP05</v>
      </c>
      <c r="O63" t="str">
        <v>GPG</v>
      </c>
      <c r="Q63" t="str">
        <v>TS-CROSS Suministros, servicio y soporte equipamiento Siemens</v>
      </c>
      <c r="R63" t="str">
        <v>FERP05</v>
      </c>
      <c r="S63" t="str">
        <v>GPG</v>
      </c>
    </row>
    <row r="64" spans="1:19" x14ac:dyDescent="0.25">
      <c r="A64" s="47" t="s">
        <v>74</v>
      </c>
      <c r="B64" s="47" t="s">
        <v>284</v>
      </c>
      <c r="C64" s="47" t="s">
        <v>245</v>
      </c>
      <c r="M64" t="str">
        <v>TRANSFORMADORES AUXILIARES 480V - ADQUISICIÓN POR ALMACEN</v>
      </c>
      <c r="N64" t="str">
        <v>FETR05</v>
      </c>
      <c r="O64" t="str">
        <v>GPG</v>
      </c>
      <c r="Q64" t="str">
        <v>TRANSFORMADORES AUXILIARES 480V - ADQUISICIÓN POR ALMACEN</v>
      </c>
      <c r="R64" t="str">
        <v>FETR05</v>
      </c>
      <c r="S64" t="str">
        <v>GPG</v>
      </c>
    </row>
    <row r="65" spans="1:19" x14ac:dyDescent="0.25">
      <c r="A65" s="46" t="s">
        <v>708</v>
      </c>
      <c r="B65" s="46" t="s">
        <v>1</v>
      </c>
      <c r="C65" s="46" t="s">
        <v>11</v>
      </c>
      <c r="M65" t="str">
        <v>Suministro de Productos Quimicos: Incluye  Alcohol Isopropilici, Limpiador de Contactos, Espuma de poliuretano Sika Boom , Lubricantes, desengrasantes</v>
      </c>
      <c r="N65" t="str">
        <v>FHPC09</v>
      </c>
      <c r="O65" t="str">
        <v>GPG</v>
      </c>
      <c r="Q65" t="str">
        <v>Suministro de Productos Quimicos: Incluye  Alcohol Isopropilici, Limpiador de Contactos, Espuma de poliuretano Sika Boom , Lubricantes, desengrasantes</v>
      </c>
      <c r="R65" t="str">
        <v>FHPC09</v>
      </c>
      <c r="S65" t="str">
        <v>GPG</v>
      </c>
    </row>
    <row r="66" spans="1:19" x14ac:dyDescent="0.25">
      <c r="A66" s="47" t="s">
        <v>2</v>
      </c>
      <c r="B66" s="47" t="s">
        <v>253</v>
      </c>
      <c r="C66" s="47" t="s">
        <v>243</v>
      </c>
      <c r="M66" t="str">
        <v>FABRICACION Y SUMINISTRO DE PERNOS ROTOR-EJE UNIDADES DVS  Y PAGUA Y PERNOS TUBERIA DE CARGA CENTRAL DVS</v>
      </c>
      <c r="N66" t="str">
        <v>FMCF01</v>
      </c>
      <c r="O66" t="str">
        <v>GPG</v>
      </c>
      <c r="Q66" t="str">
        <v>FABRICACION Y SUMINISTRO DE PERNOS ROTOR-EJE UNIDADES DVS  Y PAGUA Y PERNOS TUBERIA DE CARGA CENTRAL DVS</v>
      </c>
      <c r="R66" t="str">
        <v>FMCF01</v>
      </c>
      <c r="S66" t="str">
        <v>GPG</v>
      </c>
    </row>
    <row r="67" spans="1:19" x14ac:dyDescent="0.25">
      <c r="A67" s="46" t="s">
        <v>709</v>
      </c>
      <c r="B67" s="46" t="s">
        <v>354</v>
      </c>
      <c r="C67" s="46" t="s">
        <v>14</v>
      </c>
      <c r="M67" t="str">
        <v>SUMINISTRO REPUESTOS  FILTROS AUTOLIMPIANTES SISTEMA REFRIGERACION QUIMBO</v>
      </c>
      <c r="N67" t="str">
        <v>FMGE06</v>
      </c>
      <c r="O67" t="str">
        <v>GPG</v>
      </c>
      <c r="Q67" t="str">
        <v>SUMINISTRO REPUESTOS  FILTROS AUTOLIMPIANTES SISTEMA REFRIGERACION QUIMBO</v>
      </c>
      <c r="R67" t="str">
        <v>FMGE06</v>
      </c>
      <c r="S67" t="str">
        <v>GPG</v>
      </c>
    </row>
    <row r="68" spans="1:19" x14ac:dyDescent="0.25">
      <c r="A68" s="47" t="s">
        <v>710</v>
      </c>
      <c r="B68" s="47" t="s">
        <v>287</v>
      </c>
      <c r="C68" s="47" t="s">
        <v>244</v>
      </c>
      <c r="M68" t="str">
        <v xml:space="preserve">Suministro de elementos de sellado </v>
      </c>
      <c r="N68" t="str">
        <v>FMGE22</v>
      </c>
      <c r="O68" t="str">
        <v>GPG</v>
      </c>
      <c r="Q68" t="str">
        <v xml:space="preserve">Suministro de elementos de sellado </v>
      </c>
      <c r="R68" t="str">
        <v>FMGE22</v>
      </c>
      <c r="S68" t="str">
        <v>GPG</v>
      </c>
    </row>
    <row r="69" spans="1:19" x14ac:dyDescent="0.25">
      <c r="A69" s="46" t="s">
        <v>711</v>
      </c>
      <c r="B69" s="46" t="s">
        <v>296</v>
      </c>
      <c r="C69" s="46" t="s">
        <v>243</v>
      </c>
      <c r="M69" t="str">
        <v xml:space="preserve">Fabricación y suministro de 2 catalinas para los pulverizadores de las unidade 2, 3 4 y 5 de Termozipa </v>
      </c>
      <c r="N69" t="str">
        <v>FMMM03</v>
      </c>
      <c r="O69" t="str">
        <v>GPG</v>
      </c>
      <c r="Q69" t="str">
        <v xml:space="preserve">Fabricación y suministro de 2 catalinas para los pulverizadores de las unidade 2, 3 4 y 5 de Termozipa </v>
      </c>
      <c r="R69" t="str">
        <v>FMMM03</v>
      </c>
      <c r="S69" t="str">
        <v>GPG</v>
      </c>
    </row>
    <row r="70" spans="1:19" x14ac:dyDescent="0.25">
      <c r="A70" s="47" t="s">
        <v>59</v>
      </c>
      <c r="B70" s="47" t="s">
        <v>311</v>
      </c>
      <c r="C70" s="47" t="s">
        <v>246</v>
      </c>
      <c r="M70" t="str">
        <v>SUMINISTRO DE CASQUILLOS DE INYECTORES PARA TURBINA PELTON GUAVIO</v>
      </c>
      <c r="N70" t="str">
        <v>FMTR01</v>
      </c>
      <c r="O70" t="str">
        <v>GPG</v>
      </c>
      <c r="Q70" t="str">
        <v>SUMINISTRO DE CASQUILLOS DE INYECTORES PARA TURBINA PELTON GUAVIO</v>
      </c>
      <c r="R70" t="str">
        <v>FMTR01</v>
      </c>
      <c r="S70" t="str">
        <v>GPG</v>
      </c>
    </row>
    <row r="71" spans="1:19" x14ac:dyDescent="0.25">
      <c r="A71" s="46" t="s">
        <v>712</v>
      </c>
      <c r="B71" s="46" t="s">
        <v>349</v>
      </c>
      <c r="C71" s="46" t="s">
        <v>11</v>
      </c>
      <c r="M71" t="str">
        <v>SUMINISTRO DE ELEMENTOS Y REPUESTOS PARA EL  MANTENIMIENTO AVR PARA TODAS LAS UNIDADES DE LA CENTRAL TERMOZIPA</v>
      </c>
      <c r="N71" t="str">
        <v>FSMT04</v>
      </c>
      <c r="O71" t="str">
        <v>GPG</v>
      </c>
      <c r="Q71" t="str">
        <v>SUMINISTRO DE ELEMENTOS Y REPUESTOS PARA EL  MANTENIMIENTO AVR PARA TODAS LAS UNIDADES DE LA CENTRAL TERMOZIPA</v>
      </c>
      <c r="R71" t="str">
        <v>FSMT04</v>
      </c>
      <c r="S71" t="str">
        <v>GPG</v>
      </c>
    </row>
    <row r="72" spans="1:19" x14ac:dyDescent="0.25">
      <c r="A72" s="47" t="s">
        <v>40</v>
      </c>
      <c r="B72" s="47" t="s">
        <v>279</v>
      </c>
      <c r="C72" s="47" t="s">
        <v>0</v>
      </c>
      <c r="M72" t="str">
        <v>RECUPERACION Y MANTENIMIENTO SISTEMA DE MONITOREO DE TEMPERATURA Y VIBRACION DE EQUIPOS EN LA CENTRAL TERMOZIPA</v>
      </c>
      <c r="N72" t="str">
        <v>FSMT04</v>
      </c>
      <c r="O72" t="str">
        <v>GPG</v>
      </c>
      <c r="Q72" t="str">
        <v>RECUPERACION Y MANTENIMIENTO SISTEMA DE MONITOREO DE TEMPERATURA Y VIBRACION DE EQUIPOS EN LA CENTRAL TERMOZIPA</v>
      </c>
      <c r="R72" t="str">
        <v>FSMT04</v>
      </c>
      <c r="S72" t="str">
        <v>GPG</v>
      </c>
    </row>
    <row r="73" spans="1:19" x14ac:dyDescent="0.25">
      <c r="A73" s="46" t="s">
        <v>67</v>
      </c>
      <c r="B73" s="46" t="s">
        <v>320</v>
      </c>
      <c r="C73" s="46" t="s">
        <v>0</v>
      </c>
      <c r="M73" t="str">
        <v>Procesos Green Light Soltec : 1. Suminstro e implementación de SCADA "Grafana" para el sistema de seguimiento de paneles. 2. Assessment SCADA soltec 3</v>
      </c>
      <c r="N73" t="str">
        <v>FTTE02</v>
      </c>
      <c r="O73" t="str">
        <v>GPG</v>
      </c>
      <c r="Q73" t="str">
        <v>Procesos Green Light Soltec : 1. Suminstro e implementación de SCADA "Grafana" para el sistema de seguimiento de paneles. 2. Assessment SCADA soltec 3</v>
      </c>
      <c r="R73" t="str">
        <v>FTTE02</v>
      </c>
      <c r="S73" t="str">
        <v>GPG</v>
      </c>
    </row>
    <row r="74" spans="1:19" x14ac:dyDescent="0.25">
      <c r="A74" s="47" t="s">
        <v>713</v>
      </c>
      <c r="B74" s="47" t="s">
        <v>264</v>
      </c>
      <c r="C74" s="47" t="s">
        <v>0</v>
      </c>
      <c r="M74" t="str">
        <v xml:space="preserve">Suministro e instalación de sistemas automáticos contra incendio en 86 módulos inversores en PFV La Loma x 12 meses </v>
      </c>
      <c r="N74" t="str">
        <v>FZAN02</v>
      </c>
      <c r="O74" t="str">
        <v>GPG</v>
      </c>
      <c r="Q74" t="str">
        <v xml:space="preserve">Suministro e instalación de sistemas automáticos contra incendio en 86 módulos inversores en PFV La Loma x 12 meses </v>
      </c>
      <c r="R74" t="str">
        <v>FZAN02</v>
      </c>
      <c r="S74" t="str">
        <v>GPG</v>
      </c>
    </row>
    <row r="75" spans="1:19" x14ac:dyDescent="0.25">
      <c r="A75" s="46" t="s">
        <v>225</v>
      </c>
      <c r="B75" s="46" t="s">
        <v>337</v>
      </c>
      <c r="C75" s="46" t="s">
        <v>0</v>
      </c>
      <c r="M75" t="str">
        <v xml:space="preserve">Suministro de Drones para inspecciones termograficas en lineas de transmisión y subcampos solares por 12 meses </v>
      </c>
      <c r="N75" t="str">
        <v>FZAU02</v>
      </c>
      <c r="O75" t="str">
        <v>GPG</v>
      </c>
      <c r="Q75" t="str">
        <v xml:space="preserve">Suministro de Drones para inspecciones termograficas en lineas de transmisión y subcampos solares por 12 meses </v>
      </c>
      <c r="R75" t="str">
        <v>FZAU02</v>
      </c>
      <c r="S75" t="str">
        <v>GPG</v>
      </c>
    </row>
    <row r="76" spans="1:19" x14ac:dyDescent="0.25">
      <c r="A76" s="47" t="s">
        <v>714</v>
      </c>
      <c r="B76" s="47" t="s">
        <v>715</v>
      </c>
      <c r="C76" s="47" t="s">
        <v>0</v>
      </c>
      <c r="M76" t="str">
        <v>SISTEMA PORTÁTIL PARA LOCALIZACIÓN DE FALLAS + LOCALIZADOR DE RUTAS DE CABLES (2) x12 meses para PV Atlantico</v>
      </c>
      <c r="N76" t="str">
        <v>FZAU02</v>
      </c>
      <c r="O76" t="str">
        <v>GPG</v>
      </c>
      <c r="Q76" t="str">
        <v>SISTEMA PORTÁTIL PARA LOCALIZACIÓN DE FALLAS + LOCALIZADOR DE RUTAS DE CABLES (2) x12 meses para PV Atlantico</v>
      </c>
      <c r="R76" t="str">
        <v>FZAU02</v>
      </c>
      <c r="S76" t="str">
        <v>GPG</v>
      </c>
    </row>
    <row r="77" spans="1:19" x14ac:dyDescent="0.25">
      <c r="A77" s="46" t="s">
        <v>717</v>
      </c>
      <c r="B77" s="46" t="s">
        <v>259</v>
      </c>
      <c r="C77" s="46" t="s">
        <v>243</v>
      </c>
      <c r="M77" t="str">
        <v>SUMINISTRO DE EQUIPO PARA DIAGNOSTICO DE SUBESTACIÓN</v>
      </c>
      <c r="N77" t="str">
        <v>FZAU02</v>
      </c>
      <c r="O77" t="str">
        <v>GPG</v>
      </c>
      <c r="Q77" t="str">
        <v>SUMINISTRO DE EQUIPO PARA DIAGNOSTICO DE SUBESTACIÓN</v>
      </c>
      <c r="R77" t="str">
        <v>FZAU02</v>
      </c>
      <c r="S77" t="str">
        <v>GPG</v>
      </c>
    </row>
    <row r="78" spans="1:19" x14ac:dyDescent="0.25">
      <c r="A78" s="47" t="s">
        <v>84</v>
      </c>
      <c r="B78" s="47" t="s">
        <v>342</v>
      </c>
      <c r="C78" s="47" t="s">
        <v>243</v>
      </c>
      <c r="M78" t="str">
        <v>Instrumentación analítica en linea para calidad de agua CAV Central Termozipa</v>
      </c>
      <c r="N78" t="str">
        <v>FZMO03</v>
      </c>
      <c r="O78" t="str">
        <v>GPG</v>
      </c>
      <c r="Q78" t="str">
        <v>Instrumentación analítica en linea para calidad de agua CAV Central Termozipa</v>
      </c>
      <c r="R78" t="str">
        <v>FZMO03</v>
      </c>
      <c r="S78" t="str">
        <v>GPG</v>
      </c>
    </row>
    <row r="79" spans="1:19" x14ac:dyDescent="0.25">
      <c r="A79" s="46" t="s">
        <v>718</v>
      </c>
      <c r="B79" s="46" t="s">
        <v>259</v>
      </c>
      <c r="C79" s="46" t="s">
        <v>0</v>
      </c>
      <c r="M79" t="str">
        <v>Suministro de  Herramientas  especificas para internalización de las plantas (cables de comunicación,sensores, basculas, estibas, Suministro de planta</v>
      </c>
      <c r="N79" t="str">
        <v>FZMO10</v>
      </c>
      <c r="O79" t="str">
        <v>GPG</v>
      </c>
      <c r="Q79" t="str">
        <v>Suministro de  Herramientas  especificas para internalización de las plantas (cables de comunicación,sensores, basculas, estibas, Suministro de planta</v>
      </c>
      <c r="R79" t="str">
        <v>FZMO10</v>
      </c>
      <c r="S79" t="str">
        <v>GPG</v>
      </c>
    </row>
    <row r="80" spans="1:19" x14ac:dyDescent="0.25">
      <c r="A80" s="47" t="s">
        <v>719</v>
      </c>
      <c r="B80" s="47" t="s">
        <v>279</v>
      </c>
      <c r="C80" s="47" t="s">
        <v>0</v>
      </c>
      <c r="M80" t="str">
        <v>SUMINISTRO Y CALIBRACION DE LLAVES HIDRAULICAS MARCA HYTORC GUAVIO</v>
      </c>
      <c r="N80" t="str">
        <v>FZMO10</v>
      </c>
      <c r="O80" t="str">
        <v>GPG</v>
      </c>
      <c r="Q80" t="str">
        <v>SUMINISTRO Y CALIBRACION DE LLAVES HIDRAULICAS MARCA HYTORC GUAVIO</v>
      </c>
      <c r="R80" t="str">
        <v>FZMO10</v>
      </c>
      <c r="S80" t="str">
        <v>GPG</v>
      </c>
    </row>
    <row r="81" spans="1:19" x14ac:dyDescent="0.25">
      <c r="A81" s="46" t="s">
        <v>720</v>
      </c>
      <c r="B81" s="46" t="s">
        <v>250</v>
      </c>
      <c r="C81" s="46" t="s">
        <v>243</v>
      </c>
      <c r="M81" t="str">
        <v xml:space="preserve">Contrato marco para obra civiles para las plantas solares de colombia (Zona Norte)x 3 años _ Sinergia </v>
      </c>
      <c r="N81" t="str">
        <v>LCCC12</v>
      </c>
      <c r="O81" t="str">
        <v>GPG</v>
      </c>
      <c r="Q81" t="str">
        <v xml:space="preserve">Contrato marco para obra civiles para las plantas solares de colombia (Zona Norte)x 3 años _ Sinergia </v>
      </c>
      <c r="R81" t="str">
        <v>LCCC12</v>
      </c>
      <c r="S81" t="str">
        <v>GPG</v>
      </c>
    </row>
    <row r="82" spans="1:19" x14ac:dyDescent="0.25">
      <c r="A82" s="47" t="s">
        <v>721</v>
      </c>
      <c r="B82" s="47" t="s">
        <v>268</v>
      </c>
      <c r="C82" s="47" t="s">
        <v>243</v>
      </c>
      <c r="M82" t="str">
        <v>O&amp;M STC Construcción de un sistema de muros cortafuego en el patio de transformadores de las centrales El Paraíso y La Guaca - Fase II.</v>
      </c>
      <c r="N82" t="str">
        <v>LCCC12</v>
      </c>
      <c r="O82" t="str">
        <v>GPG</v>
      </c>
      <c r="Q82" t="str">
        <v>O&amp;M STC Construcción de un sistema de muros cortafuego en el patio de transformadores de las centrales El Paraíso y La Guaca - Fase II.</v>
      </c>
      <c r="R82" t="str">
        <v>LCCC12</v>
      </c>
      <c r="S82" t="str">
        <v>GPG</v>
      </c>
    </row>
    <row r="83" spans="1:19" x14ac:dyDescent="0.25">
      <c r="A83" s="46" t="s">
        <v>25</v>
      </c>
      <c r="B83" s="46" t="s">
        <v>288</v>
      </c>
      <c r="C83" s="46" t="s">
        <v>245</v>
      </c>
      <c r="M83" t="str">
        <v>Suministro y adecuación cama baja para el montaje de cabina SMA movil Colombia y Panamá</v>
      </c>
      <c r="N83" t="str">
        <v>LCCC12</v>
      </c>
      <c r="O83" t="str">
        <v>GPG</v>
      </c>
      <c r="Q83" t="str">
        <v>Suministro y adecuación cama baja para el montaje de cabina SMA movil Colombia y Panamá</v>
      </c>
      <c r="R83" t="str">
        <v>LCCC12</v>
      </c>
      <c r="S83" t="str">
        <v>GPG</v>
      </c>
    </row>
    <row r="84" spans="1:19" x14ac:dyDescent="0.25">
      <c r="A84" s="47" t="s">
        <v>13</v>
      </c>
      <c r="B84" s="47" t="s">
        <v>1</v>
      </c>
      <c r="C84" s="47" t="s">
        <v>0</v>
      </c>
      <c r="M84" t="str">
        <v>TS-CROSS Diseño y construcción de placa de concreto montaje sistema de filtración fase 2 Paraiso</v>
      </c>
      <c r="N84" t="str">
        <v>LCCC12</v>
      </c>
      <c r="O84" t="str">
        <v>GPG</v>
      </c>
      <c r="Q84" t="str">
        <v>TS-CROSS Diseño y construcción de placa de concreto montaje sistema de filtración fase 2 Paraiso</v>
      </c>
      <c r="R84" t="str">
        <v>LCCC12</v>
      </c>
      <c r="S84" t="str">
        <v>GPG</v>
      </c>
    </row>
    <row r="85" spans="1:19" x14ac:dyDescent="0.25">
      <c r="A85" s="46" t="s">
        <v>722</v>
      </c>
      <c r="B85" s="46" t="s">
        <v>266</v>
      </c>
      <c r="C85" s="46" t="s">
        <v>244</v>
      </c>
      <c r="M85" t="str">
        <v xml:space="preserve">Adecuación oficinas Guayepo 3/ Adecuación worksite zona norte ATL Para Pv La Loma y Atlantico por 12 meses </v>
      </c>
      <c r="N85" t="str">
        <v>LCCC12</v>
      </c>
      <c r="O85" t="str">
        <v>GPG</v>
      </c>
      <c r="Q85" t="str">
        <v xml:space="preserve">Adecuación oficinas Guayepo 3/ Adecuación worksite zona norte ATL Para Pv La Loma y Atlantico por 12 meses </v>
      </c>
      <c r="R85" t="str">
        <v>LCCC12</v>
      </c>
      <c r="S85" t="str">
        <v>GPG</v>
      </c>
    </row>
    <row r="86" spans="1:19" x14ac:dyDescent="0.25">
      <c r="A86" s="47" t="s">
        <v>723</v>
      </c>
      <c r="B86" s="47" t="s">
        <v>260</v>
      </c>
      <c r="C86" s="47" t="s">
        <v>14</v>
      </c>
      <c r="M86" t="str">
        <v xml:space="preserve">O&amp;M STC Recuperación de sistema de drenaje en el talud posterior DVS </v>
      </c>
      <c r="N86" t="str">
        <v>LCCC12</v>
      </c>
      <c r="O86" t="str">
        <v>GPG</v>
      </c>
      <c r="Q86" t="str">
        <v xml:space="preserve">O&amp;M STC Recuperación de sistema de drenaje en el talud posterior DVS </v>
      </c>
      <c r="R86" t="str">
        <v>LCCC12</v>
      </c>
      <c r="S86" t="str">
        <v>GPG</v>
      </c>
    </row>
    <row r="87" spans="1:19" x14ac:dyDescent="0.25">
      <c r="A87" s="46" t="s">
        <v>724</v>
      </c>
      <c r="B87" s="46" t="s">
        <v>251</v>
      </c>
      <c r="C87" s="46" t="s">
        <v>0</v>
      </c>
      <c r="M87" t="str">
        <v xml:space="preserve">Adecuación de ducto para ingreso de motobombas en las tapas de los empalmes de MT Para PV atlantico x 12 meses </v>
      </c>
      <c r="N87" t="str">
        <v>LCCC12</v>
      </c>
      <c r="O87" t="str">
        <v>GPG</v>
      </c>
      <c r="Q87" t="str">
        <v xml:space="preserve">Adecuación de ducto para ingreso de motobombas en las tapas de los empalmes de MT Para PV atlantico x 12 meses </v>
      </c>
      <c r="R87" t="str">
        <v>LCCC12</v>
      </c>
      <c r="S87" t="str">
        <v>GPG</v>
      </c>
    </row>
    <row r="88" spans="1:19" x14ac:dyDescent="0.25">
      <c r="A88" s="47" t="s">
        <v>241</v>
      </c>
      <c r="B88" s="47" t="s">
        <v>330</v>
      </c>
      <c r="C88" s="47" t="s">
        <v>245</v>
      </c>
      <c r="M88" t="str">
        <v xml:space="preserve">Adecuación bodega Plantas solares Atlantico y Guayepo 3 por 12 meses </v>
      </c>
      <c r="N88" t="str">
        <v>LCCC13</v>
      </c>
      <c r="O88" t="str">
        <v>GPG</v>
      </c>
      <c r="Q88" t="str">
        <v xml:space="preserve">Adecuación bodega Plantas solares Atlantico y Guayepo 3 por 12 meses </v>
      </c>
      <c r="R88" t="str">
        <v>LCCC13</v>
      </c>
      <c r="S88" t="str">
        <v>GPG</v>
      </c>
    </row>
    <row r="89" spans="1:19" x14ac:dyDescent="0.25">
      <c r="A89" s="46" t="s">
        <v>725</v>
      </c>
      <c r="B89" s="46" t="s">
        <v>251</v>
      </c>
      <c r="C89" s="46" t="s">
        <v>243</v>
      </c>
      <c r="M89" t="str">
        <v>Proceso de Contatación Plan de Compensaciones Programa 4:  Abastecimiento Hídrico. Gestor: Lizeth Castellanos.</v>
      </c>
      <c r="N89" t="str">
        <v>LCCC13</v>
      </c>
      <c r="O89" t="str">
        <v>GPG</v>
      </c>
      <c r="Q89" t="str">
        <v>Proceso de Contatación Plan de Compensaciones Programa 4:  Abastecimiento Hídrico. Gestor: Lizeth Castellanos.</v>
      </c>
      <c r="R89" t="str">
        <v>LCCC13</v>
      </c>
      <c r="S89" t="str">
        <v>GPG</v>
      </c>
    </row>
    <row r="90" spans="1:19" x14ac:dyDescent="0.25">
      <c r="A90" s="47" t="s">
        <v>726</v>
      </c>
      <c r="B90" s="47" t="s">
        <v>319</v>
      </c>
      <c r="C90" s="47" t="s">
        <v>0</v>
      </c>
      <c r="M90" t="str">
        <v>SUMINISTRO E INSTALACION DE MATERIALES ADECUACIONES CAMPAMENTO Y OFICINAS GUAVIO</v>
      </c>
      <c r="N90" t="str">
        <v>LCRI01</v>
      </c>
      <c r="O90" t="str">
        <v>GPG</v>
      </c>
      <c r="Q90" t="str">
        <v>SUMINISTRO E INSTALACION DE MATERIALES ADECUACIONES CAMPAMENTO Y OFICINAS GUAVIO</v>
      </c>
      <c r="R90" t="str">
        <v>LCRI01</v>
      </c>
      <c r="S90" t="str">
        <v>GPG</v>
      </c>
    </row>
    <row r="91" spans="1:19" x14ac:dyDescent="0.25">
      <c r="A91" s="46" t="s">
        <v>178</v>
      </c>
      <c r="B91" s="46" t="s">
        <v>325</v>
      </c>
      <c r="C91" s="46" t="s">
        <v>0</v>
      </c>
      <c r="M91" t="str">
        <v>TS CROSS Calibración medidores y CTs y PTs de las centrales de generación</v>
      </c>
      <c r="N91" t="str">
        <v>LEII02</v>
      </c>
      <c r="O91" t="str">
        <v>GPG</v>
      </c>
      <c r="Q91" t="str">
        <v>TS CROSS Calibración medidores y CTs y PTs de las centrales de generación</v>
      </c>
      <c r="R91" t="str">
        <v>LEII02</v>
      </c>
      <c r="S91" t="str">
        <v>GPG</v>
      </c>
    </row>
    <row r="92" spans="1:19" x14ac:dyDescent="0.25">
      <c r="A92" s="47" t="s">
        <v>727</v>
      </c>
      <c r="B92" s="47" t="s">
        <v>286</v>
      </c>
      <c r="C92" s="47" t="s">
        <v>244</v>
      </c>
      <c r="M92" t="str">
        <v>MODERNIZACIÓN DE MALACATE DUCTOS  GUAVIO</v>
      </c>
      <c r="N92" t="str">
        <v>LEII02</v>
      </c>
      <c r="O92" t="str">
        <v>GPG</v>
      </c>
      <c r="Q92" t="str">
        <v>MODERNIZACIÓN DE MALACATE DUCTOS  GUAVIO</v>
      </c>
      <c r="R92" t="str">
        <v>LEII02</v>
      </c>
      <c r="S92" t="str">
        <v>GPG</v>
      </c>
    </row>
    <row r="93" spans="1:19" x14ac:dyDescent="0.25">
      <c r="A93" s="46" t="s">
        <v>162</v>
      </c>
      <c r="B93" s="46" t="s">
        <v>382</v>
      </c>
      <c r="C93" s="46" t="s">
        <v>0</v>
      </c>
      <c r="M93" t="str">
        <v>RECUPERACIÓN DE LA SUPERVISION SEÑALES EN DUCTOS  GUAVIO</v>
      </c>
      <c r="N93" t="str">
        <v>LEII02</v>
      </c>
      <c r="O93" t="str">
        <v>GPG</v>
      </c>
      <c r="Q93" t="str">
        <v>RECUPERACIÓN DE LA SUPERVISION SEÑALES EN DUCTOS  GUAVIO</v>
      </c>
      <c r="R93" t="str">
        <v>LEII02</v>
      </c>
      <c r="S93" t="str">
        <v>GPG</v>
      </c>
    </row>
    <row r="94" spans="1:19" x14ac:dyDescent="0.25">
      <c r="A94" s="47" t="s">
        <v>728</v>
      </c>
      <c r="B94" s="47" t="s">
        <v>344</v>
      </c>
      <c r="C94" s="47" t="s">
        <v>243</v>
      </c>
      <c r="M94" t="str">
        <v>TS-CROSS Integración a SCADA de mandos y señales del sistema de control de olores de la central Paraíso</v>
      </c>
      <c r="N94" t="str">
        <v>LEII09</v>
      </c>
      <c r="O94" t="str">
        <v>GPG</v>
      </c>
      <c r="Q94" t="str">
        <v>TS-CROSS Integración a SCADA de mandos y señales del sistema de control de olores de la central Paraíso</v>
      </c>
      <c r="R94" t="str">
        <v>LEII09</v>
      </c>
      <c r="S94" t="str">
        <v>GPG</v>
      </c>
    </row>
    <row r="95" spans="1:19" x14ac:dyDescent="0.25">
      <c r="A95" s="46" t="s">
        <v>729</v>
      </c>
      <c r="B95" s="46" t="s">
        <v>280</v>
      </c>
      <c r="C95" s="46" t="s">
        <v>0</v>
      </c>
      <c r="M95" t="str">
        <v xml:space="preserve">Contrato Suministro Interruptores 13,8KV EB MUÑA </v>
      </c>
      <c r="N95" t="str">
        <v>LEII09</v>
      </c>
      <c r="O95" t="str">
        <v>GPG</v>
      </c>
      <c r="Q95" t="str">
        <v xml:space="preserve">Contrato Suministro Interruptores 13,8KV EB MUÑA </v>
      </c>
      <c r="R95" t="str">
        <v>LEII09</v>
      </c>
      <c r="S95" t="str">
        <v>GPG</v>
      </c>
    </row>
    <row r="96" spans="1:19" x14ac:dyDescent="0.25">
      <c r="A96" s="47" t="s">
        <v>730</v>
      </c>
      <c r="B96" s="47" t="s">
        <v>330</v>
      </c>
      <c r="C96" s="47" t="s">
        <v>245</v>
      </c>
      <c r="M96" t="str">
        <v>Suministro e instalaciòn de cámaras termograficas para el montoreo de temperatura de los equipos de patio para todas las plantas solares de Colombia</v>
      </c>
      <c r="N96" t="str">
        <v>LEII11</v>
      </c>
      <c r="O96" t="str">
        <v>GPG</v>
      </c>
      <c r="Q96" t="str">
        <v>Suministro e instalaciòn de cámaras termograficas para el montoreo de temperatura de los equipos de patio para todas las plantas solares de Colombia</v>
      </c>
      <c r="R96" t="str">
        <v>LEII11</v>
      </c>
      <c r="S96" t="str">
        <v>GPG</v>
      </c>
    </row>
    <row r="97" spans="1:19" x14ac:dyDescent="0.25">
      <c r="A97" s="46" t="s">
        <v>731</v>
      </c>
      <c r="B97" s="46" t="s">
        <v>648</v>
      </c>
      <c r="C97" s="46" t="s">
        <v>246</v>
      </c>
      <c r="M97" t="str">
        <v>RECUPERACION Y REPOTENCIACION DEL ALUMBRADO DE LA CENTRAL TERMOZIPA</v>
      </c>
      <c r="N97" t="str">
        <v>LEIL08</v>
      </c>
      <c r="O97" t="str">
        <v>GPG</v>
      </c>
      <c r="Q97" t="str">
        <v>RECUPERACION Y REPOTENCIACION DEL ALUMBRADO DE LA CENTRAL TERMOZIPA</v>
      </c>
      <c r="R97" t="str">
        <v>LEIL08</v>
      </c>
      <c r="S97" t="str">
        <v>GPG</v>
      </c>
    </row>
    <row r="98" spans="1:19" x14ac:dyDescent="0.25">
      <c r="A98" s="47" t="s">
        <v>732</v>
      </c>
      <c r="B98" s="47" t="s">
        <v>733</v>
      </c>
      <c r="C98" s="47" t="s">
        <v>11</v>
      </c>
      <c r="M98" t="str">
        <v>SERVICIO RECUPERACIÓN SOPLADORES DE HOLLIN CENTRAL TERMOZIPA</v>
      </c>
      <c r="N98" t="str">
        <v>LMGE10</v>
      </c>
      <c r="O98" t="str">
        <v>GPG</v>
      </c>
      <c r="Q98" t="str">
        <v>SERVICIO RECUPERACIÓN SOPLADORES DE HOLLIN CENTRAL TERMOZIPA</v>
      </c>
      <c r="R98" t="str">
        <v>LMGE10</v>
      </c>
      <c r="S98" t="str">
        <v>GPG</v>
      </c>
    </row>
    <row r="99" spans="1:19" x14ac:dyDescent="0.25">
      <c r="A99" s="46" t="s">
        <v>735</v>
      </c>
      <c r="B99" s="46" t="s">
        <v>264</v>
      </c>
      <c r="C99" s="46" t="s">
        <v>0</v>
      </c>
      <c r="M99" t="str">
        <v xml:space="preserve">Plan maestro de Sistemas Contra Incendios Parques Solares Colombia x 12 meses </v>
      </c>
      <c r="N99" t="str">
        <v>MCIT02</v>
      </c>
      <c r="O99" t="str">
        <v>GPG</v>
      </c>
      <c r="Q99" t="str">
        <v xml:space="preserve">Plan maestro de Sistemas Contra Incendios Parques Solares Colombia x 12 meses </v>
      </c>
      <c r="R99" t="str">
        <v>MCIT02</v>
      </c>
      <c r="S99" t="str">
        <v>GPG</v>
      </c>
    </row>
    <row r="100" spans="1:19" x14ac:dyDescent="0.25">
      <c r="A100" s="47" t="s">
        <v>43</v>
      </c>
      <c r="B100" s="47" t="s">
        <v>257</v>
      </c>
      <c r="C100" s="47" t="s">
        <v>245</v>
      </c>
      <c r="M100" t="str">
        <v xml:space="preserve">Implementacion sistema de extincion de incendios en a CU PV EL PASO x 36 meses </v>
      </c>
      <c r="N100" t="str">
        <v>MCIT02</v>
      </c>
      <c r="O100" t="str">
        <v>GPG</v>
      </c>
      <c r="Q100" t="str">
        <v xml:space="preserve">Implementacion sistema de extincion de incendios en a CU PV EL PASO x 36 meses </v>
      </c>
      <c r="R100" t="str">
        <v>MCIT02</v>
      </c>
      <c r="S100" t="str">
        <v>GPG</v>
      </c>
    </row>
    <row r="101" spans="1:19" x14ac:dyDescent="0.25">
      <c r="A101" s="46" t="s">
        <v>190</v>
      </c>
      <c r="B101" s="46" t="s">
        <v>388</v>
      </c>
      <c r="C101" s="46" t="s">
        <v>0</v>
      </c>
      <c r="M101" t="str">
        <v>Suministro de elementos para respuesta a emergencias integrales ( Salud, Incendios, Quimicos).</v>
      </c>
      <c r="N101" t="str">
        <v>MCMO01</v>
      </c>
      <c r="O101" t="str">
        <v>GPG</v>
      </c>
      <c r="Q101" t="str">
        <v>Suministro de elementos para respuesta a emergencias integrales ( Salud, Incendios, Quimicos).</v>
      </c>
      <c r="R101" t="str">
        <v>MCMO01</v>
      </c>
      <c r="S101" t="str">
        <v>GPG</v>
      </c>
    </row>
    <row r="102" spans="1:19" x14ac:dyDescent="0.25">
      <c r="A102" s="47" t="s">
        <v>737</v>
      </c>
      <c r="B102" s="47" t="s">
        <v>689</v>
      </c>
      <c r="C102" s="47" t="s">
        <v>243</v>
      </c>
      <c r="M102" t="str">
        <v xml:space="preserve"> MANTENIMIENTO DE SISTEMAS Y EQUIPOS HVAC EN AREAS INDUSTRIALES Y CENTROS DE PROCESAMIENTO DE DATOS DE LA CENTRAL TERMOZIPA</v>
      </c>
      <c r="N102" t="str">
        <v>MCMO08</v>
      </c>
      <c r="O102" t="str">
        <v>GPG</v>
      </c>
      <c r="Q102" t="str">
        <v xml:space="preserve"> MANTENIMIENTO DE SISTEMAS Y EQUIPOS HVAC EN AREAS INDUSTRIALES Y CENTROS DE PROCESAMIENTO DE DATOS DE LA CENTRAL TERMOZIPA</v>
      </c>
      <c r="R102" t="str">
        <v>MCMO08</v>
      </c>
      <c r="S102" t="str">
        <v>GPG</v>
      </c>
    </row>
    <row r="103" spans="1:19" x14ac:dyDescent="0.25">
      <c r="A103" s="46" t="s">
        <v>738</v>
      </c>
      <c r="B103" s="46" t="s">
        <v>345</v>
      </c>
      <c r="C103" s="46" t="s">
        <v>243</v>
      </c>
      <c r="M103" t="str">
        <v>MANTENIMIENTO DEL SISTEMA DE CONTROL DCS, REGULADOR DE VELOCIDAD TRICONEX Y BMS TRICONEX DE LA CENTRAL TERMOZIPA</v>
      </c>
      <c r="N103" t="str">
        <v>MEEL04</v>
      </c>
      <c r="O103" t="str">
        <v>GPG</v>
      </c>
      <c r="Q103" t="str">
        <v>MANTENIMIENTO DEL SISTEMA DE CONTROL DCS, REGULADOR DE VELOCIDAD TRICONEX Y BMS TRICONEX DE LA CENTRAL TERMOZIPA</v>
      </c>
      <c r="R103" t="str">
        <v>MEEL04</v>
      </c>
      <c r="S103" t="str">
        <v>GPG</v>
      </c>
    </row>
    <row r="104" spans="1:19" x14ac:dyDescent="0.25">
      <c r="A104" s="47" t="s">
        <v>739</v>
      </c>
      <c r="B104" s="47" t="s">
        <v>324</v>
      </c>
      <c r="C104" s="47" t="s">
        <v>14</v>
      </c>
      <c r="M104" t="str">
        <v xml:space="preserve">Contrato Marco para el Reacondicionamiento Generadores CRB </v>
      </c>
      <c r="N104" t="str">
        <v>MEEL07</v>
      </c>
      <c r="O104" t="str">
        <v>GPG</v>
      </c>
      <c r="Q104" t="str">
        <v xml:space="preserve">Contrato Marco para el Reacondicionamiento Generadores CRB </v>
      </c>
      <c r="R104" t="str">
        <v>MEEL07</v>
      </c>
      <c r="S104" t="str">
        <v>GPG</v>
      </c>
    </row>
    <row r="105" spans="1:19" x14ac:dyDescent="0.25">
      <c r="A105" s="46" t="s">
        <v>83</v>
      </c>
      <c r="B105" s="46" t="s">
        <v>380</v>
      </c>
      <c r="C105" s="46" t="s">
        <v>246</v>
      </c>
      <c r="M105" t="str">
        <v>REPOTENCIACION DE TRANSFORMADORES, COMPONENTES DE PATIO DE CONEXIONES Y DEMAS EQUIPOS RELACIONADOS DE LA CENTRAL TERMOZIPA</v>
      </c>
      <c r="N105" t="str">
        <v>METR03</v>
      </c>
      <c r="O105" t="str">
        <v>GPG</v>
      </c>
      <c r="Q105" t="str">
        <v>REPOTENCIACION DE TRANSFORMADORES, COMPONENTES DE PATIO DE CONEXIONES Y DEMAS EQUIPOS RELACIONADOS DE LA CENTRAL TERMOZIPA</v>
      </c>
      <c r="R105" t="str">
        <v>METR03</v>
      </c>
      <c r="S105" t="str">
        <v>GPG</v>
      </c>
    </row>
    <row r="106" spans="1:19" x14ac:dyDescent="0.25">
      <c r="A106" s="47" t="s">
        <v>740</v>
      </c>
      <c r="B106" s="47" t="s">
        <v>251</v>
      </c>
      <c r="C106" s="47" t="s">
        <v>0</v>
      </c>
      <c r="M106" t="str">
        <v>Adecuación de la tubería de atemperación para el cambio de bridas para la instalación de los nuevos atemperadores</v>
      </c>
      <c r="N106" t="str">
        <v>MMGV03</v>
      </c>
      <c r="O106" t="str">
        <v>GPG</v>
      </c>
      <c r="Q106" t="str">
        <v>Adecuación de la tubería de atemperación para el cambio de bridas para la instalación de los nuevos atemperadores</v>
      </c>
      <c r="R106" t="str">
        <v>MMGV03</v>
      </c>
      <c r="S106" t="str">
        <v>GPG</v>
      </c>
    </row>
    <row r="107" spans="1:19" x14ac:dyDescent="0.25">
      <c r="A107" s="46" t="s">
        <v>212</v>
      </c>
      <c r="B107" s="46" t="s">
        <v>370</v>
      </c>
      <c r="C107" s="46" t="s">
        <v>0</v>
      </c>
      <c r="M107" t="str">
        <v>Servicio compresores Kaeser</v>
      </c>
      <c r="N107" t="str">
        <v>MMIM03</v>
      </c>
      <c r="O107" t="str">
        <v>GPG</v>
      </c>
      <c r="Q107" t="str">
        <v>Servicio compresores Kaeser</v>
      </c>
      <c r="R107" t="str">
        <v>MMIM03</v>
      </c>
      <c r="S107" t="str">
        <v>GPG</v>
      </c>
    </row>
    <row r="108" spans="1:19" x14ac:dyDescent="0.25">
      <c r="A108" s="47" t="s">
        <v>741</v>
      </c>
      <c r="B108" s="47" t="s">
        <v>330</v>
      </c>
      <c r="C108" s="47" t="s">
        <v>0</v>
      </c>
      <c r="M108" t="str">
        <v>TS CROSS Contrato Marco para la Reparación de Cojinetes de las Centrales Hidro Colombia</v>
      </c>
      <c r="N108" t="str">
        <v>MMIM05</v>
      </c>
      <c r="O108" t="str">
        <v>GPG</v>
      </c>
      <c r="Q108" t="str">
        <v>TS CROSS Contrato Marco para la Reparación de Cojinetes de las Centrales Hidro Colombia</v>
      </c>
      <c r="R108" t="str">
        <v>MMIM05</v>
      </c>
      <c r="S108" t="str">
        <v>GPG</v>
      </c>
    </row>
    <row r="109" spans="1:19" x14ac:dyDescent="0.25">
      <c r="A109" s="46" t="s">
        <v>742</v>
      </c>
      <c r="B109" s="46" t="s">
        <v>264</v>
      </c>
      <c r="C109" s="46" t="s">
        <v>0</v>
      </c>
      <c r="M109" t="str">
        <v>RECUPERAR COMPUERTAS DESCARGA DE UNIDADES TQ</v>
      </c>
      <c r="N109" t="str">
        <v>MMIM06</v>
      </c>
      <c r="O109" t="str">
        <v>GPG</v>
      </c>
      <c r="Q109" t="str">
        <v>RECUPERAR COMPUERTAS DESCARGA DE UNIDADES TQ</v>
      </c>
      <c r="R109" t="str">
        <v>MMIM06</v>
      </c>
      <c r="S109" t="str">
        <v>GPG</v>
      </c>
    </row>
    <row r="110" spans="1:19" x14ac:dyDescent="0.25">
      <c r="A110" s="47" t="s">
        <v>743</v>
      </c>
      <c r="B110" s="47" t="s">
        <v>251</v>
      </c>
      <c r="C110" s="47" t="s">
        <v>0</v>
      </c>
      <c r="M110" t="str">
        <v>Fabricacion e Instalacion de compuertas bocatoma LG-LM-TQ</v>
      </c>
      <c r="N110" t="str">
        <v>MMIM06</v>
      </c>
      <c r="O110" t="str">
        <v>GPG</v>
      </c>
      <c r="Q110" t="str">
        <v>Fabricacion e Instalacion de compuertas bocatoma LG-LM-TQ</v>
      </c>
      <c r="R110" t="str">
        <v>MMIM06</v>
      </c>
      <c r="S110" t="str">
        <v>GPG</v>
      </c>
    </row>
    <row r="111" spans="1:19" x14ac:dyDescent="0.25">
      <c r="A111" s="46" t="s">
        <v>744</v>
      </c>
      <c r="B111" s="46" t="s">
        <v>257</v>
      </c>
      <c r="C111" s="46" t="s">
        <v>245</v>
      </c>
      <c r="M111" t="str">
        <v>TS CROSS Montaje de carpa rebosadero Paraíso</v>
      </c>
      <c r="N111" t="str">
        <v>MMIM06</v>
      </c>
      <c r="O111" t="str">
        <v>GPG</v>
      </c>
      <c r="Q111" t="str">
        <v>TS CROSS Montaje de carpa rebosadero Paraíso</v>
      </c>
      <c r="R111" t="str">
        <v>MMIM06</v>
      </c>
      <c r="S111" t="str">
        <v>GPG</v>
      </c>
    </row>
    <row r="112" spans="1:19" x14ac:dyDescent="0.25">
      <c r="A112" s="47" t="s">
        <v>745</v>
      </c>
      <c r="B112" s="47" t="s">
        <v>746</v>
      </c>
      <c r="C112" s="47" t="s">
        <v>0</v>
      </c>
      <c r="M112" t="str">
        <v>TS-CROSS Adecuacion sistema de extracción central Paraiso Biofiltro</v>
      </c>
      <c r="N112" t="str">
        <v>MMIM06</v>
      </c>
      <c r="O112" t="str">
        <v>GPG</v>
      </c>
      <c r="Q112" t="str">
        <v>TS-CROSS Adecuacion sistema de extracción central Paraiso Biofiltro</v>
      </c>
      <c r="R112" t="str">
        <v>MMIM06</v>
      </c>
      <c r="S112" t="str">
        <v>GPG</v>
      </c>
    </row>
    <row r="113" spans="1:19" x14ac:dyDescent="0.25">
      <c r="A113" s="46" t="s">
        <v>748</v>
      </c>
      <c r="B113" s="46" t="s">
        <v>265</v>
      </c>
      <c r="C113" s="46" t="s">
        <v>0</v>
      </c>
      <c r="M113" t="str">
        <v>Instalación y puesta en servicio Bombas de sentina de muña 3 y Bombas Refrigeracion de salto II</v>
      </c>
      <c r="N113" t="str">
        <v>MMIM06</v>
      </c>
      <c r="O113" t="str">
        <v>GPG</v>
      </c>
      <c r="Q113" t="str">
        <v>Instalación y puesta en servicio Bombas de sentina de muña 3 y Bombas Refrigeracion de salto II</v>
      </c>
      <c r="R113" t="str">
        <v>MMIM06</v>
      </c>
      <c r="S113" t="str">
        <v>GPG</v>
      </c>
    </row>
    <row r="114" spans="1:19" x14ac:dyDescent="0.25">
      <c r="A114" s="47" t="s">
        <v>749</v>
      </c>
      <c r="B114" s="47" t="s">
        <v>333</v>
      </c>
      <c r="C114" s="47" t="s">
        <v>0</v>
      </c>
      <c r="M114" t="str">
        <v>Mantenimiento y suministro de repuestos bombas verticales de circulación, de torres de enfriamiento, de rio, y de enfriamiento</v>
      </c>
      <c r="N114" t="str">
        <v>MMIM10</v>
      </c>
      <c r="O114" t="str">
        <v>GPG</v>
      </c>
      <c r="Q114" t="str">
        <v>Mantenimiento y suministro de repuestos bombas verticales de circulación, de torres de enfriamiento, de rio, y de enfriamiento</v>
      </c>
      <c r="R114" t="str">
        <v>MMIM10</v>
      </c>
      <c r="S114" t="str">
        <v>GPG</v>
      </c>
    </row>
    <row r="115" spans="1:19" x14ac:dyDescent="0.25">
      <c r="A115" s="46" t="s">
        <v>750</v>
      </c>
      <c r="B115" s="46" t="s">
        <v>265</v>
      </c>
      <c r="C115" s="46" t="s">
        <v>0</v>
      </c>
      <c r="M115" t="str">
        <v xml:space="preserve">Limpieza de módulos fotovoltaicos en PV La Loma, PV Fundación, PV Guayepo 1, 2&amp;3, PV El Paso y PV Atlántico, PV Guayepo 3 y opcional PV Valledupar  x </v>
      </c>
      <c r="N115" t="str">
        <v>MMIM19</v>
      </c>
      <c r="O115" t="str">
        <v>GPG</v>
      </c>
      <c r="Q115" t="str">
        <v xml:space="preserve">Limpieza de módulos fotovoltaicos en PV La Loma, PV Fundación, PV Guayepo 1, 2&amp;3, PV El Paso y PV Atlántico, PV Guayepo 3 y opcional PV Valledupar  x </v>
      </c>
      <c r="R115" t="str">
        <v>MMIM19</v>
      </c>
      <c r="S115" t="str">
        <v>GPG</v>
      </c>
    </row>
    <row r="116" spans="1:19" x14ac:dyDescent="0.25">
      <c r="A116" s="47" t="s">
        <v>751</v>
      </c>
      <c r="B116" s="47" t="s">
        <v>263</v>
      </c>
      <c r="C116" s="47" t="s">
        <v>0</v>
      </c>
      <c r="M116" t="str">
        <v xml:space="preserve">Calibracion de equipos de pruebas propios adquieridos por internalizacion de O&amp;M solar para todas las plantas solares x 36 años  (No son medidores de </v>
      </c>
      <c r="N116" t="str">
        <v>MSMI03</v>
      </c>
      <c r="O116" t="str">
        <v>GPG</v>
      </c>
      <c r="Q116" t="str">
        <v xml:space="preserve">Calibracion de equipos de pruebas propios adquieridos por internalizacion de O&amp;M solar para todas las plantas solares x 36 años  (No son medidores de </v>
      </c>
      <c r="R116" t="str">
        <v>MSMI03</v>
      </c>
      <c r="S116" t="str">
        <v>GPG</v>
      </c>
    </row>
    <row r="117" spans="1:19" x14ac:dyDescent="0.25">
      <c r="A117" s="46" t="s">
        <v>682</v>
      </c>
      <c r="B117" s="46" t="s">
        <v>398</v>
      </c>
      <c r="C117" s="46" t="s">
        <v>246</v>
      </c>
      <c r="M117" t="str">
        <v>Contrato marco para el Servicio Camión grúa, Camión Canasta, Montacarga, CRB</v>
      </c>
      <c r="N117" t="str">
        <v>SLMT13</v>
      </c>
      <c r="O117" t="str">
        <v>GPG</v>
      </c>
      <c r="Q117" t="str">
        <v>Contrato marco para el Servicio Camión grúa, Camión Canasta, Montacarga, CRB</v>
      </c>
      <c r="R117" t="str">
        <v>SLMT13</v>
      </c>
      <c r="S117" t="str">
        <v>GPG</v>
      </c>
    </row>
    <row r="118" spans="1:19" x14ac:dyDescent="0.25">
      <c r="A118" s="47" t="s">
        <v>752</v>
      </c>
      <c r="B118" s="47" t="s">
        <v>266</v>
      </c>
      <c r="C118" s="47" t="s">
        <v>244</v>
      </c>
      <c r="M118" t="str">
        <v>Servicio de camión grúa, camión canasta, Montacarga, Manlift, grúa y camion Planchón para las central Termozipa</v>
      </c>
      <c r="N118" t="str">
        <v>SLMT13</v>
      </c>
      <c r="O118" t="str">
        <v>GPG</v>
      </c>
      <c r="Q118" t="str">
        <v>Servicio de camión grúa, camión canasta, Montacarga, Manlift, grúa y camion Planchón para las central Termozipa</v>
      </c>
      <c r="R118" t="str">
        <v>SLMT13</v>
      </c>
      <c r="S118" t="str">
        <v>GPG</v>
      </c>
    </row>
    <row r="119" spans="1:19" x14ac:dyDescent="0.25">
      <c r="A119" s="48" t="s">
        <v>37</v>
      </c>
      <c r="B119" s="46" t="s">
        <v>304</v>
      </c>
      <c r="C119" s="46" t="s">
        <v>243</v>
      </c>
      <c r="M119" t="str">
        <v>CONTRATO MARCO SERVICIO DE CAMIÓN GRÚA, CAMIÓN CANASTA, MONTACARGA, MANLIFT, CAMABAJA HYDRO</v>
      </c>
      <c r="N119" t="str">
        <v>SLMT13</v>
      </c>
      <c r="O119" t="str">
        <v>GPG</v>
      </c>
      <c r="Q119" t="str">
        <v>CONTRATO MARCO SERVICIO DE CAMIÓN GRÚA, CAMIÓN CANASTA, MONTACARGA, MANLIFT, CAMABAJA HYDRO</v>
      </c>
      <c r="R119" t="str">
        <v>SLMT13</v>
      </c>
      <c r="S119" t="str">
        <v>GPG</v>
      </c>
    </row>
    <row r="120" spans="1:19" x14ac:dyDescent="0.25">
      <c r="A120" s="47" t="s">
        <v>753</v>
      </c>
      <c r="B120" s="47" t="s">
        <v>257</v>
      </c>
      <c r="C120" s="47" t="s">
        <v>11</v>
      </c>
      <c r="M120" t="str">
        <v>Limpieza y mantenimiento de cercas áreas externas al parque (transversal) para todas las plantas solares de Colombia.</v>
      </c>
      <c r="N120" t="str">
        <v>SLPI03</v>
      </c>
      <c r="O120" t="str">
        <v>GPG</v>
      </c>
      <c r="Q120" t="str">
        <v>Limpieza y mantenimiento de cercas áreas externas al parque (transversal) para todas las plantas solares de Colombia.</v>
      </c>
      <c r="R120" t="str">
        <v>SLPI03</v>
      </c>
      <c r="S120" t="str">
        <v>GPG</v>
      </c>
    </row>
    <row r="121" spans="1:19" x14ac:dyDescent="0.25">
      <c r="A121" s="46" t="s">
        <v>754</v>
      </c>
      <c r="B121" s="46" t="s">
        <v>368</v>
      </c>
      <c r="C121" s="46" t="s">
        <v>0</v>
      </c>
      <c r="M121" t="str">
        <v>Servicio de Guardabosques Casetas Embalse Muña.Gestor: Lizeth Castellanos.</v>
      </c>
      <c r="N121" t="str">
        <v>SLPI03</v>
      </c>
      <c r="O121" t="str">
        <v>GPG</v>
      </c>
      <c r="Q121" t="str">
        <v>Servicio de Guardabosques Casetas Embalse Muña.Gestor: Lizeth Castellanos.</v>
      </c>
      <c r="R121" t="str">
        <v>SLPI03</v>
      </c>
      <c r="S121" t="str">
        <v>GPG</v>
      </c>
    </row>
    <row r="122" spans="1:19" x14ac:dyDescent="0.25">
      <c r="A122" s="47" t="s">
        <v>101</v>
      </c>
      <c r="B122" s="47" t="s">
        <v>347</v>
      </c>
      <c r="C122" s="47" t="s">
        <v>243</v>
      </c>
      <c r="M122" t="str">
        <v>Proceso de Contatación Plan de Compensaciones Programa 3: Conservación Áreas de importancia hídrica. Gestor: Lizeth Castellanos</v>
      </c>
      <c r="N122" t="str">
        <v>SLPI03</v>
      </c>
      <c r="O122" t="str">
        <v>GPG</v>
      </c>
      <c r="Q122" t="str">
        <v>Proceso de Contatación Plan de Compensaciones Programa 3: Conservación Áreas de importancia hídrica. Gestor: Lizeth Castellanos</v>
      </c>
      <c r="R122" t="str">
        <v>SLPI03</v>
      </c>
      <c r="S122" t="str">
        <v>GPG</v>
      </c>
    </row>
    <row r="123" spans="1:19" x14ac:dyDescent="0.25">
      <c r="A123" s="46" t="s">
        <v>166</v>
      </c>
      <c r="B123" s="46" t="s">
        <v>354</v>
      </c>
      <c r="C123" s="46" t="s">
        <v>0</v>
      </c>
      <c r="M123" t="str">
        <v>TS CROSS SERVICIO DE FONTANERÍA PARA EL DISTRITO DE RIEGO EN EL REASENTAMIENTO COLECTIVO NUEVA ESCALERETA Y SISTEMA DE BOMBEO LA VIRGINIA</v>
      </c>
      <c r="N123" t="str">
        <v>SPAA04</v>
      </c>
      <c r="O123" t="str">
        <v>GPG</v>
      </c>
      <c r="Q123" t="str">
        <v>TS CROSS SERVICIO DE FONTANERÍA PARA EL DISTRITO DE RIEGO EN EL REASENTAMIENTO COLECTIVO NUEVA ESCALERETA Y SISTEMA DE BOMBEO LA VIRGINIA</v>
      </c>
      <c r="R123" t="str">
        <v>SPAA04</v>
      </c>
      <c r="S123" t="str">
        <v>GPG</v>
      </c>
    </row>
    <row r="124" spans="1:19" x14ac:dyDescent="0.25">
      <c r="A124" s="47" t="s">
        <v>755</v>
      </c>
      <c r="B124" s="47" t="s">
        <v>1</v>
      </c>
      <c r="C124" s="47" t="s">
        <v>0</v>
      </c>
      <c r="M124" t="str">
        <v>Ejecución labores de arqueología Tramo II Vía perimetral, puertos, Distrito. Gestor: Juan Carlos Peña.</v>
      </c>
      <c r="N124" t="str">
        <v>SPBA01</v>
      </c>
      <c r="O124" t="str">
        <v>GPG</v>
      </c>
      <c r="Q124" t="str">
        <v>Ejecución labores de arqueología Tramo II Vía perimetral, puertos, Distrito. Gestor: Juan Carlos Peña.</v>
      </c>
      <c r="R124" t="str">
        <v>SPBA01</v>
      </c>
      <c r="S124" t="str">
        <v>GPG</v>
      </c>
    </row>
    <row r="125" spans="1:19" x14ac:dyDescent="0.25">
      <c r="A125" s="46" t="s">
        <v>756</v>
      </c>
      <c r="B125" s="46" t="s">
        <v>267</v>
      </c>
      <c r="C125" s="46" t="s">
        <v>244</v>
      </c>
      <c r="M125" t="str">
        <v xml:space="preserve">Servicio de Formación, Entrenamiento y Certificación para Trabajo Seguro en Espacios Confinados. </v>
      </c>
      <c r="N125" t="str">
        <v>SPFO01</v>
      </c>
      <c r="O125" t="str">
        <v>GPG</v>
      </c>
      <c r="Q125" t="str">
        <v xml:space="preserve">Servicio de Formación, Entrenamiento y Certificación para Trabajo Seguro en Espacios Confinados. </v>
      </c>
      <c r="R125" t="str">
        <v>SPFO01</v>
      </c>
      <c r="S125" t="str">
        <v>GPG</v>
      </c>
    </row>
    <row r="126" spans="1:19" x14ac:dyDescent="0.25">
      <c r="A126" s="47" t="s">
        <v>26</v>
      </c>
      <c r="B126" s="47" t="s">
        <v>289</v>
      </c>
      <c r="C126" s="47" t="s">
        <v>246</v>
      </c>
      <c r="M126" t="str">
        <v>Certificación DEA para brigadistas</v>
      </c>
      <c r="N126" t="str">
        <v>SPPP20</v>
      </c>
      <c r="O126" t="str">
        <v>GPG</v>
      </c>
      <c r="Q126" t="str">
        <v>Certificación DEA para brigadistas</v>
      </c>
      <c r="R126" t="str">
        <v>SPPP20</v>
      </c>
      <c r="S126" t="str">
        <v>GPG</v>
      </c>
    </row>
    <row r="127" spans="1:19" x14ac:dyDescent="0.25">
      <c r="A127" s="46" t="s">
        <v>145</v>
      </c>
      <c r="B127" s="46" t="s">
        <v>354</v>
      </c>
      <c r="C127" s="46" t="s">
        <v>0</v>
      </c>
      <c r="M127" t="str">
        <v>TS CROSS- Inspección tuberías</v>
      </c>
      <c r="N127" t="str">
        <v>SPPT06</v>
      </c>
      <c r="O127" t="str">
        <v>GPG</v>
      </c>
      <c r="Q127" t="str">
        <v>TS CROSS- Inspección tuberías</v>
      </c>
      <c r="R127" t="str">
        <v>SPPT06</v>
      </c>
      <c r="S127" t="str">
        <v>GPG</v>
      </c>
    </row>
    <row r="128" spans="1:19" x14ac:dyDescent="0.25">
      <c r="A128" s="47" t="s">
        <v>757</v>
      </c>
      <c r="B128" s="47" t="s">
        <v>277</v>
      </c>
      <c r="C128" s="47" t="s">
        <v>243</v>
      </c>
      <c r="M128" t="str">
        <v xml:space="preserve">INSPECCIONES TERMOGRAFICAS UNICAMENTE STRING BOX / STRING INVERTER PLANTAS SOLARES COL_ PARA TODAS LAS PLANTAS DE COLOMBIA x 12 meses </v>
      </c>
      <c r="N128" t="str">
        <v>SPPT06</v>
      </c>
      <c r="O128" t="str">
        <v>GPG</v>
      </c>
      <c r="Q128" t="str">
        <v xml:space="preserve">INSPECCIONES TERMOGRAFICAS UNICAMENTE STRING BOX / STRING INVERTER PLANTAS SOLARES COL_ PARA TODAS LAS PLANTAS DE COLOMBIA x 12 meses </v>
      </c>
      <c r="R128" t="str">
        <v>SPPT06</v>
      </c>
      <c r="S128" t="str">
        <v>GPG</v>
      </c>
    </row>
    <row r="129" spans="1:19" x14ac:dyDescent="0.25">
      <c r="A129" s="46" t="s">
        <v>236</v>
      </c>
      <c r="B129" s="46" t="s">
        <v>288</v>
      </c>
      <c r="C129" s="46" t="s">
        <v>245</v>
      </c>
      <c r="M129" t="str">
        <v>TS CROSS Contrato marco estudios eléctricos para centrales Cumplimiento HSE</v>
      </c>
      <c r="N129" t="str">
        <v>SPPT10</v>
      </c>
      <c r="O129" t="str">
        <v>GPG</v>
      </c>
      <c r="Q129" t="str">
        <v>TS CROSS Contrato marco estudios eléctricos para centrales Cumplimiento HSE</v>
      </c>
      <c r="R129" t="str">
        <v>SPPT10</v>
      </c>
      <c r="S129" t="str">
        <v>GPG</v>
      </c>
    </row>
    <row r="130" spans="1:19" x14ac:dyDescent="0.25">
      <c r="A130" s="47" t="s">
        <v>758</v>
      </c>
      <c r="B130" s="47" t="s">
        <v>265</v>
      </c>
      <c r="C130" s="47" t="s">
        <v>11</v>
      </c>
      <c r="M130" t="str">
        <v>Instalación instrumentación geotécnica presas Colombia</v>
      </c>
      <c r="N130" t="str">
        <v>SPPT10</v>
      </c>
      <c r="O130" t="str">
        <v>GPG</v>
      </c>
      <c r="Q130" t="str">
        <v>Instalación instrumentación geotécnica presas Colombia</v>
      </c>
      <c r="R130" t="str">
        <v>SPPT10</v>
      </c>
      <c r="S130" t="str">
        <v>GPG</v>
      </c>
    </row>
    <row r="131" spans="1:19" x14ac:dyDescent="0.25">
      <c r="A131" s="46" t="s">
        <v>7</v>
      </c>
      <c r="B131" s="46" t="s">
        <v>252</v>
      </c>
      <c r="C131" s="46" t="s">
        <v>243</v>
      </c>
      <c r="M131" t="str">
        <v xml:space="preserve">TS CROSS - Desarrollo de estudios de modelación para cumplimiento Planes de Gestión de Riesgo </v>
      </c>
      <c r="N131" t="str">
        <v>SPPT10</v>
      </c>
      <c r="O131" t="str">
        <v>GPG</v>
      </c>
      <c r="Q131" t="str">
        <v xml:space="preserve">TS CROSS - Desarrollo de estudios de modelación para cumplimiento Planes de Gestión de Riesgo </v>
      </c>
      <c r="R131" t="str">
        <v>SPPT10</v>
      </c>
      <c r="S131" t="str">
        <v>GPG</v>
      </c>
    </row>
    <row r="132" spans="1:19" x14ac:dyDescent="0.25">
      <c r="A132" s="47" t="s">
        <v>201</v>
      </c>
      <c r="B132" s="47" t="s">
        <v>385</v>
      </c>
      <c r="C132" s="47" t="s">
        <v>0</v>
      </c>
      <c r="M132" t="str">
        <v>TS CROSS - Adecuaciones para atencion de incendios forestales CASALACO - PAGUA</v>
      </c>
      <c r="N132" t="str">
        <v>SPPT10</v>
      </c>
      <c r="O132" t="str">
        <v>GPG</v>
      </c>
      <c r="Q132" t="str">
        <v>TS CROSS - Adecuaciones para atencion de incendios forestales CASALACO - PAGUA</v>
      </c>
      <c r="R132" t="str">
        <v>SPPT10</v>
      </c>
      <c r="S132" t="str">
        <v>GPG</v>
      </c>
    </row>
    <row r="133" spans="1:19" x14ac:dyDescent="0.25">
      <c r="A133" s="46" t="s">
        <v>202</v>
      </c>
      <c r="B133" s="46" t="s">
        <v>392</v>
      </c>
      <c r="C133" s="46" t="s">
        <v>0</v>
      </c>
      <c r="M133" t="str">
        <v>TS-CROSS Diseño para implementación de filtración fase 2</v>
      </c>
      <c r="N133" t="str">
        <v>SPPT10</v>
      </c>
      <c r="O133" t="str">
        <v>GPG</v>
      </c>
      <c r="Q133" t="str">
        <v>TS-CROSS Diseño para implementación de filtración fase 2</v>
      </c>
      <c r="R133" t="str">
        <v>SPPT10</v>
      </c>
      <c r="S133" t="str">
        <v>GPG</v>
      </c>
    </row>
    <row r="134" spans="1:19" x14ac:dyDescent="0.25">
      <c r="A134" s="47" t="s">
        <v>203</v>
      </c>
      <c r="B134" s="47" t="s">
        <v>387</v>
      </c>
      <c r="C134" s="47" t="s">
        <v>0</v>
      </c>
      <c r="M134" t="str">
        <v>TS CROSS Suministro y montaje de intrumentación para conocimiento hidrologico (BeQuim)</v>
      </c>
      <c r="N134" t="str">
        <v>SPPT10</v>
      </c>
      <c r="O134" t="str">
        <v>GPG</v>
      </c>
      <c r="Q134" t="str">
        <v>TS CROSS Suministro y montaje de intrumentación para conocimiento hidrologico (BeQuim)</v>
      </c>
      <c r="R134" t="str">
        <v>SPPT10</v>
      </c>
      <c r="S134" t="str">
        <v>GPG</v>
      </c>
    </row>
    <row r="135" spans="1:19" x14ac:dyDescent="0.25">
      <c r="A135" s="46" t="s">
        <v>759</v>
      </c>
      <c r="B135" s="46" t="s">
        <v>733</v>
      </c>
      <c r="C135" s="46" t="s">
        <v>244</v>
      </c>
      <c r="M135" t="str">
        <v>TS CROSS Suministro y montaje de intrumentación sistema de alertas tempranas (BeQuim)</v>
      </c>
      <c r="N135" t="str">
        <v>SPPT10</v>
      </c>
      <c r="O135" t="str">
        <v>GPG</v>
      </c>
      <c r="Q135" t="str">
        <v>TS CROSS Suministro y montaje de intrumentación sistema de alertas tempranas (BeQuim)</v>
      </c>
      <c r="R135" t="str">
        <v>SPPT10</v>
      </c>
      <c r="S135" t="str">
        <v>GPG</v>
      </c>
    </row>
    <row r="136" spans="1:19" x14ac:dyDescent="0.25">
      <c r="A136" s="47" t="s">
        <v>760</v>
      </c>
      <c r="B136" s="47" t="s">
        <v>321</v>
      </c>
      <c r="C136" s="47" t="s">
        <v>246</v>
      </c>
      <c r="M136" t="str">
        <v>Servicio de comisionamiento para la cabina SMA para PV la Loma por 12 meses</v>
      </c>
      <c r="N136" t="str">
        <v>SPPT21</v>
      </c>
      <c r="O136" t="str">
        <v>GPG</v>
      </c>
      <c r="Q136" t="str">
        <v>Servicio de comisionamiento para la cabina SMA para PV la Loma por 12 meses</v>
      </c>
      <c r="R136" t="str">
        <v>SPPT21</v>
      </c>
      <c r="S136" t="str">
        <v>GPG</v>
      </c>
    </row>
    <row r="137" spans="1:19" x14ac:dyDescent="0.25">
      <c r="A137" s="46" t="s">
        <v>761</v>
      </c>
      <c r="B137" s="46" t="s">
        <v>251</v>
      </c>
      <c r="C137" s="46" t="s">
        <v>0</v>
      </c>
      <c r="M137" t="str">
        <v>Manejo y monitoreo de fauna silvestre, feral y doméstica Centrales Betania y Quimbo. Gestor: Karol Medina</v>
      </c>
      <c r="N137" t="str">
        <v>SPPT22</v>
      </c>
      <c r="O137" t="str">
        <v>GPG</v>
      </c>
      <c r="Q137" t="str">
        <v>Manejo y monitoreo de fauna silvestre, feral y doméstica Centrales Betania y Quimbo. Gestor: Karol Medina</v>
      </c>
      <c r="R137" t="str">
        <v>SPPT22</v>
      </c>
      <c r="S137" t="str">
        <v>GPG</v>
      </c>
    </row>
    <row r="138" spans="1:19" x14ac:dyDescent="0.25">
      <c r="A138" s="47" t="s">
        <v>151</v>
      </c>
      <c r="B138" s="47" t="s">
        <v>279</v>
      </c>
      <c r="C138" s="47" t="s">
        <v>0</v>
      </c>
      <c r="M138" t="str">
        <v>O&amp;M STC Contrato marco de servicios topobatimetricos y aereos</v>
      </c>
      <c r="N138" t="str">
        <v>SPPT24</v>
      </c>
      <c r="O138" t="str">
        <v>GPG</v>
      </c>
      <c r="Q138" t="str">
        <v>O&amp;M STC Contrato marco de servicios topobatimetricos y aereos</v>
      </c>
      <c r="R138" t="str">
        <v>SPPT24</v>
      </c>
      <c r="S138" t="str">
        <v>GPG</v>
      </c>
    </row>
    <row r="139" spans="1:19" x14ac:dyDescent="0.25">
      <c r="A139" s="46" t="s">
        <v>15</v>
      </c>
      <c r="B139" s="46" t="s">
        <v>1</v>
      </c>
      <c r="C139" s="46" t="s">
        <v>0</v>
      </c>
      <c r="M139" t="str">
        <v>Estudios de Caudal Ambiental Centrales Hidricas Gestor: Lizeth Castellanos</v>
      </c>
      <c r="N139" t="str">
        <v>SPPT35</v>
      </c>
      <c r="O139" t="str">
        <v>GPG</v>
      </c>
      <c r="Q139" t="str">
        <v>Estudios de Caudal Ambiental Centrales Hidricas Gestor: Lizeth Castellanos</v>
      </c>
      <c r="R139" t="str">
        <v>SPPT35</v>
      </c>
      <c r="S139" t="str">
        <v>GPG</v>
      </c>
    </row>
    <row r="140" spans="1:19" x14ac:dyDescent="0.25">
      <c r="A140" s="47" t="s">
        <v>762</v>
      </c>
      <c r="B140" s="47" t="s">
        <v>1</v>
      </c>
      <c r="C140" s="47" t="s">
        <v>0</v>
      </c>
      <c r="M140" t="str">
        <v>Elaboración de Informes de Cumplimiento Ambiental Hidricas, Solares. Termica. Gestor Karol Medina.</v>
      </c>
      <c r="N140" t="str">
        <v>SPPT35</v>
      </c>
      <c r="O140" t="str">
        <v>GPG</v>
      </c>
      <c r="Q140" t="str">
        <v>Elaboración de Informes de Cumplimiento Ambiental Hidricas, Solares. Termica. Gestor Karol Medina.</v>
      </c>
      <c r="R140" t="str">
        <v>SPPT35</v>
      </c>
      <c r="S140" t="str">
        <v>GPG</v>
      </c>
    </row>
    <row r="141" spans="1:19" x14ac:dyDescent="0.25">
      <c r="A141" s="46" t="s">
        <v>763</v>
      </c>
      <c r="B141" s="46" t="s">
        <v>306</v>
      </c>
      <c r="C141" s="46" t="s">
        <v>0</v>
      </c>
      <c r="M141" t="str">
        <v>Estudios de análisis ambientales para apoyar el proceso de permitting del proyecto Construcción de la Nueva Bocatoma y sus obras conexas del Embalse d</v>
      </c>
      <c r="N141" t="str">
        <v>SPPT35</v>
      </c>
      <c r="O141" t="str">
        <v>GPG</v>
      </c>
      <c r="Q141" t="str">
        <v>Estudios de análisis ambientales para apoyar el proceso de permitting del proyecto Construcción de la Nueva Bocatoma y sus obras conexas del Embalse d</v>
      </c>
      <c r="R141" t="str">
        <v>SPPT35</v>
      </c>
      <c r="S141" t="str">
        <v>GPG</v>
      </c>
    </row>
    <row r="142" spans="1:19" x14ac:dyDescent="0.25">
      <c r="A142" s="47" t="s">
        <v>764</v>
      </c>
      <c r="B142" s="47" t="s">
        <v>406</v>
      </c>
      <c r="C142" s="47" t="s">
        <v>243</v>
      </c>
      <c r="M142" t="str">
        <v xml:space="preserve">Servicio de fabricación de empaquetaduras y empaques de  equipos, sistemas electricos y electronicos (vitón, nitrilo, kevlar, ceramicos, etc.) </v>
      </c>
      <c r="N142" t="str">
        <v>SPPT35</v>
      </c>
      <c r="O142" t="str">
        <v>GPG</v>
      </c>
      <c r="Q142" t="str">
        <v xml:space="preserve">Servicio de fabricación de empaquetaduras y empaques de  equipos, sistemas electricos y electronicos (vitón, nitrilo, kevlar, ceramicos, etc.) </v>
      </c>
      <c r="R142" t="str">
        <v>SPPT35</v>
      </c>
      <c r="S142" t="str">
        <v>GPG</v>
      </c>
    </row>
    <row r="143" spans="1:19" x14ac:dyDescent="0.25">
      <c r="A143" s="46" t="s">
        <v>765</v>
      </c>
      <c r="B143" s="46" t="s">
        <v>766</v>
      </c>
      <c r="C143" s="46" t="s">
        <v>14</v>
      </c>
      <c r="M143" t="str">
        <v>Servicio de soporte especializado para  articulación y soporte en esquema de respuesta a emergencias para incendios forestales, incendios estructurale</v>
      </c>
      <c r="N143" t="str">
        <v>SPPT44</v>
      </c>
      <c r="O143" t="str">
        <v>GPG</v>
      </c>
      <c r="Q143" t="str">
        <v>Servicio de soporte especializado para  articulación y soporte en esquema de respuesta a emergencias para incendios forestales, incendios estructurale</v>
      </c>
      <c r="R143" t="str">
        <v>SPPT44</v>
      </c>
      <c r="S143" t="str">
        <v>GPG</v>
      </c>
    </row>
    <row r="144" spans="1:19" x14ac:dyDescent="0.25">
      <c r="A144" s="47" t="s">
        <v>114</v>
      </c>
      <c r="B144" s="47" t="s">
        <v>277</v>
      </c>
      <c r="C144" s="47" t="s">
        <v>0</v>
      </c>
      <c r="M144" t="str">
        <v>Herraje Retención Red Compacta Bandera</v>
      </c>
      <c r="N144" t="str">
        <v>FEEM14</v>
      </c>
      <c r="O144" t="str">
        <v>Grids</v>
      </c>
      <c r="Q144" t="str">
        <v>Herraje Retención Red Compacta Bandera</v>
      </c>
      <c r="R144" t="str">
        <v>FEEM14</v>
      </c>
      <c r="S144" t="str">
        <v>Grids</v>
      </c>
    </row>
    <row r="145" spans="1:19" x14ac:dyDescent="0.25">
      <c r="A145" s="46" t="s">
        <v>129</v>
      </c>
      <c r="B145" s="46" t="s">
        <v>363</v>
      </c>
      <c r="C145" s="46" t="s">
        <v>0</v>
      </c>
      <c r="M145" t="str">
        <v>Repuestos Telecontrol</v>
      </c>
      <c r="N145" t="str">
        <v>FEQE21</v>
      </c>
      <c r="O145" t="str">
        <v>Grids</v>
      </c>
      <c r="Q145" t="str">
        <v>Repuestos Telecontrol</v>
      </c>
      <c r="R145" t="str">
        <v>FEQE21</v>
      </c>
      <c r="S145" t="str">
        <v>Grids</v>
      </c>
    </row>
    <row r="146" spans="1:19" x14ac:dyDescent="0.25">
      <c r="A146" s="47" t="s">
        <v>161</v>
      </c>
      <c r="B146" s="47" t="s">
        <v>319</v>
      </c>
      <c r="C146" s="47" t="s">
        <v>0</v>
      </c>
      <c r="M146" t="str">
        <v>Gateway</v>
      </c>
      <c r="N146" t="str">
        <v>FSME01</v>
      </c>
      <c r="O146" t="str">
        <v>Grids</v>
      </c>
      <c r="Q146" t="str">
        <v>Gateway</v>
      </c>
      <c r="R146" t="str">
        <v>FSME01</v>
      </c>
      <c r="S146" t="str">
        <v>Grids</v>
      </c>
    </row>
    <row r="147" spans="1:19" x14ac:dyDescent="0.25">
      <c r="A147" s="46" t="s">
        <v>77</v>
      </c>
      <c r="B147" s="46" t="s">
        <v>331</v>
      </c>
      <c r="C147" s="46" t="s">
        <v>245</v>
      </c>
      <c r="M147" t="str">
        <v>Suministro, transporte, instal, configuración, puesta en marcha, mto y capacitación de uso de  istemas híbridos de generación renovable solar/eólica.</v>
      </c>
      <c r="N147" t="str">
        <v>LEII06</v>
      </c>
      <c r="O147" t="str">
        <v>Grids</v>
      </c>
      <c r="Q147" t="str">
        <v>Suministro, transporte, instal, configuración, puesta en marcha, mto y capacitación de uso de  istemas híbridos de generación renovable solar/eólica.</v>
      </c>
      <c r="R147" t="str">
        <v>LEII06</v>
      </c>
      <c r="S147" t="str">
        <v>Grids</v>
      </c>
    </row>
    <row r="148" spans="1:19" x14ac:dyDescent="0.25">
      <c r="A148" s="47" t="s">
        <v>98</v>
      </c>
      <c r="B148" s="47" t="s">
        <v>343</v>
      </c>
      <c r="C148" s="47" t="s">
        <v>0</v>
      </c>
      <c r="M148" t="str">
        <v xml:space="preserve">Servicio de medición de resistividad del terreno, resistencia de puesta a tierra, tensión de contacto y tensión de paso y mejoramiento o construcción </v>
      </c>
      <c r="N148" t="str">
        <v>LELE02</v>
      </c>
      <c r="O148" t="str">
        <v>Grids</v>
      </c>
      <c r="Q148" t="str">
        <v xml:space="preserve">Servicio de medición de resistividad del terreno, resistencia de puesta a tierra, tensión de contacto y tensión de paso y mejoramiento o construcción </v>
      </c>
      <c r="R148" t="str">
        <v>LELE02</v>
      </c>
      <c r="S148" t="str">
        <v>Grids</v>
      </c>
    </row>
    <row r="149" spans="1:19" x14ac:dyDescent="0.25">
      <c r="A149" s="46" t="s">
        <v>57</v>
      </c>
      <c r="B149" s="46" t="s">
        <v>309</v>
      </c>
      <c r="C149" s="46" t="s">
        <v>245</v>
      </c>
      <c r="M149" t="str">
        <v>Servicio de compensación del componente biótico del proyecto Norte</v>
      </c>
      <c r="N149" t="str">
        <v>SLPI03</v>
      </c>
      <c r="O149" t="str">
        <v>Grids</v>
      </c>
      <c r="Q149" t="str">
        <v>Servicio de compensación del componente biótico del proyecto Norte</v>
      </c>
      <c r="R149" t="str">
        <v>SLPI03</v>
      </c>
      <c r="S149" t="str">
        <v>Grids</v>
      </c>
    </row>
    <row r="150" spans="1:19" x14ac:dyDescent="0.25">
      <c r="A150" s="47" t="s">
        <v>120</v>
      </c>
      <c r="B150" s="47" t="s">
        <v>354</v>
      </c>
      <c r="C150" s="47" t="s">
        <v>0</v>
      </c>
      <c r="M150" t="str">
        <v>Servicio técnico y administrativo para la gestión de permisos de intervención de espacio público, ambientales y prediales en la construcción y/o norma</v>
      </c>
      <c r="N150" t="str">
        <v>SPAA06</v>
      </c>
      <c r="O150" t="str">
        <v>Grids</v>
      </c>
      <c r="Q150" t="str">
        <v>Servicio técnico y administrativo para la gestión de permisos de intervención de espacio público, ambientales y prediales en la construcción y/o norma</v>
      </c>
      <c r="R150" t="str">
        <v>SPAA06</v>
      </c>
      <c r="S150" t="str">
        <v>Grids</v>
      </c>
    </row>
    <row r="151" spans="1:19" x14ac:dyDescent="0.25">
      <c r="A151" s="46" t="s">
        <v>768</v>
      </c>
      <c r="B151" s="46" t="s">
        <v>355</v>
      </c>
      <c r="C151" s="46" t="s">
        <v>0</v>
      </c>
      <c r="M151" t="str">
        <v>Servicio de marcación y toma de muestra de fluido aislante en equipos con contenido de aceite, manipulación de muestra y análisis de muestra para dete</v>
      </c>
      <c r="N151" t="str">
        <v>SPBA02</v>
      </c>
      <c r="O151" t="str">
        <v>Grids</v>
      </c>
      <c r="Q151" t="str">
        <v>Servicio de marcación y toma de muestra de fluido aislante en equipos con contenido de aceite, manipulación de muestra y análisis de muestra para dete</v>
      </c>
      <c r="R151" t="str">
        <v>SPBA02</v>
      </c>
      <c r="S151" t="str">
        <v>Grids</v>
      </c>
    </row>
    <row r="152" spans="1:19" x14ac:dyDescent="0.25">
      <c r="A152" s="47" t="s">
        <v>769</v>
      </c>
      <c r="B152" s="47" t="s">
        <v>289</v>
      </c>
      <c r="C152" s="47" t="s">
        <v>3</v>
      </c>
      <c r="M152" t="str">
        <v>Realizar auditoría externa de recertificación (año 2027) y auditorías de seguimiento por los años de vigencia (año 2028-2029)</v>
      </c>
      <c r="N152" t="str">
        <v>SPPA05</v>
      </c>
      <c r="O152" t="str">
        <v>Grids</v>
      </c>
      <c r="Q152" t="str">
        <v>Realizar auditoría externa de recertificación (año 2027) y auditorías de seguimiento por los años de vigencia (año 2028-2029)</v>
      </c>
      <c r="R152" t="str">
        <v>SPPA05</v>
      </c>
      <c r="S152" t="str">
        <v>Grids</v>
      </c>
    </row>
    <row r="153" spans="1:19" x14ac:dyDescent="0.25">
      <c r="A153" s="46" t="s">
        <v>171</v>
      </c>
      <c r="B153" s="46" t="s">
        <v>325</v>
      </c>
      <c r="C153" s="46" t="s">
        <v>0</v>
      </c>
      <c r="M153" t="str">
        <v>Censo de la zona Guavio</v>
      </c>
      <c r="N153" t="str">
        <v>SPPT43</v>
      </c>
      <c r="O153" t="str">
        <v>Grids</v>
      </c>
      <c r="Q153" t="str">
        <v>Censo de la zona Guavio</v>
      </c>
      <c r="R153" t="str">
        <v>SPPT43</v>
      </c>
      <c r="S153" t="str">
        <v>Grids</v>
      </c>
    </row>
    <row r="154" spans="1:19" x14ac:dyDescent="0.25">
      <c r="A154" s="47" t="s">
        <v>54</v>
      </c>
      <c r="B154" s="47" t="s">
        <v>279</v>
      </c>
      <c r="C154" s="47" t="s">
        <v>0</v>
      </c>
      <c r="M154" t="str">
        <v>Mantenimiento de Scada GT  &amp; PA</v>
      </c>
      <c r="N154" t="str">
        <v>FAAI02</v>
      </c>
      <c r="O154" t="str">
        <v>Guatemala</v>
      </c>
      <c r="Q154" t="str">
        <v>Mantenimiento de Scada GT  &amp; PA</v>
      </c>
      <c r="R154" t="str">
        <v>FAAI02</v>
      </c>
      <c r="S154" t="str">
        <v>Guatemala</v>
      </c>
    </row>
    <row r="155" spans="1:19" x14ac:dyDescent="0.25">
      <c r="A155" s="46" t="s">
        <v>177</v>
      </c>
      <c r="B155" s="46" t="s">
        <v>384</v>
      </c>
      <c r="C155" s="46" t="s">
        <v>0</v>
      </c>
      <c r="M155" t="str">
        <v>ICT-511 Suministro de Equipos de Cómputo</v>
      </c>
      <c r="N155" t="str">
        <v>FIHD01</v>
      </c>
      <c r="O155" t="str">
        <v>Guatemala</v>
      </c>
      <c r="Q155" t="str">
        <v>ICT-511 Suministro de Equipos de Cómputo</v>
      </c>
      <c r="R155" t="str">
        <v>FIHD01</v>
      </c>
      <c r="S155" t="str">
        <v>Guatemala</v>
      </c>
    </row>
    <row r="156" spans="1:19" x14ac:dyDescent="0.25">
      <c r="A156" s="47" t="s">
        <v>235</v>
      </c>
      <c r="B156" s="47" t="s">
        <v>330</v>
      </c>
      <c r="C156" s="47" t="s">
        <v>245</v>
      </c>
      <c r="M156" t="str">
        <v>ICT-510 Suministro de accesorios de informática</v>
      </c>
      <c r="N156" t="str">
        <v>FIHD01</v>
      </c>
      <c r="O156" t="str">
        <v>Guatemala</v>
      </c>
      <c r="Q156" t="str">
        <v>ICT-510 Suministro de accesorios de informática</v>
      </c>
      <c r="R156" t="str">
        <v>FIHD01</v>
      </c>
      <c r="S156" t="str">
        <v>Guatemala</v>
      </c>
    </row>
    <row r="157" spans="1:19" x14ac:dyDescent="0.25">
      <c r="A157" s="46" t="s">
        <v>189</v>
      </c>
      <c r="B157" s="46" t="s">
        <v>356</v>
      </c>
      <c r="C157" s="46" t="s">
        <v>0</v>
      </c>
      <c r="M157" t="str">
        <v>OT HARDWARE RENEWALL GT- Resiliency Plan</v>
      </c>
      <c r="N157" t="str">
        <v>FIHD01</v>
      </c>
      <c r="O157" t="str">
        <v>Guatemala</v>
      </c>
      <c r="Q157" t="str">
        <v>OT HARDWARE RENEWALL GT- Resiliency Plan</v>
      </c>
      <c r="R157" t="str">
        <v>FIHD01</v>
      </c>
      <c r="S157" t="str">
        <v>Guatemala</v>
      </c>
    </row>
    <row r="158" spans="1:19" x14ac:dyDescent="0.25">
      <c r="A158" s="47" t="s">
        <v>770</v>
      </c>
      <c r="B158" s="47" t="s">
        <v>771</v>
      </c>
      <c r="C158" s="47" t="s">
        <v>0</v>
      </c>
      <c r="M158" t="str">
        <v>ST Sistema y Actualización del sistema de radiocomunicación</v>
      </c>
      <c r="N158" t="str">
        <v>FTAA06</v>
      </c>
      <c r="O158" t="str">
        <v>Guatemala</v>
      </c>
      <c r="Q158" t="str">
        <v>ST Sistema y Actualización del sistema de radiocomunicación</v>
      </c>
      <c r="R158" t="str">
        <v>FTAA06</v>
      </c>
      <c r="S158" t="str">
        <v>Guatemala</v>
      </c>
    </row>
    <row r="159" spans="1:19" x14ac:dyDescent="0.25">
      <c r="A159" s="46" t="s">
        <v>773</v>
      </c>
      <c r="B159" s="46" t="s">
        <v>280</v>
      </c>
      <c r="C159" s="46" t="s">
        <v>0</v>
      </c>
      <c r="M159" t="str">
        <v>TLC &amp; TSO INFRASTRUCTURE GT - Resiliency Plan</v>
      </c>
      <c r="N159" t="str">
        <v>FTTE08</v>
      </c>
      <c r="O159" t="str">
        <v>Guatemala</v>
      </c>
      <c r="Q159" t="str">
        <v>TLC &amp; TSO INFRASTRUCTURE GT - Resiliency Plan</v>
      </c>
      <c r="R159" t="str">
        <v>FTTE08</v>
      </c>
      <c r="S159" t="str">
        <v>Guatemala</v>
      </c>
    </row>
    <row r="160" spans="1:19" x14ac:dyDescent="0.25">
      <c r="A160" s="47" t="s">
        <v>774</v>
      </c>
      <c r="B160" s="47" t="s">
        <v>775</v>
      </c>
      <c r="C160" s="47" t="s">
        <v>246</v>
      </c>
      <c r="M160" t="str">
        <v>ICT-512 Suministro equipos de seguridad perimetral (Firewall)</v>
      </c>
      <c r="N160" t="str">
        <v>FTTE08</v>
      </c>
      <c r="O160" t="str">
        <v>Guatemala</v>
      </c>
      <c r="Q160" t="str">
        <v>ICT-512 Suministro equipos de seguridad perimetral (Firewall)</v>
      </c>
      <c r="R160" t="str">
        <v>FTTE08</v>
      </c>
      <c r="S160" t="str">
        <v>Guatemala</v>
      </c>
    </row>
    <row r="161" spans="1:19" x14ac:dyDescent="0.25">
      <c r="A161" s="46" t="s">
        <v>777</v>
      </c>
      <c r="B161" s="46" t="s">
        <v>778</v>
      </c>
      <c r="C161" s="46" t="s">
        <v>0</v>
      </c>
      <c r="M161" t="str">
        <v xml:space="preserve">Mantenimiento de Tubinas, Rodetes y Componentes CAM </v>
      </c>
      <c r="N161" t="str">
        <v>MMIM13</v>
      </c>
      <c r="O161" t="str">
        <v>Guatemala</v>
      </c>
      <c r="Q161" t="str">
        <v xml:space="preserve">Mantenimiento de Tubinas, Rodetes y Componentes CAM </v>
      </c>
      <c r="R161" t="str">
        <v>MMIM13</v>
      </c>
      <c r="S161" t="str">
        <v>Guatemala</v>
      </c>
    </row>
    <row r="162" spans="1:19" x14ac:dyDescent="0.25">
      <c r="A162" s="47" t="s">
        <v>780</v>
      </c>
      <c r="B162" s="47" t="s">
        <v>284</v>
      </c>
      <c r="C162" s="47" t="s">
        <v>245</v>
      </c>
      <c r="M162" t="str">
        <v>Servicio de monitoreo de medios</v>
      </c>
      <c r="N162" t="str">
        <v>SPBD03</v>
      </c>
      <c r="O162" t="str">
        <v>Guatemala</v>
      </c>
      <c r="Q162" t="str">
        <v>Servicio de monitoreo de medios</v>
      </c>
      <c r="R162" t="str">
        <v>SPBD03</v>
      </c>
      <c r="S162" t="str">
        <v>Guatemala</v>
      </c>
    </row>
    <row r="163" spans="1:19" x14ac:dyDescent="0.25">
      <c r="A163" s="46" t="s">
        <v>41</v>
      </c>
      <c r="B163" s="46" t="s">
        <v>306</v>
      </c>
      <c r="C163" s="46" t="s">
        <v>0</v>
      </c>
      <c r="M163" t="str">
        <v>ACTUALIZACIÓN DEL ESTUDIO DE SEGURIDAD DE PRESAS Y ESTRUCTURAS ACCESORIAS DE LA CENTRAL HIDROELÉCTRICA PALO VIEJO</v>
      </c>
      <c r="N163" t="str">
        <v>SPPT10</v>
      </c>
      <c r="O163" t="str">
        <v>Guatemala</v>
      </c>
      <c r="Q163" t="str">
        <v>ACTUALIZACIÓN DEL ESTUDIO DE SEGURIDAD DE PRESAS Y ESTRUCTURAS ACCESORIAS DE LA CENTRAL HIDROELÉCTRICA PALO VIEJO</v>
      </c>
      <c r="R163" t="str">
        <v>SPPT10</v>
      </c>
      <c r="S163" t="str">
        <v>Guatemala</v>
      </c>
    </row>
    <row r="164" spans="1:19" x14ac:dyDescent="0.25">
      <c r="A164" s="47" t="s">
        <v>781</v>
      </c>
      <c r="B164" s="47" t="s">
        <v>325</v>
      </c>
      <c r="C164" s="47" t="s">
        <v>0</v>
      </c>
      <c r="M164" t="str">
        <v xml:space="preserve">Servicios de levantamiento estadístico y recolección de datos </v>
      </c>
      <c r="N164" t="str">
        <v>SPPT10</v>
      </c>
      <c r="O164" t="str">
        <v>Guatemala</v>
      </c>
      <c r="Q164" t="str">
        <v xml:space="preserve">Servicios de levantamiento estadístico y recolección de datos </v>
      </c>
      <c r="R164" t="str">
        <v>SPPT10</v>
      </c>
      <c r="S164" t="str">
        <v>Guatemala</v>
      </c>
    </row>
    <row r="165" spans="1:19" x14ac:dyDescent="0.25">
      <c r="A165" s="46" t="s">
        <v>782</v>
      </c>
      <c r="B165" s="46" t="s">
        <v>376</v>
      </c>
      <c r="C165" s="46" t="s">
        <v>0</v>
      </c>
      <c r="M165" t="str">
        <v>MPLS TLC RENEWAL - POWER PLANTS AND CORPORATE OFFICES</v>
      </c>
      <c r="N165" t="str">
        <v>SPTT04</v>
      </c>
      <c r="O165" t="str">
        <v>Guatemala</v>
      </c>
      <c r="Q165" t="str">
        <v>MPLS TLC RENEWAL - POWER PLANTS AND CORPORATE OFFICES</v>
      </c>
      <c r="R165" t="str">
        <v>SPTT04</v>
      </c>
      <c r="S165" t="str">
        <v>Guatemala</v>
      </c>
    </row>
    <row r="166" spans="1:19" x14ac:dyDescent="0.25">
      <c r="A166" s="47" t="s">
        <v>226</v>
      </c>
      <c r="B166" s="47" t="s">
        <v>310</v>
      </c>
      <c r="C166" s="47" t="s">
        <v>0</v>
      </c>
      <c r="M166" t="str">
        <v>Servicio de Instalación Cableado Estructurado GUATEMALA</v>
      </c>
      <c r="N166" t="str">
        <v>SPTT04</v>
      </c>
      <c r="O166" t="str">
        <v>Guatemala</v>
      </c>
      <c r="Q166" t="str">
        <v>Servicio de Instalación Cableado Estructurado GUATEMALA</v>
      </c>
      <c r="R166" t="str">
        <v>SPTT04</v>
      </c>
      <c r="S166" t="str">
        <v>Guatemala</v>
      </c>
    </row>
    <row r="167" spans="1:19" x14ac:dyDescent="0.25">
      <c r="A167" s="46" t="s">
        <v>783</v>
      </c>
      <c r="B167" s="46" t="s">
        <v>256</v>
      </c>
      <c r="C167" s="46" t="s">
        <v>244</v>
      </c>
      <c r="M167" t="str">
        <v>TS-CROSS Contrato soporte SLA Infraestructura Virtualización Plantas Hydro &amp; Solar</v>
      </c>
      <c r="N167" t="str">
        <v>FIHD01</v>
      </c>
      <c r="O167" t="str">
        <v>ICT</v>
      </c>
      <c r="Q167" t="str">
        <v>TS-CROSS Contrato soporte SLA Infraestructura Virtualización Plantas Hydro &amp; Solar</v>
      </c>
      <c r="R167" t="str">
        <v>FIHD01</v>
      </c>
      <c r="S167" t="str">
        <v>ICT</v>
      </c>
    </row>
    <row r="168" spans="1:19" x14ac:dyDescent="0.25">
      <c r="A168" s="47" t="s">
        <v>784</v>
      </c>
      <c r="B168" s="47" t="s">
        <v>275</v>
      </c>
      <c r="C168" s="47" t="s">
        <v>0</v>
      </c>
      <c r="M168" t="str">
        <v>Suministro de una solucion de grabacion del el servicio de Contact Center.</v>
      </c>
      <c r="N168" t="str">
        <v>FIPS03</v>
      </c>
      <c r="O168" t="str">
        <v>ICT</v>
      </c>
      <c r="Q168" t="str">
        <v>Suministro de una solucion de grabacion del el servicio de Contact Center.</v>
      </c>
      <c r="R168" t="str">
        <v>FIPS03</v>
      </c>
      <c r="S168" t="str">
        <v>ICT</v>
      </c>
    </row>
    <row r="169" spans="1:19" x14ac:dyDescent="0.25">
      <c r="A169" s="46" t="s">
        <v>785</v>
      </c>
      <c r="B169" s="46" t="s">
        <v>262</v>
      </c>
      <c r="C169" s="46" t="s">
        <v>243</v>
      </c>
      <c r="M169" t="str">
        <v>Servicio de Ingeniería, suministro, instalación, integración, pruebas y puesta en servicio para la implementación de un Sistema de Automatización de R</v>
      </c>
      <c r="N169" t="str">
        <v>FIPS03</v>
      </c>
      <c r="O169" t="str">
        <v>ICT</v>
      </c>
      <c r="Q169" t="str">
        <v>Servicio de Ingeniería, suministro, instalación, integración, pruebas y puesta en servicio para la implementación de un Sistema de Automatización de R</v>
      </c>
      <c r="R169" t="str">
        <v>FIPS03</v>
      </c>
      <c r="S169" t="str">
        <v>ICT</v>
      </c>
    </row>
    <row r="170" spans="1:19" x14ac:dyDescent="0.25">
      <c r="A170" s="47" t="s">
        <v>786</v>
      </c>
      <c r="B170" s="47" t="s">
        <v>352</v>
      </c>
      <c r="C170" s="47" t="s">
        <v>243</v>
      </c>
      <c r="M170" t="str">
        <v>Software de productos y mantenimiento – Licenciamiento VMware (software que correría en los servidores de gestión de protecciones ) – 30  Mcop/año</v>
      </c>
      <c r="N170" t="str">
        <v>FIPS03</v>
      </c>
      <c r="O170" t="str">
        <v>ICT</v>
      </c>
      <c r="Q170" t="str">
        <v>Software de productos y mantenimiento – Licenciamiento VMware (software que correría en los servidores de gestión de protecciones ) – 30  Mcop/año</v>
      </c>
      <c r="R170" t="str">
        <v>FIPS03</v>
      </c>
      <c r="S170" t="str">
        <v>ICT</v>
      </c>
    </row>
    <row r="171" spans="1:19" x14ac:dyDescent="0.25">
      <c r="A171" s="46" t="s">
        <v>787</v>
      </c>
      <c r="B171" s="46" t="s">
        <v>259</v>
      </c>
      <c r="C171" s="46" t="s">
        <v>243</v>
      </c>
      <c r="M171" t="str">
        <v>LICENCIAS RECEX</v>
      </c>
      <c r="N171" t="str">
        <v>FIPS03</v>
      </c>
      <c r="O171" t="str">
        <v>ICT</v>
      </c>
      <c r="Q171" t="str">
        <v>LICENCIAS RECEX</v>
      </c>
      <c r="R171" t="str">
        <v>FIPS03</v>
      </c>
      <c r="S171" t="str">
        <v>ICT</v>
      </c>
    </row>
    <row r="172" spans="1:19" x14ac:dyDescent="0.25">
      <c r="A172" s="47" t="s">
        <v>788</v>
      </c>
      <c r="B172" s="47" t="s">
        <v>381</v>
      </c>
      <c r="C172" s="47" t="s">
        <v>11</v>
      </c>
      <c r="M172" t="str">
        <v>Gestión de Encuestas y Campañas Colombia</v>
      </c>
      <c r="N172" t="str">
        <v>SPED02</v>
      </c>
      <c r="O172" t="str">
        <v>ICT</v>
      </c>
      <c r="Q172" t="str">
        <v>Gestión de Encuestas y Campañas Colombia</v>
      </c>
      <c r="R172" t="str">
        <v>SPED02</v>
      </c>
      <c r="S172" t="str">
        <v>ICT</v>
      </c>
    </row>
    <row r="173" spans="1:19" x14ac:dyDescent="0.25">
      <c r="A173" s="46" t="s">
        <v>789</v>
      </c>
      <c r="B173" s="46" t="s">
        <v>648</v>
      </c>
      <c r="C173" s="46" t="s">
        <v>246</v>
      </c>
      <c r="M173" t="str">
        <v xml:space="preserve">ICT-546 Otrosí No 6 al contrato local No JA10077882. </v>
      </c>
      <c r="N173" t="str">
        <v>SPTT02</v>
      </c>
      <c r="O173" t="str">
        <v>ICT</v>
      </c>
      <c r="Q173" t="str">
        <v xml:space="preserve">ICT-546 Otrosí No 6 al contrato local No JA10077882. </v>
      </c>
      <c r="R173" t="str">
        <v>SPTT02</v>
      </c>
      <c r="S173" t="str">
        <v>ICT</v>
      </c>
    </row>
    <row r="174" spans="1:19" x14ac:dyDescent="0.25">
      <c r="A174" s="47" t="s">
        <v>790</v>
      </c>
      <c r="B174" s="47" t="s">
        <v>346</v>
      </c>
      <c r="C174" s="47" t="s">
        <v>0</v>
      </c>
      <c r="M174" t="str">
        <v>SERVICIO COBRO REVERTIDO LINEA 115</v>
      </c>
      <c r="N174" t="str">
        <v>SPTT02</v>
      </c>
      <c r="O174" t="str">
        <v>ICT</v>
      </c>
      <c r="Q174" t="str">
        <v>SERVICIO COBRO REVERTIDO LINEA 115</v>
      </c>
      <c r="R174" t="str">
        <v>SPTT02</v>
      </c>
      <c r="S174" t="str">
        <v>ICT</v>
      </c>
    </row>
    <row r="175" spans="1:19" x14ac:dyDescent="0.25">
      <c r="A175" s="46" t="s">
        <v>64</v>
      </c>
      <c r="B175" s="46" t="s">
        <v>316</v>
      </c>
      <c r="C175" s="46" t="s">
        <v>0</v>
      </c>
      <c r="M175" t="str">
        <v>Joy Tender III, Nuevo proceso licitatorio para servicios de conectividad COLOMBIA</v>
      </c>
      <c r="N175" t="str">
        <v>SPTT04</v>
      </c>
      <c r="O175" t="str">
        <v>ICT</v>
      </c>
      <c r="Q175" t="str">
        <v>Joy Tender III, Nuevo proceso licitatorio para servicios de conectividad COLOMBIA</v>
      </c>
      <c r="R175" t="str">
        <v>SPTT04</v>
      </c>
      <c r="S175" t="str">
        <v>ICT</v>
      </c>
    </row>
    <row r="176" spans="1:19" x14ac:dyDescent="0.25">
      <c r="A176" s="47" t="s">
        <v>791</v>
      </c>
      <c r="B176" s="47" t="s">
        <v>372</v>
      </c>
      <c r="C176" s="47" t="s">
        <v>0</v>
      </c>
      <c r="M176" t="str">
        <v>Suministro de aceite para transformadores y equipos de todas las plantas solares de Panamá</v>
      </c>
      <c r="N176" t="str">
        <v>FCLU01</v>
      </c>
      <c r="O176" t="str">
        <v>Panama</v>
      </c>
      <c r="Q176" t="str">
        <v>Suministro de aceite para transformadores y equipos de todas las plantas solares de Panamá</v>
      </c>
      <c r="R176" t="str">
        <v>FCLU01</v>
      </c>
      <c r="S176" t="str">
        <v>Panama</v>
      </c>
    </row>
    <row r="177" spans="1:19" x14ac:dyDescent="0.25">
      <c r="A177" s="46" t="s">
        <v>792</v>
      </c>
      <c r="B177" s="46" t="s">
        <v>393</v>
      </c>
      <c r="C177" s="46" t="s">
        <v>14</v>
      </c>
      <c r="M177" t="str">
        <v>Adecuación de celdas MT: Instalación de heater e hidrostato para control de humedad en las celdas de MV de las Plantas Solare e  Instalación elementos</v>
      </c>
      <c r="N177" t="str">
        <v>FECE01</v>
      </c>
      <c r="O177" t="str">
        <v>Panama</v>
      </c>
      <c r="Q177" t="str">
        <v>Adecuación de celdas MT: Instalación de heater e hidrostato para control de humedad en las celdas de MV de las Plantas Solare e  Instalación elementos</v>
      </c>
      <c r="R177" t="str">
        <v>FECE01</v>
      </c>
      <c r="S177" t="str">
        <v>Panama</v>
      </c>
    </row>
    <row r="178" spans="1:19" x14ac:dyDescent="0.25">
      <c r="A178" s="47" t="s">
        <v>793</v>
      </c>
      <c r="B178" s="47" t="s">
        <v>321</v>
      </c>
      <c r="C178" s="47" t="s">
        <v>246</v>
      </c>
      <c r="M178" t="str">
        <v>Suministro de componentes electricos de repuesto para cabinas de inversores Santerno en flota solar de Panama</v>
      </c>
      <c r="N178" t="str">
        <v>FEER01</v>
      </c>
      <c r="O178" t="str">
        <v>Panama</v>
      </c>
      <c r="Q178" t="str">
        <v>Suministro de componentes electricos de repuesto para cabinas de inversores Santerno en flota solar de Panama</v>
      </c>
      <c r="R178" t="str">
        <v>FEER01</v>
      </c>
      <c r="S178" t="str">
        <v>Panama</v>
      </c>
    </row>
    <row r="179" spans="1:19" x14ac:dyDescent="0.25">
      <c r="A179" s="46" t="s">
        <v>8</v>
      </c>
      <c r="B179" s="46" t="s">
        <v>261</v>
      </c>
      <c r="C179" s="46" t="s">
        <v>243</v>
      </c>
      <c r="M179" t="str">
        <v>Ingenieria, suministro y montaje de paneles obsoletos para actualizacion de paneles de PV  Esperanza</v>
      </c>
      <c r="N179" t="str">
        <v>FEER01</v>
      </c>
      <c r="O179" t="str">
        <v>Panama</v>
      </c>
      <c r="Q179" t="str">
        <v>Ingenieria, suministro y montaje de paneles obsoletos para actualizacion de paneles de PV  Esperanza</v>
      </c>
      <c r="R179" t="str">
        <v>FEER01</v>
      </c>
      <c r="S179" t="str">
        <v>Panama</v>
      </c>
    </row>
    <row r="180" spans="1:19" x14ac:dyDescent="0.25">
      <c r="A180" s="47" t="s">
        <v>113</v>
      </c>
      <c r="B180" s="47" t="s">
        <v>1</v>
      </c>
      <c r="C180" s="47" t="s">
        <v>0</v>
      </c>
      <c r="M180" t="str">
        <v xml:space="preserve">Proyectos de innovación para mejoras en plantas solares de Panamá </v>
      </c>
      <c r="N180" t="str">
        <v>FEII06</v>
      </c>
      <c r="O180" t="str">
        <v>Panama</v>
      </c>
      <c r="Q180" t="str">
        <v xml:space="preserve">Proyectos de innovación para mejoras en plantas solares de Panamá </v>
      </c>
      <c r="R180" t="str">
        <v>FEII06</v>
      </c>
      <c r="S180" t="str">
        <v>Panama</v>
      </c>
    </row>
    <row r="181" spans="1:19" x14ac:dyDescent="0.25">
      <c r="A181" s="46" t="s">
        <v>156</v>
      </c>
      <c r="B181" s="46" t="s">
        <v>379</v>
      </c>
      <c r="C181" s="46" t="s">
        <v>246</v>
      </c>
      <c r="M181" t="str">
        <v>Modernización y compra de equipos (CT, PT, UPS) del Sistema de Medición Comercial (SMEC) y  Suministro de ITC (Spare parts) más elementos de linea par</v>
      </c>
      <c r="N181" t="str">
        <v>FEMI04</v>
      </c>
      <c r="O181" t="str">
        <v>Panama</v>
      </c>
      <c r="Q181" t="str">
        <v>Modernización y compra de equipos (CT, PT, UPS) del Sistema de Medición Comercial (SMEC) y  Suministro de ITC (Spare parts) más elementos de linea par</v>
      </c>
      <c r="R181" t="str">
        <v>FEMI04</v>
      </c>
      <c r="S181" t="str">
        <v>Panama</v>
      </c>
    </row>
    <row r="182" spans="1:19" x14ac:dyDescent="0.25">
      <c r="A182" s="47" t="s">
        <v>216</v>
      </c>
      <c r="B182" s="47" t="s">
        <v>383</v>
      </c>
      <c r="C182" s="47" t="s">
        <v>0</v>
      </c>
      <c r="M182" t="str">
        <v>Servicio den MMTO STS  + string inverter  solo L3_Tech support+Spare part por 3 años para PV Baco Adjudicacion directa Huawei</v>
      </c>
      <c r="N182" t="str">
        <v>FEQE28</v>
      </c>
      <c r="O182" t="str">
        <v>Panama</v>
      </c>
      <c r="Q182" t="str">
        <v>Servicio den MMTO STS  + string inverter  solo L3_Tech support+Spare part por 3 años para PV Baco Adjudicacion directa Huawei</v>
      </c>
      <c r="R182" t="str">
        <v>FEQE28</v>
      </c>
      <c r="S182" t="str">
        <v>Panama</v>
      </c>
    </row>
    <row r="183" spans="1:19" x14ac:dyDescent="0.25">
      <c r="A183" s="46" t="s">
        <v>794</v>
      </c>
      <c r="B183" s="46" t="s">
        <v>343</v>
      </c>
      <c r="C183" s="46" t="s">
        <v>0</v>
      </c>
      <c r="M183" t="str">
        <v>Purchase of refurbished IGBTs for Santerno conversion units PV solares tec santerno</v>
      </c>
      <c r="N183" t="str">
        <v>FEQE28</v>
      </c>
      <c r="O183" t="str">
        <v>Panama</v>
      </c>
      <c r="Q183" t="str">
        <v>Purchase of refurbished IGBTs for Santerno conversion units PV solares tec santerno</v>
      </c>
      <c r="R183" t="str">
        <v>FEQE28</v>
      </c>
      <c r="S183" t="str">
        <v>Panama</v>
      </c>
    </row>
    <row r="184" spans="1:19" x14ac:dyDescent="0.25">
      <c r="A184" s="47" t="s">
        <v>187</v>
      </c>
      <c r="B184" s="47" t="s">
        <v>353</v>
      </c>
      <c r="C184" s="47" t="s">
        <v>0</v>
      </c>
      <c r="M184" t="str">
        <v>Suministro de motor y bomba para el sistema de enfriamiento de la Unidades</v>
      </c>
      <c r="N184" t="str">
        <v>FETR01</v>
      </c>
      <c r="O184" t="str">
        <v>Panama</v>
      </c>
      <c r="Q184" t="str">
        <v>Suministro de motor y bomba para el sistema de enfriamiento de la Unidades</v>
      </c>
      <c r="R184" t="str">
        <v>FETR01</v>
      </c>
      <c r="S184" t="str">
        <v>Panama</v>
      </c>
    </row>
    <row r="185" spans="1:19" x14ac:dyDescent="0.25">
      <c r="A185" s="46" t="s">
        <v>795</v>
      </c>
      <c r="B185" s="46" t="s">
        <v>265</v>
      </c>
      <c r="C185" s="46" t="s">
        <v>0</v>
      </c>
      <c r="M185" t="str">
        <v>Requerimiento de Transformadores de Servicios Auxiliares</v>
      </c>
      <c r="N185" t="str">
        <v>FETR15</v>
      </c>
      <c r="O185" t="str">
        <v>Panama</v>
      </c>
      <c r="Q185" t="str">
        <v>Requerimiento de Transformadores de Servicios Auxiliares</v>
      </c>
      <c r="R185" t="str">
        <v>FETR15</v>
      </c>
      <c r="S185" t="str">
        <v>Panama</v>
      </c>
    </row>
    <row r="186" spans="1:19" x14ac:dyDescent="0.25">
      <c r="A186" s="47" t="s">
        <v>796</v>
      </c>
      <c r="B186" s="47" t="s">
        <v>300</v>
      </c>
      <c r="C186" s="47" t="s">
        <v>246</v>
      </c>
      <c r="M186" t="str">
        <v>IT HARDWARE REFRESH Y ACCESORIOS- PA</v>
      </c>
      <c r="N186" t="str">
        <v>FIHD01</v>
      </c>
      <c r="O186" t="str">
        <v>Panama</v>
      </c>
      <c r="Q186" t="str">
        <v>IT HARDWARE REFRESH Y ACCESORIOS- PA</v>
      </c>
      <c r="R186" t="str">
        <v>FIHD01</v>
      </c>
      <c r="S186" t="str">
        <v>Panama</v>
      </c>
    </row>
    <row r="187" spans="1:19" x14ac:dyDescent="0.25">
      <c r="A187" s="46" t="s">
        <v>797</v>
      </c>
      <c r="B187" s="46" t="s">
        <v>251</v>
      </c>
      <c r="C187" s="46" t="s">
        <v>243</v>
      </c>
      <c r="M187" t="str">
        <v>Licenciamiento de Productos de Software especializados - PA</v>
      </c>
      <c r="N187" t="str">
        <v>FIPS03</v>
      </c>
      <c r="O187" t="str">
        <v>Panama</v>
      </c>
      <c r="Q187" t="str">
        <v>Licenciamiento de Productos de Software especializados - PA</v>
      </c>
      <c r="R187" t="str">
        <v>FIPS03</v>
      </c>
      <c r="S187" t="str">
        <v>Panama</v>
      </c>
    </row>
    <row r="188" spans="1:19" x14ac:dyDescent="0.25">
      <c r="A188" s="47" t="s">
        <v>798</v>
      </c>
      <c r="B188" s="47" t="s">
        <v>336</v>
      </c>
      <c r="C188" s="47" t="s">
        <v>11</v>
      </c>
      <c r="M188" t="str">
        <v xml:space="preserve">Servicios de Calibración para Equipos </v>
      </c>
      <c r="N188" t="str">
        <v>MSMI03</v>
      </c>
      <c r="O188" t="str">
        <v>Panama</v>
      </c>
      <c r="Q188" t="str">
        <v xml:space="preserve">Servicios de Calibración para Equipos </v>
      </c>
      <c r="R188" t="str">
        <v>MSMI03</v>
      </c>
      <c r="S188" t="str">
        <v>Panama</v>
      </c>
    </row>
    <row r="189" spans="1:19" x14ac:dyDescent="0.25">
      <c r="A189" s="46" t="s">
        <v>48</v>
      </c>
      <c r="B189" s="46" t="s">
        <v>307</v>
      </c>
      <c r="C189" s="46" t="s">
        <v>245</v>
      </c>
      <c r="M189" t="str">
        <v>Servicio Tecnico Help Desk - Power Plants and Corporate Offices</v>
      </c>
      <c r="N189" t="str">
        <v>SPII01</v>
      </c>
      <c r="O189" t="str">
        <v>Panama</v>
      </c>
      <c r="Q189" t="str">
        <v>Servicio Tecnico Help Desk - Power Plants and Corporate Offices</v>
      </c>
      <c r="R189" t="str">
        <v>SPII01</v>
      </c>
      <c r="S189" t="str">
        <v>Panama</v>
      </c>
    </row>
    <row r="190" spans="1:19" x14ac:dyDescent="0.25">
      <c r="A190" s="47" t="s">
        <v>45</v>
      </c>
      <c r="B190" s="47" t="s">
        <v>269</v>
      </c>
      <c r="C190" s="47" t="s">
        <v>245</v>
      </c>
      <c r="M190" t="str">
        <v xml:space="preserve">Servicios de muestra de aceite a transformadores para todas las plantas solares </v>
      </c>
      <c r="N190" t="str">
        <v>SPPT01</v>
      </c>
      <c r="O190" t="str">
        <v>Panama</v>
      </c>
      <c r="Q190" t="str">
        <v xml:space="preserve">Servicios de muestra de aceite a transformadores para todas las plantas solares </v>
      </c>
      <c r="R190" t="str">
        <v>SPPT01</v>
      </c>
      <c r="S190" t="str">
        <v>Panama</v>
      </c>
    </row>
    <row r="191" spans="1:19" x14ac:dyDescent="0.25">
      <c r="A191" s="46" t="s">
        <v>46</v>
      </c>
      <c r="B191" s="46" t="s">
        <v>284</v>
      </c>
      <c r="C191" s="46" t="s">
        <v>245</v>
      </c>
      <c r="M191" t="str">
        <v>Servicio de Pruebas Predictivas a Equipos principales eléctricos del banco generador y sistemas anexos (Pruebas primarias, inyección, calibración</v>
      </c>
      <c r="N191" t="str">
        <v>SPPT06</v>
      </c>
      <c r="O191" t="str">
        <v>Panama</v>
      </c>
      <c r="Q191" t="str">
        <v>Servicio de Pruebas Predictivas a Equipos principales eléctricos del banco generador y sistemas anexos (Pruebas primarias, inyección, calibración</v>
      </c>
      <c r="R191" t="str">
        <v>SPPT06</v>
      </c>
      <c r="S191" t="str">
        <v>Panama</v>
      </c>
    </row>
    <row r="192" spans="1:19" x14ac:dyDescent="0.25">
      <c r="A192" s="47" t="s">
        <v>115</v>
      </c>
      <c r="B192" s="47" t="s">
        <v>1</v>
      </c>
      <c r="C192" s="47" t="s">
        <v>0</v>
      </c>
      <c r="M192" t="str">
        <v>Servicio de mecanizado para dar forma a piezas</v>
      </c>
      <c r="N192" t="str">
        <v>SPPT10</v>
      </c>
      <c r="O192" t="str">
        <v>Panama</v>
      </c>
      <c r="Q192" t="str">
        <v>Servicio de mecanizado para dar forma a piezas</v>
      </c>
      <c r="R192" t="str">
        <v>SPPT10</v>
      </c>
      <c r="S192" t="str">
        <v>Panama</v>
      </c>
    </row>
    <row r="193" spans="1:19" x14ac:dyDescent="0.25">
      <c r="A193" s="46" t="s">
        <v>122</v>
      </c>
      <c r="B193" s="46" t="s">
        <v>264</v>
      </c>
      <c r="C193" s="46" t="s">
        <v>0</v>
      </c>
      <c r="M193" t="str">
        <v>Servicio de estudios ambiental ante cambios de equipos con diferentes especificaciones</v>
      </c>
      <c r="N193" t="str">
        <v>SPPT22</v>
      </c>
      <c r="O193" t="str">
        <v>Panama</v>
      </c>
      <c r="Q193" t="str">
        <v>Servicio de estudios ambiental ante cambios de equipos con diferentes especificaciones</v>
      </c>
      <c r="R193" t="str">
        <v>SPPT22</v>
      </c>
      <c r="S193" t="str">
        <v>Panama</v>
      </c>
    </row>
    <row r="194" spans="1:19" x14ac:dyDescent="0.25">
      <c r="A194" s="47" t="s">
        <v>157</v>
      </c>
      <c r="B194" s="47" t="s">
        <v>260</v>
      </c>
      <c r="C194" s="47" t="s">
        <v>0</v>
      </c>
      <c r="M194" t="str">
        <v>Modernización de las protecciones eléctricas de la línea de 34,5 kV  de Madre Vieja y Servicio de mant verifi y pruebas de los rele de las proteccion</v>
      </c>
      <c r="N194" t="str">
        <v>SPPT29</v>
      </c>
      <c r="O194" t="str">
        <v>Panama</v>
      </c>
      <c r="Q194" t="str">
        <v>Modernización de las protecciones eléctricas de la línea de 34,5 kV  de Madre Vieja y Servicio de mant verifi y pruebas de los rele de las proteccion</v>
      </c>
      <c r="R194" t="str">
        <v>SPPT29</v>
      </c>
      <c r="S194" t="str">
        <v>Panama</v>
      </c>
    </row>
    <row r="195" spans="1:19" x14ac:dyDescent="0.25">
      <c r="A195" s="46" t="s">
        <v>799</v>
      </c>
      <c r="B195" s="46" t="s">
        <v>265</v>
      </c>
      <c r="C195" s="46" t="s">
        <v>0</v>
      </c>
      <c r="M195" t="str">
        <v>Contrucción de horno de vacío autoclave para transformadores MV/LV para las plantas Solares</v>
      </c>
      <c r="N195" t="str">
        <v>SPPT35</v>
      </c>
      <c r="O195" t="str">
        <v>Panama</v>
      </c>
      <c r="Q195" t="str">
        <v>Contrucción de horno de vacío autoclave para transformadores MV/LV para las plantas Solares</v>
      </c>
      <c r="R195" t="str">
        <v>SPPT35</v>
      </c>
      <c r="S195" t="str">
        <v>Panama</v>
      </c>
    </row>
    <row r="196" spans="1:19" x14ac:dyDescent="0.25">
      <c r="A196" s="47" t="s">
        <v>800</v>
      </c>
      <c r="B196" s="47" t="s">
        <v>275</v>
      </c>
      <c r="C196" s="47" t="s">
        <v>0</v>
      </c>
      <c r="M196" t="str">
        <v>SERVICIOS DE TELEFONÍA FIJA - PA</v>
      </c>
      <c r="N196" t="str">
        <v>SPTT02</v>
      </c>
      <c r="O196" t="str">
        <v>Panama</v>
      </c>
      <c r="Q196" t="str">
        <v>SERVICIOS DE TELEFONÍA FIJA - PA</v>
      </c>
      <c r="R196" t="str">
        <v>SPTT02</v>
      </c>
      <c r="S196" t="str">
        <v>Panama</v>
      </c>
    </row>
    <row r="197" spans="1:19" x14ac:dyDescent="0.25">
      <c r="A197" s="46" t="s">
        <v>801</v>
      </c>
      <c r="B197" s="46" t="s">
        <v>277</v>
      </c>
      <c r="C197" s="46" t="s">
        <v>0</v>
      </c>
      <c r="M197" t="str">
        <v>SERVICIOS DE TELEFONIA MOVIL - PA</v>
      </c>
      <c r="N197" t="str">
        <v>SPTT02</v>
      </c>
      <c r="O197" t="str">
        <v>Panama</v>
      </c>
      <c r="Q197" t="str">
        <v>SERVICIOS DE TELEFONIA MOVIL - PA</v>
      </c>
      <c r="R197" t="str">
        <v>SPTT02</v>
      </c>
      <c r="S197" t="str">
        <v>Panama</v>
      </c>
    </row>
    <row r="198" spans="1:19" x14ac:dyDescent="0.25">
      <c r="A198" s="47" t="s">
        <v>802</v>
      </c>
      <c r="B198" s="47" t="s">
        <v>266</v>
      </c>
      <c r="C198" s="47" t="s">
        <v>244</v>
      </c>
      <c r="M198" t="str">
        <v xml:space="preserve">alimentación para la central de genración termozipa </v>
      </c>
      <c r="N198" t="str">
        <v>FOCU02</v>
      </c>
      <c r="O198" t="str">
        <v>Staff &amp; Services</v>
      </c>
      <c r="Q198" t="str">
        <v xml:space="preserve">alimentación para la central de genración termozipa </v>
      </c>
      <c r="R198" t="str">
        <v>FOCU02</v>
      </c>
      <c r="S198" t="str">
        <v>Staff &amp; Services</v>
      </c>
    </row>
    <row r="199" spans="1:19" x14ac:dyDescent="0.25">
      <c r="A199" s="46" t="s">
        <v>803</v>
      </c>
      <c r="B199" s="46" t="s">
        <v>257</v>
      </c>
      <c r="C199" s="46" t="s">
        <v>0</v>
      </c>
      <c r="M199" t="str">
        <v>Material Promocional</v>
      </c>
      <c r="N199" t="str">
        <v>FOPA03</v>
      </c>
      <c r="O199" t="str">
        <v>Staff &amp; Services</v>
      </c>
      <c r="Q199" t="str">
        <v>Material Promocional</v>
      </c>
      <c r="R199" t="str">
        <v>FOPA03</v>
      </c>
      <c r="S199" t="str">
        <v>Staff &amp; Services</v>
      </c>
    </row>
    <row r="200" spans="1:19" x14ac:dyDescent="0.25">
      <c r="A200" s="45" t="s">
        <v>130</v>
      </c>
      <c r="B200" s="47" t="s">
        <v>364</v>
      </c>
      <c r="C200" s="47" t="s">
        <v>0</v>
      </c>
      <c r="M200" t="str">
        <v>Mantenimiento de Sistemas Criticos</v>
      </c>
      <c r="N200" t="str">
        <v>MCMO08</v>
      </c>
      <c r="O200" t="str">
        <v>Staff &amp; Services</v>
      </c>
      <c r="Q200" t="str">
        <v>Mantenimiento de Sistemas Criticos</v>
      </c>
      <c r="R200" t="str">
        <v>MCMO08</v>
      </c>
      <c r="S200" t="str">
        <v>Staff &amp; Services</v>
      </c>
    </row>
    <row r="201" spans="1:19" x14ac:dyDescent="0.25">
      <c r="A201" s="46" t="s">
        <v>804</v>
      </c>
      <c r="B201" s="46" t="s">
        <v>398</v>
      </c>
      <c r="C201" s="46" t="s">
        <v>11</v>
      </c>
      <c r="M201" t="str">
        <v>Suministro de agua potable en carrotanque y succión de pozos sépticos</v>
      </c>
      <c r="N201" t="str">
        <v>SLPI04</v>
      </c>
      <c r="O201" t="str">
        <v>Staff &amp; Services</v>
      </c>
      <c r="Q201" t="str">
        <v>Suministro de agua potable en carrotanque y succión de pozos sépticos</v>
      </c>
      <c r="R201" t="str">
        <v>SLPI04</v>
      </c>
      <c r="S201" t="str">
        <v>Staff &amp; Services</v>
      </c>
    </row>
    <row r="202" spans="1:19" x14ac:dyDescent="0.25">
      <c r="A202" s="47" t="s">
        <v>805</v>
      </c>
      <c r="B202" s="47" t="s">
        <v>304</v>
      </c>
      <c r="C202" s="47" t="s">
        <v>14</v>
      </c>
      <c r="M202" t="str">
        <v xml:space="preserve">SERVICIO DE TRANSPORTE OPERATIVO DEL PERSONAL </v>
      </c>
      <c r="N202" t="str">
        <v>SLTR21</v>
      </c>
      <c r="O202" t="str">
        <v>Staff &amp; Services</v>
      </c>
      <c r="Q202" t="str">
        <v xml:space="preserve">SERVICIO DE TRANSPORTE OPERATIVO DEL PERSONAL </v>
      </c>
      <c r="R202" t="str">
        <v>SLTR21</v>
      </c>
      <c r="S202" t="str">
        <v>Staff &amp; Services</v>
      </c>
    </row>
    <row r="203" spans="1:19" x14ac:dyDescent="0.25">
      <c r="A203" s="46" t="s">
        <v>229</v>
      </c>
      <c r="B203" s="46" t="s">
        <v>251</v>
      </c>
      <c r="C203" s="46" t="s">
        <v>246</v>
      </c>
      <c r="M203" t="str">
        <v>SERVICIO RENTING OPERATIVO DISTRIBUCION</v>
      </c>
      <c r="N203" t="str">
        <v>SLTR21</v>
      </c>
      <c r="O203" t="str">
        <v>Staff &amp; Services</v>
      </c>
      <c r="Q203" t="str">
        <v>SERVICIO RENTING OPERATIVO DISTRIBUCION</v>
      </c>
      <c r="R203" t="str">
        <v>SLTR21</v>
      </c>
      <c r="S203" t="str">
        <v>Staff &amp; Services</v>
      </c>
    </row>
    <row r="204" spans="1:19" x14ac:dyDescent="0.25">
      <c r="A204" s="47" t="s">
        <v>806</v>
      </c>
      <c r="B204" s="47" t="s">
        <v>277</v>
      </c>
      <c r="C204" s="47" t="s">
        <v>0</v>
      </c>
      <c r="M204" t="str">
        <v xml:space="preserve">SERVICIO DE PEAJES Y PARQUEADEROS </v>
      </c>
      <c r="N204" t="str">
        <v>SLTR21</v>
      </c>
      <c r="O204" t="str">
        <v>Staff &amp; Services</v>
      </c>
      <c r="Q204" t="str">
        <v xml:space="preserve">SERVICIO DE PEAJES Y PARQUEADEROS </v>
      </c>
      <c r="R204" t="str">
        <v>SLTR21</v>
      </c>
      <c r="S204" t="str">
        <v>Staff &amp; Services</v>
      </c>
    </row>
    <row r="205" spans="1:19" x14ac:dyDescent="0.25">
      <c r="A205" s="46" t="s">
        <v>807</v>
      </c>
      <c r="B205" s="46" t="s">
        <v>1</v>
      </c>
      <c r="C205" s="46" t="s">
        <v>0</v>
      </c>
      <c r="M205" t="str">
        <v xml:space="preserve">SERVICIO DE TRANSPORTE OPERATIVSERVICIO DE TRANSPORTE OPERATIVO DEL PERSONAL O DEL PERSONAL </v>
      </c>
      <c r="N205" t="str">
        <v>SLTR21</v>
      </c>
      <c r="O205" t="str">
        <v>Staff &amp; Services</v>
      </c>
      <c r="Q205" t="str">
        <v xml:space="preserve">SERVICIO DE TRANSPORTE OPERATIVSERVICIO DE TRANSPORTE OPERATIVO DEL PERSONAL O DEL PERSONAL </v>
      </c>
      <c r="R205" t="str">
        <v>SLTR21</v>
      </c>
      <c r="S205" t="str">
        <v>Staff &amp; Services</v>
      </c>
    </row>
    <row r="206" spans="1:19" x14ac:dyDescent="0.25">
      <c r="A206" s="47" t="s">
        <v>808</v>
      </c>
      <c r="B206" s="47" t="s">
        <v>300</v>
      </c>
      <c r="C206" s="47" t="s">
        <v>246</v>
      </c>
      <c r="M206" t="str">
        <v>Servicio de Monitoreo de medios</v>
      </c>
      <c r="N206" t="str">
        <v>SPBD03</v>
      </c>
      <c r="O206" t="str">
        <v>Staff &amp; Services</v>
      </c>
      <c r="Q206" t="str">
        <v>Servicio de Monitoreo de medios</v>
      </c>
      <c r="R206" t="str">
        <v>SPBD03</v>
      </c>
      <c r="S206" t="str">
        <v>Staff &amp; Services</v>
      </c>
    </row>
    <row r="207" spans="1:19" x14ac:dyDescent="0.25">
      <c r="A207" s="46" t="s">
        <v>238</v>
      </c>
      <c r="B207" s="46" t="s">
        <v>288</v>
      </c>
      <c r="C207" s="46" t="s">
        <v>245</v>
      </c>
      <c r="M207" t="str">
        <v xml:space="preserve">Servicios de medición de Reputación </v>
      </c>
      <c r="N207" t="str">
        <v>SPBD03</v>
      </c>
      <c r="O207" t="str">
        <v>Staff &amp; Services</v>
      </c>
      <c r="Q207" t="str">
        <v xml:space="preserve">Servicios de medición de Reputación </v>
      </c>
      <c r="R207" t="str">
        <v>SPBD03</v>
      </c>
      <c r="S207" t="str">
        <v>Staff &amp; Services</v>
      </c>
    </row>
    <row r="208" spans="1:19" x14ac:dyDescent="0.25">
      <c r="A208" s="47" t="s">
        <v>169</v>
      </c>
      <c r="B208" s="47" t="s">
        <v>376</v>
      </c>
      <c r="C208" s="47" t="s">
        <v>0</v>
      </c>
      <c r="M208" t="str">
        <v>Necesidad de un proveedor que suministre el servicio de estudios de seguridad para nuevos ingresos como parte del proceso de selección de la compañía.</v>
      </c>
      <c r="N208" t="str">
        <v>SPPP03</v>
      </c>
      <c r="O208" t="str">
        <v>Staff &amp; Services</v>
      </c>
      <c r="Q208" t="str">
        <v>Necesidad de un proveedor que suministre el servicio de estudios de seguridad para nuevos ingresos como parte del proceso de selección de la compañía.</v>
      </c>
      <c r="R208" t="str">
        <v>SPPP03</v>
      </c>
      <c r="S208" t="str">
        <v>Staff &amp; Services</v>
      </c>
    </row>
    <row r="209" spans="1:19" x14ac:dyDescent="0.25">
      <c r="A209" s="46" t="s">
        <v>809</v>
      </c>
      <c r="B209" s="46" t="s">
        <v>319</v>
      </c>
      <c r="C209" s="46" t="s">
        <v>245</v>
      </c>
      <c r="M209" t="str">
        <v>Necesidad de contar con un proveedor que suministre las pruebas éticas y de honestidad que hacen parte del proceso de selección de la compañía. Esto e</v>
      </c>
      <c r="N209" t="str">
        <v>SPPP03</v>
      </c>
      <c r="O209" t="str">
        <v>Staff &amp; Services</v>
      </c>
      <c r="Q209" t="str">
        <v>Necesidad de contar con un proveedor que suministre las pruebas éticas y de honestidad que hacen parte del proceso de selección de la compañía. Esto e</v>
      </c>
      <c r="R209" t="str">
        <v>SPPP03</v>
      </c>
      <c r="S209" t="str">
        <v>Staff &amp; Services</v>
      </c>
    </row>
    <row r="210" spans="1:19" x14ac:dyDescent="0.25">
      <c r="A210" s="47" t="s">
        <v>810</v>
      </c>
      <c r="B210" s="47" t="s">
        <v>271</v>
      </c>
      <c r="C210" s="47" t="s">
        <v>245</v>
      </c>
      <c r="M210" t="str">
        <v>Se requiere la contratación del servicio de una organización especializada en brindar acompañamiento psicológico, a través de actividades como tallere</v>
      </c>
      <c r="N210" t="str">
        <v>SPPR03</v>
      </c>
      <c r="O210" t="str">
        <v>Staff &amp; Services</v>
      </c>
      <c r="Q210" t="str">
        <v>Se requiere la contratación del servicio de una organización especializada en brindar acompañamiento psicológico, a través de actividades como tallere</v>
      </c>
      <c r="R210" t="str">
        <v>SPPR03</v>
      </c>
      <c r="S210" t="str">
        <v>Staff &amp; Services</v>
      </c>
    </row>
    <row r="211" spans="1:19" x14ac:dyDescent="0.25">
      <c r="A211" s="46" t="s">
        <v>811</v>
      </c>
      <c r="B211" s="46" t="s">
        <v>319</v>
      </c>
      <c r="C211" s="46" t="s">
        <v>245</v>
      </c>
      <c r="M211" t="str">
        <v>- Levantamiento, exploración y análisis de información del contexto político, legislativo y relaciones de poder de los stakeholders nacionales, region</v>
      </c>
      <c r="N211" t="str">
        <v>SPPT71</v>
      </c>
      <c r="O211" t="str">
        <v>Staff &amp; Services</v>
      </c>
      <c r="Q211" t="str">
        <v>- Levantamiento, exploración y análisis de información del contexto político, legislativo y relaciones de poder de los stakeholders nacionales, region</v>
      </c>
      <c r="R211" t="str">
        <v>SPPT71</v>
      </c>
      <c r="S211" t="str">
        <v>Staff &amp; Services</v>
      </c>
    </row>
    <row r="212" spans="1:19" x14ac:dyDescent="0.25">
      <c r="A212" s="47" t="s">
        <v>812</v>
      </c>
      <c r="B212" s="47" t="s">
        <v>338</v>
      </c>
      <c r="C212" s="47" t="s">
        <v>246</v>
      </c>
    </row>
    <row r="213" spans="1:19" x14ac:dyDescent="0.25">
      <c r="A213" s="46" t="s">
        <v>139</v>
      </c>
      <c r="B213" s="46" t="s">
        <v>279</v>
      </c>
      <c r="C213" s="46" t="s">
        <v>0</v>
      </c>
    </row>
    <row r="214" spans="1:19" x14ac:dyDescent="0.25">
      <c r="A214" s="47" t="s">
        <v>208</v>
      </c>
      <c r="B214" s="47" t="s">
        <v>394</v>
      </c>
      <c r="C214" s="47" t="s">
        <v>0</v>
      </c>
    </row>
    <row r="215" spans="1:19" x14ac:dyDescent="0.25">
      <c r="A215" s="46" t="s">
        <v>813</v>
      </c>
      <c r="B215" s="46" t="s">
        <v>256</v>
      </c>
      <c r="C215" s="46" t="s">
        <v>244</v>
      </c>
    </row>
    <row r="216" spans="1:19" x14ac:dyDescent="0.25">
      <c r="A216" s="47" t="s">
        <v>814</v>
      </c>
      <c r="B216" s="47" t="s">
        <v>815</v>
      </c>
      <c r="C216" s="47" t="s">
        <v>0</v>
      </c>
    </row>
    <row r="217" spans="1:19" x14ac:dyDescent="0.25">
      <c r="A217" s="46" t="s">
        <v>817</v>
      </c>
      <c r="B217" s="46" t="s">
        <v>1</v>
      </c>
      <c r="C217" s="46" t="s">
        <v>0</v>
      </c>
    </row>
    <row r="218" spans="1:19" x14ac:dyDescent="0.25">
      <c r="A218" s="47" t="s">
        <v>206</v>
      </c>
      <c r="B218" s="47" t="s">
        <v>393</v>
      </c>
      <c r="C218" s="47" t="s">
        <v>0</v>
      </c>
    </row>
    <row r="219" spans="1:19" x14ac:dyDescent="0.25">
      <c r="A219" s="46" t="s">
        <v>12</v>
      </c>
      <c r="B219" s="46" t="s">
        <v>273</v>
      </c>
      <c r="C219" s="46" t="s">
        <v>0</v>
      </c>
    </row>
    <row r="220" spans="1:19" x14ac:dyDescent="0.25">
      <c r="A220" s="47" t="s">
        <v>123</v>
      </c>
      <c r="B220" s="47" t="s">
        <v>356</v>
      </c>
      <c r="C220" s="47" t="s">
        <v>0</v>
      </c>
    </row>
    <row r="221" spans="1:19" x14ac:dyDescent="0.25">
      <c r="A221" s="46" t="s">
        <v>818</v>
      </c>
      <c r="B221" s="46" t="s">
        <v>394</v>
      </c>
      <c r="C221" s="46" t="s">
        <v>0</v>
      </c>
    </row>
    <row r="222" spans="1:19" x14ac:dyDescent="0.25">
      <c r="A222" s="47" t="s">
        <v>819</v>
      </c>
      <c r="B222" s="47" t="s">
        <v>820</v>
      </c>
      <c r="C222" s="47" t="s">
        <v>0</v>
      </c>
    </row>
    <row r="223" spans="1:19" x14ac:dyDescent="0.25">
      <c r="A223" s="46" t="s">
        <v>822</v>
      </c>
      <c r="B223" s="46" t="s">
        <v>375</v>
      </c>
      <c r="C223" s="46" t="s">
        <v>3</v>
      </c>
    </row>
    <row r="224" spans="1:19" x14ac:dyDescent="0.25">
      <c r="A224" s="47" t="s">
        <v>22</v>
      </c>
      <c r="B224" s="47" t="s">
        <v>285</v>
      </c>
      <c r="C224" s="47" t="s">
        <v>245</v>
      </c>
    </row>
    <row r="225" spans="1:3" x14ac:dyDescent="0.25">
      <c r="A225" s="46" t="s">
        <v>823</v>
      </c>
      <c r="B225" s="46" t="s">
        <v>251</v>
      </c>
      <c r="C225" s="46" t="s">
        <v>0</v>
      </c>
    </row>
    <row r="226" spans="1:3" x14ac:dyDescent="0.25">
      <c r="A226" s="47" t="s">
        <v>783</v>
      </c>
      <c r="B226" s="47" t="s">
        <v>256</v>
      </c>
      <c r="C226" s="47" t="s">
        <v>244</v>
      </c>
    </row>
    <row r="227" spans="1:3" x14ac:dyDescent="0.25">
      <c r="A227" s="46" t="s">
        <v>824</v>
      </c>
      <c r="B227" s="46" t="s">
        <v>251</v>
      </c>
      <c r="C227" s="46" t="s">
        <v>0</v>
      </c>
    </row>
    <row r="228" spans="1:3" x14ac:dyDescent="0.25">
      <c r="A228" s="47" t="s">
        <v>124</v>
      </c>
      <c r="B228" s="47" t="s">
        <v>265</v>
      </c>
      <c r="C228" s="47" t="s">
        <v>0</v>
      </c>
    </row>
    <row r="229" spans="1:3" x14ac:dyDescent="0.25">
      <c r="A229" s="46" t="s">
        <v>825</v>
      </c>
      <c r="B229" s="46" t="s">
        <v>271</v>
      </c>
      <c r="C229" s="46" t="s">
        <v>14</v>
      </c>
    </row>
    <row r="230" spans="1:3" x14ac:dyDescent="0.25">
      <c r="A230" s="47" t="s">
        <v>826</v>
      </c>
      <c r="B230" s="47" t="s">
        <v>302</v>
      </c>
      <c r="C230" s="47" t="s">
        <v>245</v>
      </c>
    </row>
    <row r="231" spans="1:3" x14ac:dyDescent="0.25">
      <c r="A231" s="46" t="s">
        <v>827</v>
      </c>
      <c r="B231" s="46" t="s">
        <v>828</v>
      </c>
      <c r="C231" s="46" t="s">
        <v>0</v>
      </c>
    </row>
    <row r="232" spans="1:3" x14ac:dyDescent="0.25">
      <c r="A232" s="47" t="s">
        <v>58</v>
      </c>
      <c r="B232" s="47" t="s">
        <v>310</v>
      </c>
      <c r="C232" s="47" t="s">
        <v>0</v>
      </c>
    </row>
    <row r="233" spans="1:3" x14ac:dyDescent="0.25">
      <c r="A233" s="46" t="s">
        <v>830</v>
      </c>
      <c r="B233" s="46" t="s">
        <v>251</v>
      </c>
      <c r="C233" s="46" t="s">
        <v>0</v>
      </c>
    </row>
    <row r="234" spans="1:3" x14ac:dyDescent="0.25">
      <c r="A234" s="47" t="s">
        <v>831</v>
      </c>
      <c r="B234" s="47" t="s">
        <v>832</v>
      </c>
      <c r="C234" s="47" t="s">
        <v>3</v>
      </c>
    </row>
    <row r="235" spans="1:3" x14ac:dyDescent="0.25">
      <c r="A235" s="46" t="s">
        <v>834</v>
      </c>
      <c r="B235" s="46" t="s">
        <v>271</v>
      </c>
      <c r="C235" s="46" t="s">
        <v>246</v>
      </c>
    </row>
    <row r="236" spans="1:3" x14ac:dyDescent="0.25">
      <c r="A236" s="47" t="s">
        <v>835</v>
      </c>
      <c r="B236" s="47" t="s">
        <v>275</v>
      </c>
      <c r="C236" s="47" t="s">
        <v>0</v>
      </c>
    </row>
    <row r="237" spans="1:3" x14ac:dyDescent="0.25">
      <c r="A237" s="46" t="s">
        <v>836</v>
      </c>
      <c r="B237" s="46" t="s">
        <v>837</v>
      </c>
      <c r="C237" s="46" t="s">
        <v>243</v>
      </c>
    </row>
    <row r="238" spans="1:3" x14ac:dyDescent="0.25">
      <c r="A238" s="47" t="s">
        <v>138</v>
      </c>
      <c r="B238" s="47" t="s">
        <v>370</v>
      </c>
      <c r="C238" s="47" t="s">
        <v>0</v>
      </c>
    </row>
    <row r="239" spans="1:3" x14ac:dyDescent="0.25">
      <c r="A239" s="46" t="s">
        <v>35</v>
      </c>
      <c r="B239" s="46" t="s">
        <v>275</v>
      </c>
      <c r="C239" s="46" t="s">
        <v>243</v>
      </c>
    </row>
    <row r="240" spans="1:3" x14ac:dyDescent="0.25">
      <c r="A240" s="47" t="s">
        <v>839</v>
      </c>
      <c r="B240" s="47" t="s">
        <v>304</v>
      </c>
      <c r="C240" s="47" t="s">
        <v>14</v>
      </c>
    </row>
    <row r="241" spans="1:3" x14ac:dyDescent="0.25">
      <c r="A241" s="46" t="s">
        <v>840</v>
      </c>
      <c r="B241" s="46" t="s">
        <v>396</v>
      </c>
      <c r="C241" s="46" t="s">
        <v>14</v>
      </c>
    </row>
    <row r="242" spans="1:3" x14ac:dyDescent="0.25">
      <c r="A242" s="47" t="s">
        <v>87</v>
      </c>
      <c r="B242" s="47" t="s">
        <v>277</v>
      </c>
      <c r="C242" s="47" t="s">
        <v>0</v>
      </c>
    </row>
    <row r="243" spans="1:3" x14ac:dyDescent="0.25">
      <c r="A243" s="48" t="s">
        <v>841</v>
      </c>
      <c r="B243" s="46" t="s">
        <v>1</v>
      </c>
      <c r="C243" s="46" t="s">
        <v>0</v>
      </c>
    </row>
    <row r="244" spans="1:3" x14ac:dyDescent="0.25">
      <c r="A244" s="47" t="s">
        <v>842</v>
      </c>
      <c r="B244" s="47" t="s">
        <v>251</v>
      </c>
      <c r="C244" s="47" t="s">
        <v>0</v>
      </c>
    </row>
    <row r="245" spans="1:3" x14ac:dyDescent="0.25">
      <c r="A245" s="46" t="s">
        <v>164</v>
      </c>
      <c r="B245" s="46" t="s">
        <v>319</v>
      </c>
      <c r="C245" s="46" t="s">
        <v>0</v>
      </c>
    </row>
    <row r="246" spans="1:3" x14ac:dyDescent="0.25">
      <c r="A246" s="47" t="s">
        <v>179</v>
      </c>
      <c r="B246" s="47" t="s">
        <v>325</v>
      </c>
      <c r="C246" s="47" t="s">
        <v>0</v>
      </c>
    </row>
    <row r="247" spans="1:3" x14ac:dyDescent="0.25">
      <c r="A247" s="46" t="s">
        <v>843</v>
      </c>
      <c r="B247" s="46" t="s">
        <v>394</v>
      </c>
      <c r="C247" s="46" t="s">
        <v>0</v>
      </c>
    </row>
    <row r="248" spans="1:3" x14ac:dyDescent="0.25">
      <c r="A248" s="47" t="s">
        <v>844</v>
      </c>
      <c r="B248" s="47" t="s">
        <v>277</v>
      </c>
      <c r="C248" s="47" t="s">
        <v>0</v>
      </c>
    </row>
    <row r="249" spans="1:3" x14ac:dyDescent="0.25">
      <c r="A249" s="46" t="s">
        <v>844</v>
      </c>
      <c r="B249" s="46" t="s">
        <v>277</v>
      </c>
      <c r="C249" s="46" t="s">
        <v>0</v>
      </c>
    </row>
    <row r="250" spans="1:3" x14ac:dyDescent="0.25">
      <c r="A250" s="47" t="s">
        <v>78</v>
      </c>
      <c r="B250" s="47" t="s">
        <v>332</v>
      </c>
      <c r="C250" s="47" t="s">
        <v>245</v>
      </c>
    </row>
    <row r="251" spans="1:3" x14ac:dyDescent="0.25">
      <c r="A251" s="46" t="s">
        <v>126</v>
      </c>
      <c r="B251" s="46" t="s">
        <v>362</v>
      </c>
      <c r="C251" s="46" t="s">
        <v>0</v>
      </c>
    </row>
    <row r="252" spans="1:3" x14ac:dyDescent="0.25">
      <c r="A252" s="47" t="s">
        <v>152</v>
      </c>
      <c r="B252" s="47" t="s">
        <v>276</v>
      </c>
      <c r="C252" s="47" t="s">
        <v>0</v>
      </c>
    </row>
    <row r="253" spans="1:3" x14ac:dyDescent="0.25">
      <c r="A253" s="46" t="s">
        <v>845</v>
      </c>
      <c r="B253" s="46" t="s">
        <v>277</v>
      </c>
      <c r="C253" s="46" t="s">
        <v>0</v>
      </c>
    </row>
    <row r="254" spans="1:3" x14ac:dyDescent="0.25">
      <c r="A254" s="47" t="s">
        <v>846</v>
      </c>
      <c r="B254" s="47" t="s">
        <v>277</v>
      </c>
      <c r="C254" s="47" t="s">
        <v>0</v>
      </c>
    </row>
    <row r="255" spans="1:3" x14ac:dyDescent="0.25">
      <c r="A255" s="46" t="s">
        <v>847</v>
      </c>
      <c r="B255" s="46" t="s">
        <v>848</v>
      </c>
      <c r="C255" s="46" t="s">
        <v>0</v>
      </c>
    </row>
    <row r="256" spans="1:3" x14ac:dyDescent="0.25">
      <c r="A256" s="47" t="s">
        <v>168</v>
      </c>
      <c r="B256" s="47" t="s">
        <v>310</v>
      </c>
      <c r="C256" s="47" t="s">
        <v>0</v>
      </c>
    </row>
    <row r="257" spans="1:3" x14ac:dyDescent="0.25">
      <c r="A257" s="46" t="s">
        <v>100</v>
      </c>
      <c r="B257" s="46" t="s">
        <v>276</v>
      </c>
      <c r="C257" s="46" t="s">
        <v>243</v>
      </c>
    </row>
    <row r="258" spans="1:3" x14ac:dyDescent="0.25">
      <c r="A258" s="47" t="s">
        <v>850</v>
      </c>
      <c r="B258" s="47" t="s">
        <v>277</v>
      </c>
      <c r="C258" s="47" t="s">
        <v>243</v>
      </c>
    </row>
    <row r="259" spans="1:3" x14ac:dyDescent="0.25">
      <c r="A259" s="46" t="s">
        <v>851</v>
      </c>
      <c r="B259" s="46" t="s">
        <v>852</v>
      </c>
      <c r="C259" s="46" t="s">
        <v>0</v>
      </c>
    </row>
    <row r="260" spans="1:3" x14ac:dyDescent="0.25">
      <c r="A260" s="47" t="s">
        <v>73</v>
      </c>
      <c r="B260" s="47" t="s">
        <v>327</v>
      </c>
      <c r="C260" s="47" t="s">
        <v>246</v>
      </c>
    </row>
    <row r="261" spans="1:3" x14ac:dyDescent="0.25">
      <c r="A261" s="46" t="s">
        <v>854</v>
      </c>
      <c r="B261" s="46" t="s">
        <v>268</v>
      </c>
      <c r="C261" s="46" t="s">
        <v>243</v>
      </c>
    </row>
    <row r="262" spans="1:3" x14ac:dyDescent="0.25">
      <c r="A262" s="47" t="s">
        <v>855</v>
      </c>
      <c r="B262" s="47" t="s">
        <v>267</v>
      </c>
      <c r="C262" s="47" t="s">
        <v>244</v>
      </c>
    </row>
    <row r="263" spans="1:3" x14ac:dyDescent="0.25">
      <c r="A263" s="46" t="s">
        <v>856</v>
      </c>
      <c r="B263" s="46" t="s">
        <v>288</v>
      </c>
      <c r="C263" s="46" t="s">
        <v>245</v>
      </c>
    </row>
    <row r="264" spans="1:3" x14ac:dyDescent="0.25">
      <c r="A264" s="47" t="s">
        <v>857</v>
      </c>
      <c r="B264" s="47" t="s">
        <v>266</v>
      </c>
      <c r="C264" s="47" t="s">
        <v>244</v>
      </c>
    </row>
    <row r="265" spans="1:3" x14ac:dyDescent="0.25">
      <c r="A265" s="46" t="s">
        <v>858</v>
      </c>
      <c r="B265" s="46" t="s">
        <v>358</v>
      </c>
      <c r="C265" s="46" t="s">
        <v>0</v>
      </c>
    </row>
    <row r="266" spans="1:3" x14ac:dyDescent="0.25">
      <c r="A266" s="47" t="s">
        <v>859</v>
      </c>
      <c r="B266" s="47" t="s">
        <v>251</v>
      </c>
      <c r="C266" s="47" t="s">
        <v>0</v>
      </c>
    </row>
    <row r="267" spans="1:3" x14ac:dyDescent="0.25">
      <c r="A267" s="46" t="s">
        <v>860</v>
      </c>
      <c r="B267" s="46" t="s">
        <v>348</v>
      </c>
      <c r="C267" s="46" t="s">
        <v>243</v>
      </c>
    </row>
    <row r="268" spans="1:3" x14ac:dyDescent="0.25">
      <c r="A268" s="47" t="s">
        <v>861</v>
      </c>
      <c r="B268" s="47" t="s">
        <v>368</v>
      </c>
      <c r="C268" s="47" t="s">
        <v>0</v>
      </c>
    </row>
    <row r="269" spans="1:3" x14ac:dyDescent="0.25">
      <c r="A269" s="46" t="s">
        <v>233</v>
      </c>
      <c r="B269" s="46" t="s">
        <v>330</v>
      </c>
      <c r="C269" s="46" t="s">
        <v>245</v>
      </c>
    </row>
    <row r="270" spans="1:3" x14ac:dyDescent="0.25">
      <c r="A270" s="47" t="s">
        <v>196</v>
      </c>
      <c r="B270" s="47" t="s">
        <v>330</v>
      </c>
      <c r="C270" s="47" t="s">
        <v>0</v>
      </c>
    </row>
    <row r="271" spans="1:3" x14ac:dyDescent="0.25">
      <c r="A271" s="46" t="s">
        <v>862</v>
      </c>
      <c r="B271" s="46" t="s">
        <v>863</v>
      </c>
      <c r="C271" s="46" t="s">
        <v>245</v>
      </c>
    </row>
    <row r="272" spans="1:3" x14ac:dyDescent="0.25">
      <c r="A272" s="47" t="s">
        <v>865</v>
      </c>
      <c r="B272" s="47" t="s">
        <v>370</v>
      </c>
      <c r="C272" s="47" t="s">
        <v>0</v>
      </c>
    </row>
    <row r="273" spans="1:3" x14ac:dyDescent="0.25">
      <c r="A273" s="46" t="s">
        <v>866</v>
      </c>
      <c r="B273" s="46" t="s">
        <v>256</v>
      </c>
      <c r="C273" s="46" t="s">
        <v>244</v>
      </c>
    </row>
    <row r="274" spans="1:3" x14ac:dyDescent="0.25">
      <c r="A274" s="47" t="s">
        <v>34</v>
      </c>
      <c r="B274" s="47" t="s">
        <v>301</v>
      </c>
      <c r="C274" s="47" t="s">
        <v>243</v>
      </c>
    </row>
    <row r="275" spans="1:3" x14ac:dyDescent="0.25">
      <c r="A275" s="46" t="s">
        <v>867</v>
      </c>
      <c r="B275" s="46" t="s">
        <v>832</v>
      </c>
      <c r="C275" s="46" t="s">
        <v>3</v>
      </c>
    </row>
    <row r="276" spans="1:3" x14ac:dyDescent="0.25">
      <c r="A276" s="47" t="s">
        <v>868</v>
      </c>
      <c r="B276" s="47" t="s">
        <v>689</v>
      </c>
      <c r="C276" s="47" t="s">
        <v>243</v>
      </c>
    </row>
    <row r="277" spans="1:3" x14ac:dyDescent="0.25">
      <c r="A277" s="48" t="s">
        <v>869</v>
      </c>
      <c r="B277" s="46" t="s">
        <v>251</v>
      </c>
      <c r="C277" s="46" t="s">
        <v>243</v>
      </c>
    </row>
    <row r="278" spans="1:3" x14ac:dyDescent="0.25">
      <c r="A278" s="45" t="s">
        <v>870</v>
      </c>
      <c r="B278" s="47" t="s">
        <v>871</v>
      </c>
      <c r="C278" s="47" t="s">
        <v>243</v>
      </c>
    </row>
    <row r="279" spans="1:3" x14ac:dyDescent="0.25">
      <c r="A279" s="46" t="s">
        <v>873</v>
      </c>
      <c r="B279" s="46" t="s">
        <v>393</v>
      </c>
      <c r="C279" s="46" t="s">
        <v>0</v>
      </c>
    </row>
    <row r="280" spans="1:3" x14ac:dyDescent="0.25">
      <c r="A280" s="47" t="s">
        <v>874</v>
      </c>
      <c r="B280" s="47" t="s">
        <v>294</v>
      </c>
      <c r="C280" s="47" t="s">
        <v>244</v>
      </c>
    </row>
    <row r="281" spans="1:3" x14ac:dyDescent="0.25">
      <c r="A281" s="46" t="s">
        <v>875</v>
      </c>
      <c r="B281" s="46" t="s">
        <v>359</v>
      </c>
      <c r="C281" s="46" t="s">
        <v>0</v>
      </c>
    </row>
    <row r="282" spans="1:3" x14ac:dyDescent="0.25">
      <c r="A282" s="47" t="s">
        <v>207</v>
      </c>
      <c r="B282" s="47" t="s">
        <v>330</v>
      </c>
      <c r="C282" s="47" t="s">
        <v>0</v>
      </c>
    </row>
    <row r="283" spans="1:3" x14ac:dyDescent="0.25">
      <c r="A283" s="46" t="s">
        <v>609</v>
      </c>
      <c r="B283" s="46" t="s">
        <v>272</v>
      </c>
      <c r="C283" s="46" t="s">
        <v>0</v>
      </c>
    </row>
    <row r="284" spans="1:3" x14ac:dyDescent="0.25">
      <c r="A284" s="47" t="s">
        <v>85</v>
      </c>
      <c r="B284" s="47" t="s">
        <v>313</v>
      </c>
      <c r="C284" s="47" t="s">
        <v>0</v>
      </c>
    </row>
    <row r="285" spans="1:3" x14ac:dyDescent="0.25">
      <c r="A285" s="46" t="s">
        <v>876</v>
      </c>
      <c r="B285" s="46" t="s">
        <v>832</v>
      </c>
      <c r="C285" s="46" t="s">
        <v>11</v>
      </c>
    </row>
    <row r="286" spans="1:3" x14ac:dyDescent="0.25">
      <c r="A286" s="47" t="s">
        <v>877</v>
      </c>
      <c r="B286" s="47" t="s">
        <v>277</v>
      </c>
      <c r="C286" s="47" t="s">
        <v>245</v>
      </c>
    </row>
    <row r="287" spans="1:3" x14ac:dyDescent="0.25">
      <c r="A287" s="46" t="s">
        <v>240</v>
      </c>
      <c r="B287" s="46" t="s">
        <v>405</v>
      </c>
      <c r="C287" s="46" t="s">
        <v>245</v>
      </c>
    </row>
    <row r="288" spans="1:3" x14ac:dyDescent="0.25">
      <c r="A288" s="47" t="s">
        <v>878</v>
      </c>
      <c r="B288" s="47" t="s">
        <v>281</v>
      </c>
      <c r="C288" s="47" t="s">
        <v>246</v>
      </c>
    </row>
    <row r="289" spans="1:3" x14ac:dyDescent="0.25">
      <c r="A289" s="46" t="s">
        <v>879</v>
      </c>
      <c r="B289" s="46" t="s">
        <v>880</v>
      </c>
      <c r="C289" s="46" t="s">
        <v>11</v>
      </c>
    </row>
    <row r="290" spans="1:3" x14ac:dyDescent="0.25">
      <c r="A290" s="47" t="s">
        <v>125</v>
      </c>
      <c r="B290" s="47" t="s">
        <v>360</v>
      </c>
      <c r="C290" s="47" t="s">
        <v>0</v>
      </c>
    </row>
    <row r="291" spans="1:3" x14ac:dyDescent="0.25">
      <c r="A291" s="46" t="s">
        <v>71</v>
      </c>
      <c r="B291" s="46" t="s">
        <v>324</v>
      </c>
      <c r="C291" s="46" t="s">
        <v>246</v>
      </c>
    </row>
    <row r="292" spans="1:3" x14ac:dyDescent="0.25">
      <c r="A292" s="47" t="s">
        <v>217</v>
      </c>
      <c r="B292" s="47" t="s">
        <v>354</v>
      </c>
      <c r="C292" s="47" t="s">
        <v>0</v>
      </c>
    </row>
    <row r="293" spans="1:3" x14ac:dyDescent="0.25">
      <c r="A293" s="46" t="s">
        <v>882</v>
      </c>
      <c r="B293" s="46" t="s">
        <v>279</v>
      </c>
      <c r="C293" s="46" t="s">
        <v>0</v>
      </c>
    </row>
    <row r="294" spans="1:3" x14ac:dyDescent="0.25">
      <c r="A294" s="47" t="s">
        <v>883</v>
      </c>
      <c r="B294" s="47" t="s">
        <v>884</v>
      </c>
      <c r="C294" s="47" t="s">
        <v>0</v>
      </c>
    </row>
    <row r="295" spans="1:3" x14ac:dyDescent="0.25">
      <c r="A295" s="46" t="s">
        <v>221</v>
      </c>
      <c r="B295" s="46" t="s">
        <v>400</v>
      </c>
      <c r="C295" s="46" t="s">
        <v>0</v>
      </c>
    </row>
    <row r="296" spans="1:3" x14ac:dyDescent="0.25">
      <c r="A296" s="47" t="s">
        <v>76</v>
      </c>
      <c r="B296" s="47" t="s">
        <v>330</v>
      </c>
      <c r="C296" s="47" t="s">
        <v>245</v>
      </c>
    </row>
    <row r="297" spans="1:3" x14ac:dyDescent="0.25">
      <c r="A297" s="46" t="s">
        <v>886</v>
      </c>
      <c r="B297" s="46" t="s">
        <v>305</v>
      </c>
      <c r="C297" s="46" t="s">
        <v>0</v>
      </c>
    </row>
    <row r="298" spans="1:3" x14ac:dyDescent="0.25">
      <c r="A298" s="47" t="s">
        <v>131</v>
      </c>
      <c r="B298" s="47" t="s">
        <v>328</v>
      </c>
      <c r="C298" s="47" t="s">
        <v>0</v>
      </c>
    </row>
    <row r="299" spans="1:3" x14ac:dyDescent="0.25">
      <c r="A299" s="46" t="s">
        <v>136</v>
      </c>
      <c r="B299" s="46" t="s">
        <v>279</v>
      </c>
      <c r="C299" s="46" t="s">
        <v>0</v>
      </c>
    </row>
    <row r="300" spans="1:3" x14ac:dyDescent="0.25">
      <c r="A300" s="47" t="s">
        <v>143</v>
      </c>
      <c r="B300" s="47" t="s">
        <v>373</v>
      </c>
      <c r="C300" s="47" t="s">
        <v>0</v>
      </c>
    </row>
    <row r="301" spans="1:3" x14ac:dyDescent="0.25">
      <c r="A301" s="46" t="s">
        <v>163</v>
      </c>
      <c r="B301" s="46" t="s">
        <v>319</v>
      </c>
      <c r="C301" s="46" t="s">
        <v>0</v>
      </c>
    </row>
    <row r="302" spans="1:3" x14ac:dyDescent="0.25">
      <c r="A302" s="47" t="s">
        <v>888</v>
      </c>
      <c r="B302" s="47" t="s">
        <v>265</v>
      </c>
      <c r="C302" s="47" t="s">
        <v>0</v>
      </c>
    </row>
    <row r="303" spans="1:3" x14ac:dyDescent="0.25">
      <c r="A303" s="46" t="s">
        <v>204</v>
      </c>
      <c r="B303" s="46" t="s">
        <v>370</v>
      </c>
      <c r="C303" s="46" t="s">
        <v>0</v>
      </c>
    </row>
    <row r="304" spans="1:3" x14ac:dyDescent="0.25">
      <c r="A304" s="47" t="s">
        <v>889</v>
      </c>
      <c r="B304" s="47" t="s">
        <v>393</v>
      </c>
      <c r="C304" s="47" t="s">
        <v>0</v>
      </c>
    </row>
    <row r="305" spans="1:3" x14ac:dyDescent="0.25">
      <c r="A305" s="46" t="s">
        <v>23</v>
      </c>
      <c r="B305" s="46" t="s">
        <v>285</v>
      </c>
      <c r="C305" s="46" t="s">
        <v>245</v>
      </c>
    </row>
    <row r="306" spans="1:3" x14ac:dyDescent="0.25">
      <c r="A306" s="47" t="s">
        <v>890</v>
      </c>
      <c r="B306" s="47" t="s">
        <v>264</v>
      </c>
      <c r="C306" s="47" t="s">
        <v>0</v>
      </c>
    </row>
    <row r="307" spans="1:3" x14ac:dyDescent="0.25">
      <c r="A307" s="46" t="s">
        <v>891</v>
      </c>
      <c r="B307" s="46" t="s">
        <v>264</v>
      </c>
      <c r="C307" s="46" t="s">
        <v>0</v>
      </c>
    </row>
    <row r="308" spans="1:3" x14ac:dyDescent="0.25">
      <c r="A308" s="47" t="s">
        <v>892</v>
      </c>
      <c r="B308" s="47" t="s">
        <v>251</v>
      </c>
      <c r="C308" s="47" t="s">
        <v>11</v>
      </c>
    </row>
    <row r="309" spans="1:3" x14ac:dyDescent="0.25">
      <c r="A309" s="46" t="s">
        <v>135</v>
      </c>
      <c r="B309" s="46" t="s">
        <v>369</v>
      </c>
      <c r="C309" s="46" t="s">
        <v>0</v>
      </c>
    </row>
    <row r="310" spans="1:3" x14ac:dyDescent="0.25">
      <c r="A310" s="47" t="s">
        <v>893</v>
      </c>
      <c r="B310" s="47" t="s">
        <v>390</v>
      </c>
      <c r="C310" s="47" t="s">
        <v>11</v>
      </c>
    </row>
    <row r="311" spans="1:3" x14ac:dyDescent="0.25">
      <c r="A311" s="46" t="s">
        <v>894</v>
      </c>
      <c r="B311" s="46" t="s">
        <v>378</v>
      </c>
      <c r="C311" s="46" t="s">
        <v>11</v>
      </c>
    </row>
    <row r="312" spans="1:3" x14ac:dyDescent="0.25">
      <c r="A312" s="47" t="s">
        <v>895</v>
      </c>
      <c r="B312" s="47" t="s">
        <v>281</v>
      </c>
      <c r="C312" s="47" t="s">
        <v>246</v>
      </c>
    </row>
    <row r="313" spans="1:3" x14ac:dyDescent="0.25">
      <c r="A313" s="46" t="s">
        <v>218</v>
      </c>
      <c r="B313" s="46" t="s">
        <v>374</v>
      </c>
      <c r="C313" s="46" t="s">
        <v>0</v>
      </c>
    </row>
    <row r="314" spans="1:3" x14ac:dyDescent="0.25">
      <c r="A314" s="47" t="s">
        <v>173</v>
      </c>
      <c r="B314" s="47" t="s">
        <v>325</v>
      </c>
      <c r="C314" s="47" t="s">
        <v>0</v>
      </c>
    </row>
    <row r="315" spans="1:3" x14ac:dyDescent="0.25">
      <c r="A315" s="46" t="s">
        <v>127</v>
      </c>
      <c r="B315" s="46" t="s">
        <v>263</v>
      </c>
      <c r="C315" s="46" t="s">
        <v>0</v>
      </c>
    </row>
    <row r="316" spans="1:3" x14ac:dyDescent="0.25">
      <c r="A316" s="47" t="s">
        <v>896</v>
      </c>
      <c r="B316" s="47" t="s">
        <v>326</v>
      </c>
      <c r="C316" s="47" t="s">
        <v>0</v>
      </c>
    </row>
    <row r="317" spans="1:3" x14ac:dyDescent="0.25">
      <c r="A317" s="46" t="s">
        <v>4</v>
      </c>
      <c r="B317" s="46" t="s">
        <v>255</v>
      </c>
      <c r="C317" s="46" t="s">
        <v>246</v>
      </c>
    </row>
    <row r="318" spans="1:3" x14ac:dyDescent="0.25">
      <c r="A318" s="47" t="s">
        <v>898</v>
      </c>
      <c r="B318" s="47" t="s">
        <v>276</v>
      </c>
      <c r="C318" s="47" t="s">
        <v>0</v>
      </c>
    </row>
    <row r="319" spans="1:3" x14ac:dyDescent="0.25">
      <c r="A319" s="46" t="s">
        <v>899</v>
      </c>
      <c r="B319" s="46" t="s">
        <v>366</v>
      </c>
      <c r="C319" s="46" t="s">
        <v>0</v>
      </c>
    </row>
    <row r="320" spans="1:3" x14ac:dyDescent="0.25">
      <c r="A320" s="47" t="s">
        <v>900</v>
      </c>
      <c r="B320" s="47" t="s">
        <v>832</v>
      </c>
      <c r="C320" s="47" t="s">
        <v>11</v>
      </c>
    </row>
    <row r="321" spans="1:3" x14ac:dyDescent="0.25">
      <c r="A321" s="46" t="s">
        <v>33</v>
      </c>
      <c r="B321" s="46" t="s">
        <v>299</v>
      </c>
      <c r="C321" s="46" t="s">
        <v>243</v>
      </c>
    </row>
    <row r="322" spans="1:3" x14ac:dyDescent="0.25">
      <c r="A322" s="47" t="s">
        <v>901</v>
      </c>
      <c r="B322" s="47" t="s">
        <v>294</v>
      </c>
      <c r="C322" s="47" t="s">
        <v>244</v>
      </c>
    </row>
    <row r="323" spans="1:3" x14ac:dyDescent="0.25">
      <c r="A323" s="46" t="s">
        <v>150</v>
      </c>
      <c r="B323" s="46" t="s">
        <v>263</v>
      </c>
      <c r="C323" s="46" t="s">
        <v>0</v>
      </c>
    </row>
    <row r="324" spans="1:3" x14ac:dyDescent="0.25">
      <c r="A324" s="47" t="s">
        <v>902</v>
      </c>
      <c r="B324" s="47" t="s">
        <v>381</v>
      </c>
      <c r="C324" s="47" t="s">
        <v>0</v>
      </c>
    </row>
    <row r="325" spans="1:3" x14ac:dyDescent="0.25">
      <c r="A325" s="46" t="s">
        <v>594</v>
      </c>
      <c r="B325" s="46" t="s">
        <v>287</v>
      </c>
      <c r="C325" s="46" t="s">
        <v>11</v>
      </c>
    </row>
    <row r="326" spans="1:3" x14ac:dyDescent="0.25">
      <c r="A326" s="47" t="s">
        <v>97</v>
      </c>
      <c r="B326" s="47" t="s">
        <v>294</v>
      </c>
      <c r="C326" s="47" t="s">
        <v>11</v>
      </c>
    </row>
    <row r="327" spans="1:3" x14ac:dyDescent="0.25">
      <c r="A327" s="46" t="s">
        <v>62</v>
      </c>
      <c r="B327" s="46" t="s">
        <v>314</v>
      </c>
      <c r="C327" s="46" t="s">
        <v>0</v>
      </c>
    </row>
    <row r="328" spans="1:3" x14ac:dyDescent="0.25">
      <c r="A328" s="47" t="s">
        <v>119</v>
      </c>
      <c r="B328" s="47" t="s">
        <v>250</v>
      </c>
      <c r="C328" s="47" t="s">
        <v>0</v>
      </c>
    </row>
    <row r="329" spans="1:3" x14ac:dyDescent="0.25">
      <c r="A329" s="46" t="s">
        <v>903</v>
      </c>
      <c r="B329" s="46" t="s">
        <v>904</v>
      </c>
      <c r="C329" s="46" t="s">
        <v>0</v>
      </c>
    </row>
    <row r="330" spans="1:3" x14ac:dyDescent="0.25">
      <c r="A330" s="47" t="s">
        <v>906</v>
      </c>
      <c r="B330" s="47" t="s">
        <v>907</v>
      </c>
      <c r="C330" s="47" t="s">
        <v>245</v>
      </c>
    </row>
    <row r="331" spans="1:3" x14ac:dyDescent="0.25">
      <c r="A331" s="46" t="s">
        <v>909</v>
      </c>
      <c r="B331" s="46" t="s">
        <v>277</v>
      </c>
      <c r="C331" s="46" t="s">
        <v>0</v>
      </c>
    </row>
    <row r="332" spans="1:3" x14ac:dyDescent="0.25">
      <c r="A332" s="47" t="s">
        <v>910</v>
      </c>
      <c r="B332" s="47" t="s">
        <v>325</v>
      </c>
      <c r="C332" s="47" t="s">
        <v>0</v>
      </c>
    </row>
    <row r="333" spans="1:3" x14ac:dyDescent="0.25">
      <c r="A333" s="46" t="s">
        <v>213</v>
      </c>
      <c r="B333" s="46" t="s">
        <v>313</v>
      </c>
      <c r="C333" s="46" t="s">
        <v>0</v>
      </c>
    </row>
    <row r="334" spans="1:3" x14ac:dyDescent="0.25">
      <c r="A334" s="47" t="s">
        <v>911</v>
      </c>
      <c r="B334" s="47" t="s">
        <v>265</v>
      </c>
      <c r="C334" s="47" t="s">
        <v>0</v>
      </c>
    </row>
    <row r="335" spans="1:3" x14ac:dyDescent="0.25">
      <c r="A335" s="46" t="s">
        <v>912</v>
      </c>
      <c r="B335" s="46" t="s">
        <v>913</v>
      </c>
      <c r="C335" s="46" t="s">
        <v>245</v>
      </c>
    </row>
    <row r="336" spans="1:3" x14ac:dyDescent="0.25">
      <c r="A336" s="47" t="s">
        <v>915</v>
      </c>
      <c r="B336" s="47" t="s">
        <v>393</v>
      </c>
      <c r="C336" s="47" t="s">
        <v>11</v>
      </c>
    </row>
    <row r="337" spans="1:3" x14ac:dyDescent="0.25">
      <c r="A337" s="46" t="s">
        <v>205</v>
      </c>
      <c r="B337" s="46" t="s">
        <v>366</v>
      </c>
      <c r="C337" s="46" t="s">
        <v>0</v>
      </c>
    </row>
    <row r="338" spans="1:3" x14ac:dyDescent="0.25">
      <c r="A338" s="47" t="s">
        <v>916</v>
      </c>
      <c r="B338" s="47" t="s">
        <v>277</v>
      </c>
      <c r="C338" s="47" t="s">
        <v>11</v>
      </c>
    </row>
    <row r="339" spans="1:3" x14ac:dyDescent="0.25">
      <c r="A339" s="46" t="s">
        <v>917</v>
      </c>
      <c r="B339" s="46" t="s">
        <v>918</v>
      </c>
      <c r="C339" s="46" t="s">
        <v>0</v>
      </c>
    </row>
    <row r="340" spans="1:3" x14ac:dyDescent="0.25">
      <c r="A340" s="47" t="s">
        <v>65</v>
      </c>
      <c r="B340" s="47" t="s">
        <v>317</v>
      </c>
      <c r="C340" s="47" t="s">
        <v>0</v>
      </c>
    </row>
    <row r="341" spans="1:3" x14ac:dyDescent="0.25">
      <c r="A341" s="46" t="s">
        <v>38</v>
      </c>
      <c r="B341" s="46" t="s">
        <v>293</v>
      </c>
      <c r="C341" s="46" t="s">
        <v>246</v>
      </c>
    </row>
    <row r="342" spans="1:3" x14ac:dyDescent="0.25">
      <c r="A342" s="47" t="s">
        <v>156</v>
      </c>
      <c r="B342" s="47" t="s">
        <v>379</v>
      </c>
      <c r="C342" s="47" t="s">
        <v>246</v>
      </c>
    </row>
    <row r="343" spans="1:3" x14ac:dyDescent="0.25">
      <c r="A343" s="46" t="s">
        <v>920</v>
      </c>
      <c r="B343" s="46" t="s">
        <v>306</v>
      </c>
      <c r="C343" s="46" t="s">
        <v>11</v>
      </c>
    </row>
    <row r="344" spans="1:3" x14ac:dyDescent="0.25">
      <c r="A344" s="47" t="s">
        <v>231</v>
      </c>
      <c r="B344" s="47" t="s">
        <v>284</v>
      </c>
      <c r="C344" s="47" t="s">
        <v>245</v>
      </c>
    </row>
    <row r="345" spans="1:3" x14ac:dyDescent="0.25">
      <c r="A345" s="46" t="s">
        <v>175</v>
      </c>
      <c r="B345" s="46" t="s">
        <v>383</v>
      </c>
      <c r="C345" s="46" t="s">
        <v>0</v>
      </c>
    </row>
    <row r="346" spans="1:3" x14ac:dyDescent="0.25">
      <c r="A346" s="47" t="s">
        <v>921</v>
      </c>
      <c r="B346" s="47" t="s">
        <v>286</v>
      </c>
      <c r="C346" s="47" t="s">
        <v>244</v>
      </c>
    </row>
    <row r="347" spans="1:3" x14ac:dyDescent="0.25">
      <c r="A347" s="46" t="s">
        <v>47</v>
      </c>
      <c r="B347" s="46" t="s">
        <v>288</v>
      </c>
      <c r="C347" s="46" t="s">
        <v>245</v>
      </c>
    </row>
    <row r="348" spans="1:3" x14ac:dyDescent="0.25">
      <c r="A348" s="47" t="s">
        <v>142</v>
      </c>
      <c r="B348" s="47" t="s">
        <v>310</v>
      </c>
      <c r="C348" s="47" t="s">
        <v>0</v>
      </c>
    </row>
    <row r="349" spans="1:3" x14ac:dyDescent="0.25">
      <c r="A349" s="46" t="s">
        <v>922</v>
      </c>
      <c r="B349" s="46" t="s">
        <v>923</v>
      </c>
      <c r="C349" s="46" t="s">
        <v>243</v>
      </c>
    </row>
    <row r="350" spans="1:3" x14ac:dyDescent="0.25">
      <c r="A350" s="47" t="s">
        <v>925</v>
      </c>
      <c r="B350" s="47" t="s">
        <v>305</v>
      </c>
      <c r="C350" s="47" t="s">
        <v>0</v>
      </c>
    </row>
    <row r="351" spans="1:3" x14ac:dyDescent="0.25">
      <c r="A351" s="46" t="s">
        <v>926</v>
      </c>
      <c r="B351" s="46" t="s">
        <v>265</v>
      </c>
      <c r="C351" s="46" t="s">
        <v>11</v>
      </c>
    </row>
    <row r="352" spans="1:3" x14ac:dyDescent="0.25">
      <c r="A352" s="47" t="s">
        <v>927</v>
      </c>
      <c r="B352" s="47" t="s">
        <v>390</v>
      </c>
      <c r="C352" s="47" t="s">
        <v>11</v>
      </c>
    </row>
    <row r="353" spans="1:3" x14ac:dyDescent="0.25">
      <c r="A353" s="46" t="s">
        <v>928</v>
      </c>
      <c r="B353" s="46" t="s">
        <v>929</v>
      </c>
      <c r="C353" s="46" t="s">
        <v>11</v>
      </c>
    </row>
    <row r="354" spans="1:3" x14ac:dyDescent="0.25">
      <c r="A354" s="47" t="s">
        <v>63</v>
      </c>
      <c r="B354" s="47" t="s">
        <v>315</v>
      </c>
      <c r="C354" s="47" t="s">
        <v>0</v>
      </c>
    </row>
    <row r="355" spans="1:3" x14ac:dyDescent="0.25">
      <c r="A355" s="46" t="s">
        <v>88</v>
      </c>
      <c r="B355" s="46" t="s">
        <v>277</v>
      </c>
      <c r="C355" s="46" t="s">
        <v>0</v>
      </c>
    </row>
    <row r="356" spans="1:3" x14ac:dyDescent="0.25">
      <c r="A356" s="47" t="s">
        <v>112</v>
      </c>
      <c r="B356" s="47" t="s">
        <v>265</v>
      </c>
      <c r="C356" s="47" t="s">
        <v>0</v>
      </c>
    </row>
    <row r="357" spans="1:3" x14ac:dyDescent="0.25">
      <c r="A357" s="46" t="s">
        <v>183</v>
      </c>
      <c r="B357" s="46" t="s">
        <v>385</v>
      </c>
      <c r="C357" s="46" t="s">
        <v>0</v>
      </c>
    </row>
    <row r="358" spans="1:3" x14ac:dyDescent="0.25">
      <c r="A358" s="47" t="s">
        <v>188</v>
      </c>
      <c r="B358" s="47" t="s">
        <v>386</v>
      </c>
      <c r="C358" s="47" t="s">
        <v>0</v>
      </c>
    </row>
    <row r="359" spans="1:3" x14ac:dyDescent="0.25">
      <c r="A359" s="46" t="s">
        <v>931</v>
      </c>
      <c r="B359" s="46" t="s">
        <v>253</v>
      </c>
      <c r="C359" s="46" t="s">
        <v>0</v>
      </c>
    </row>
    <row r="360" spans="1:3" x14ac:dyDescent="0.25">
      <c r="A360" s="47" t="s">
        <v>932</v>
      </c>
      <c r="B360" s="47" t="s">
        <v>253</v>
      </c>
      <c r="C360" s="47" t="s">
        <v>0</v>
      </c>
    </row>
    <row r="361" spans="1:3" x14ac:dyDescent="0.25">
      <c r="A361" s="46" t="s">
        <v>193</v>
      </c>
      <c r="B361" s="46" t="s">
        <v>263</v>
      </c>
      <c r="C361" s="46" t="s">
        <v>0</v>
      </c>
    </row>
    <row r="362" spans="1:3" x14ac:dyDescent="0.25">
      <c r="A362" s="47" t="s">
        <v>198</v>
      </c>
      <c r="B362" s="47" t="s">
        <v>376</v>
      </c>
      <c r="C362" s="47" t="s">
        <v>0</v>
      </c>
    </row>
    <row r="363" spans="1:3" x14ac:dyDescent="0.25">
      <c r="A363" s="46" t="s">
        <v>933</v>
      </c>
      <c r="B363" s="46" t="s">
        <v>265</v>
      </c>
      <c r="C363" s="46" t="s">
        <v>0</v>
      </c>
    </row>
    <row r="364" spans="1:3" x14ac:dyDescent="0.25">
      <c r="A364" s="47" t="s">
        <v>79</v>
      </c>
      <c r="B364" s="47" t="s">
        <v>277</v>
      </c>
      <c r="C364" s="47" t="s">
        <v>0</v>
      </c>
    </row>
    <row r="365" spans="1:3" x14ac:dyDescent="0.25">
      <c r="A365" s="46" t="s">
        <v>165</v>
      </c>
      <c r="B365" s="46" t="s">
        <v>319</v>
      </c>
      <c r="C365" s="46" t="s">
        <v>0</v>
      </c>
    </row>
    <row r="366" spans="1:3" x14ac:dyDescent="0.25">
      <c r="A366" s="47" t="s">
        <v>185</v>
      </c>
      <c r="B366" s="47" t="s">
        <v>353</v>
      </c>
      <c r="C366" s="47" t="s">
        <v>0</v>
      </c>
    </row>
    <row r="367" spans="1:3" x14ac:dyDescent="0.25">
      <c r="A367" s="46" t="s">
        <v>934</v>
      </c>
      <c r="B367" s="46" t="s">
        <v>325</v>
      </c>
      <c r="C367" s="46" t="s">
        <v>0</v>
      </c>
    </row>
    <row r="368" spans="1:3" x14ac:dyDescent="0.25">
      <c r="A368" s="47" t="s">
        <v>935</v>
      </c>
      <c r="B368" s="47" t="s">
        <v>936</v>
      </c>
      <c r="C368" s="47" t="s">
        <v>0</v>
      </c>
    </row>
    <row r="369" spans="1:3" x14ac:dyDescent="0.25">
      <c r="A369" s="46" t="s">
        <v>938</v>
      </c>
      <c r="B369" s="46" t="s">
        <v>940</v>
      </c>
      <c r="C369" s="46" t="s">
        <v>245</v>
      </c>
    </row>
    <row r="370" spans="1:3" x14ac:dyDescent="0.25">
      <c r="A370" s="47" t="s">
        <v>199</v>
      </c>
      <c r="B370" s="47" t="s">
        <v>391</v>
      </c>
      <c r="C370" s="47" t="s">
        <v>0</v>
      </c>
    </row>
    <row r="371" spans="1:3" x14ac:dyDescent="0.25">
      <c r="A371" s="46" t="s">
        <v>200</v>
      </c>
      <c r="B371" s="46" t="s">
        <v>314</v>
      </c>
      <c r="C371" s="46" t="s">
        <v>0</v>
      </c>
    </row>
    <row r="372" spans="1:3" x14ac:dyDescent="0.25">
      <c r="A372" s="47" t="s">
        <v>942</v>
      </c>
      <c r="B372" s="47" t="s">
        <v>746</v>
      </c>
      <c r="C372" s="47" t="s">
        <v>0</v>
      </c>
    </row>
    <row r="373" spans="1:3" x14ac:dyDescent="0.25">
      <c r="A373" s="46" t="s">
        <v>943</v>
      </c>
      <c r="B373" s="46" t="s">
        <v>265</v>
      </c>
      <c r="C373" s="46" t="s">
        <v>0</v>
      </c>
    </row>
    <row r="374" spans="1:3" x14ac:dyDescent="0.25">
      <c r="A374" s="47" t="s">
        <v>944</v>
      </c>
      <c r="B374" s="47" t="s">
        <v>253</v>
      </c>
      <c r="C374" s="47" t="s">
        <v>0</v>
      </c>
    </row>
    <row r="375" spans="1:3" x14ac:dyDescent="0.25">
      <c r="A375" s="46" t="s">
        <v>945</v>
      </c>
      <c r="B375" s="46" t="s">
        <v>271</v>
      </c>
      <c r="C375" s="46" t="s">
        <v>14</v>
      </c>
    </row>
    <row r="376" spans="1:3" x14ac:dyDescent="0.25">
      <c r="A376" s="47" t="s">
        <v>946</v>
      </c>
      <c r="B376" s="47" t="s">
        <v>294</v>
      </c>
      <c r="C376" s="47" t="s">
        <v>11</v>
      </c>
    </row>
    <row r="377" spans="1:3" x14ac:dyDescent="0.25">
      <c r="A377" s="46" t="s">
        <v>133</v>
      </c>
      <c r="B377" s="46" t="s">
        <v>366</v>
      </c>
      <c r="C377" s="46" t="s">
        <v>0</v>
      </c>
    </row>
    <row r="378" spans="1:3" x14ac:dyDescent="0.25">
      <c r="A378" s="47" t="s">
        <v>947</v>
      </c>
      <c r="B378" s="47" t="s">
        <v>275</v>
      </c>
      <c r="C378" s="47" t="s">
        <v>0</v>
      </c>
    </row>
    <row r="379" spans="1:3" x14ac:dyDescent="0.25">
      <c r="A379" s="46" t="s">
        <v>948</v>
      </c>
      <c r="B379" s="46" t="s">
        <v>266</v>
      </c>
      <c r="C379" s="46" t="s">
        <v>11</v>
      </c>
    </row>
    <row r="380" spans="1:3" x14ac:dyDescent="0.25">
      <c r="A380" s="47" t="s">
        <v>949</v>
      </c>
      <c r="B380" s="47" t="s">
        <v>277</v>
      </c>
      <c r="C380" s="47" t="s">
        <v>11</v>
      </c>
    </row>
    <row r="381" spans="1:3" x14ac:dyDescent="0.25">
      <c r="A381" s="46" t="s">
        <v>950</v>
      </c>
      <c r="B381" s="46" t="s">
        <v>265</v>
      </c>
      <c r="C381" s="46" t="s">
        <v>11</v>
      </c>
    </row>
    <row r="382" spans="1:3" x14ac:dyDescent="0.25">
      <c r="A382" s="47" t="s">
        <v>186</v>
      </c>
      <c r="B382" s="47" t="s">
        <v>253</v>
      </c>
      <c r="C382" s="47" t="s">
        <v>246</v>
      </c>
    </row>
    <row r="383" spans="1:3" x14ac:dyDescent="0.25">
      <c r="A383" s="46" t="s">
        <v>29</v>
      </c>
      <c r="B383" s="46" t="s">
        <v>291</v>
      </c>
      <c r="C383" s="46" t="s">
        <v>246</v>
      </c>
    </row>
    <row r="384" spans="1:3" x14ac:dyDescent="0.25">
      <c r="A384" s="47" t="s">
        <v>951</v>
      </c>
      <c r="B384" s="47" t="s">
        <v>357</v>
      </c>
      <c r="C384" s="47" t="s">
        <v>11</v>
      </c>
    </row>
    <row r="385" spans="1:3" x14ac:dyDescent="0.25">
      <c r="A385" s="46" t="s">
        <v>952</v>
      </c>
      <c r="B385" s="46" t="s">
        <v>387</v>
      </c>
      <c r="C385" s="46" t="s">
        <v>246</v>
      </c>
    </row>
    <row r="386" spans="1:3" x14ac:dyDescent="0.25">
      <c r="A386" s="47" t="s">
        <v>953</v>
      </c>
      <c r="B386" s="47" t="s">
        <v>954</v>
      </c>
      <c r="C386" s="47" t="s">
        <v>14</v>
      </c>
    </row>
    <row r="387" spans="1:3" x14ac:dyDescent="0.25">
      <c r="A387" s="46" t="s">
        <v>956</v>
      </c>
      <c r="B387" s="46" t="s">
        <v>391</v>
      </c>
      <c r="C387" s="46" t="s">
        <v>11</v>
      </c>
    </row>
    <row r="388" spans="1:3" x14ac:dyDescent="0.25">
      <c r="A388" s="47" t="s">
        <v>957</v>
      </c>
      <c r="B388" s="47" t="s">
        <v>286</v>
      </c>
      <c r="C388" s="47" t="s">
        <v>11</v>
      </c>
    </row>
    <row r="389" spans="1:3" x14ac:dyDescent="0.25">
      <c r="A389" s="46" t="s">
        <v>210</v>
      </c>
      <c r="B389" s="46" t="s">
        <v>395</v>
      </c>
      <c r="C389" s="46" t="s">
        <v>0</v>
      </c>
    </row>
    <row r="390" spans="1:3" x14ac:dyDescent="0.25">
      <c r="A390" s="47" t="s">
        <v>49</v>
      </c>
      <c r="B390" s="47" t="s">
        <v>300</v>
      </c>
      <c r="C390" s="47" t="s">
        <v>245</v>
      </c>
    </row>
    <row r="391" spans="1:3" x14ac:dyDescent="0.25">
      <c r="A391" s="46" t="s">
        <v>234</v>
      </c>
      <c r="B391" s="46" t="s">
        <v>405</v>
      </c>
      <c r="C391" s="46" t="s">
        <v>245</v>
      </c>
    </row>
    <row r="392" spans="1:3" x14ac:dyDescent="0.25">
      <c r="A392" s="47" t="s">
        <v>80</v>
      </c>
      <c r="B392" s="47" t="s">
        <v>325</v>
      </c>
      <c r="C392" s="47" t="s">
        <v>0</v>
      </c>
    </row>
    <row r="393" spans="1:3" x14ac:dyDescent="0.25">
      <c r="A393" s="46" t="s">
        <v>141</v>
      </c>
      <c r="B393" s="46" t="s">
        <v>260</v>
      </c>
      <c r="C393" s="46" t="s">
        <v>0</v>
      </c>
    </row>
    <row r="394" spans="1:3" x14ac:dyDescent="0.25">
      <c r="A394" s="47" t="s">
        <v>176</v>
      </c>
      <c r="B394" s="47" t="s">
        <v>325</v>
      </c>
      <c r="C394" s="47" t="s">
        <v>0</v>
      </c>
    </row>
    <row r="395" spans="1:3" x14ac:dyDescent="0.25">
      <c r="A395" s="46" t="s">
        <v>192</v>
      </c>
      <c r="B395" s="46" t="s">
        <v>263</v>
      </c>
      <c r="C395" s="46" t="s">
        <v>0</v>
      </c>
    </row>
    <row r="396" spans="1:3" x14ac:dyDescent="0.25">
      <c r="A396" s="47" t="s">
        <v>209</v>
      </c>
      <c r="B396" s="47" t="s">
        <v>325</v>
      </c>
      <c r="C396" s="47" t="s">
        <v>0</v>
      </c>
    </row>
    <row r="397" spans="1:3" x14ac:dyDescent="0.25">
      <c r="A397" s="46" t="s">
        <v>214</v>
      </c>
      <c r="B397" s="46" t="s">
        <v>263</v>
      </c>
      <c r="C397" s="46" t="s">
        <v>0</v>
      </c>
    </row>
    <row r="398" spans="1:3" x14ac:dyDescent="0.25">
      <c r="A398" s="47" t="s">
        <v>958</v>
      </c>
      <c r="B398" s="47" t="s">
        <v>286</v>
      </c>
      <c r="C398" s="47" t="s">
        <v>244</v>
      </c>
    </row>
    <row r="399" spans="1:3" x14ac:dyDescent="0.25">
      <c r="A399" s="46" t="s">
        <v>959</v>
      </c>
      <c r="B399" s="46" t="s">
        <v>359</v>
      </c>
      <c r="C399" s="46" t="s">
        <v>0</v>
      </c>
    </row>
    <row r="400" spans="1:3" x14ac:dyDescent="0.25">
      <c r="A400" s="47" t="s">
        <v>960</v>
      </c>
      <c r="B400" s="47" t="s">
        <v>374</v>
      </c>
      <c r="C400" s="47" t="s">
        <v>0</v>
      </c>
    </row>
    <row r="401" spans="1:3" x14ac:dyDescent="0.25">
      <c r="A401" s="46" t="s">
        <v>52</v>
      </c>
      <c r="B401" s="46" t="s">
        <v>256</v>
      </c>
      <c r="C401" s="46" t="s">
        <v>245</v>
      </c>
    </row>
    <row r="402" spans="1:3" x14ac:dyDescent="0.25">
      <c r="A402" s="47" t="s">
        <v>53</v>
      </c>
      <c r="B402" s="47" t="s">
        <v>288</v>
      </c>
      <c r="C402" s="47" t="s">
        <v>245</v>
      </c>
    </row>
    <row r="403" spans="1:3" x14ac:dyDescent="0.25">
      <c r="A403" s="46" t="s">
        <v>140</v>
      </c>
      <c r="B403" s="46" t="s">
        <v>371</v>
      </c>
      <c r="C403" s="46" t="s">
        <v>0</v>
      </c>
    </row>
    <row r="404" spans="1:3" x14ac:dyDescent="0.25">
      <c r="A404" s="47" t="s">
        <v>961</v>
      </c>
      <c r="B404" s="47" t="s">
        <v>962</v>
      </c>
      <c r="C404" s="47" t="s">
        <v>0</v>
      </c>
    </row>
    <row r="405" spans="1:3" x14ac:dyDescent="0.25">
      <c r="A405" s="46" t="s">
        <v>60</v>
      </c>
      <c r="B405" s="46" t="s">
        <v>312</v>
      </c>
      <c r="C405" s="46" t="s">
        <v>0</v>
      </c>
    </row>
    <row r="406" spans="1:3" x14ac:dyDescent="0.25">
      <c r="A406" s="47" t="s">
        <v>32</v>
      </c>
      <c r="B406" s="47" t="s">
        <v>295</v>
      </c>
      <c r="C406" s="47" t="s">
        <v>244</v>
      </c>
    </row>
    <row r="407" spans="1:3" x14ac:dyDescent="0.25">
      <c r="A407" s="46" t="s">
        <v>180</v>
      </c>
      <c r="B407" s="46" t="s">
        <v>325</v>
      </c>
      <c r="C407" s="46" t="s">
        <v>0</v>
      </c>
    </row>
    <row r="408" spans="1:3" x14ac:dyDescent="0.25">
      <c r="A408" s="47" t="s">
        <v>964</v>
      </c>
      <c r="B408" s="47" t="s">
        <v>361</v>
      </c>
      <c r="C408" s="47" t="s">
        <v>0</v>
      </c>
    </row>
    <row r="409" spans="1:3" x14ac:dyDescent="0.25">
      <c r="A409" s="46" t="s">
        <v>965</v>
      </c>
      <c r="B409" s="46" t="s">
        <v>251</v>
      </c>
      <c r="C409" s="46" t="s">
        <v>0</v>
      </c>
    </row>
    <row r="410" spans="1:3" x14ac:dyDescent="0.25">
      <c r="A410" s="47" t="s">
        <v>966</v>
      </c>
      <c r="B410" s="47" t="s">
        <v>967</v>
      </c>
      <c r="C410" s="47" t="s">
        <v>243</v>
      </c>
    </row>
    <row r="411" spans="1:3" x14ac:dyDescent="0.25">
      <c r="A411" s="46" t="s">
        <v>969</v>
      </c>
      <c r="B411" s="46" t="s">
        <v>276</v>
      </c>
      <c r="C411" s="46" t="s">
        <v>0</v>
      </c>
    </row>
    <row r="412" spans="1:3" x14ac:dyDescent="0.25">
      <c r="A412" s="47" t="s">
        <v>111</v>
      </c>
      <c r="B412" s="47" t="s">
        <v>286</v>
      </c>
      <c r="C412" s="47" t="s">
        <v>244</v>
      </c>
    </row>
    <row r="413" spans="1:3" x14ac:dyDescent="0.25">
      <c r="A413" s="46" t="s">
        <v>834</v>
      </c>
      <c r="B413" s="46" t="s">
        <v>271</v>
      </c>
      <c r="C413" s="46" t="s">
        <v>246</v>
      </c>
    </row>
    <row r="414" spans="1:3" x14ac:dyDescent="0.25">
      <c r="A414" s="47" t="s">
        <v>970</v>
      </c>
      <c r="B414" s="47" t="s">
        <v>279</v>
      </c>
      <c r="C414" s="47" t="s">
        <v>0</v>
      </c>
    </row>
    <row r="415" spans="1:3" x14ac:dyDescent="0.25">
      <c r="A415" s="46" t="s">
        <v>971</v>
      </c>
      <c r="B415" s="46" t="s">
        <v>277</v>
      </c>
      <c r="C415" s="46" t="s">
        <v>11</v>
      </c>
    </row>
    <row r="416" spans="1:3" x14ac:dyDescent="0.25">
      <c r="A416" s="47" t="s">
        <v>972</v>
      </c>
      <c r="B416" s="47" t="s">
        <v>403</v>
      </c>
      <c r="C416" s="47" t="s">
        <v>14</v>
      </c>
    </row>
    <row r="417" spans="1:3" x14ac:dyDescent="0.25">
      <c r="A417" s="46" t="s">
        <v>973</v>
      </c>
      <c r="B417" s="46" t="s">
        <v>271</v>
      </c>
      <c r="C417" s="46" t="s">
        <v>246</v>
      </c>
    </row>
    <row r="418" spans="1:3" x14ac:dyDescent="0.25">
      <c r="A418" s="47" t="s">
        <v>974</v>
      </c>
      <c r="B418" s="47" t="s">
        <v>288</v>
      </c>
      <c r="C418" s="47" t="s">
        <v>245</v>
      </c>
    </row>
    <row r="419" spans="1:3" x14ac:dyDescent="0.25">
      <c r="A419" s="46" t="s">
        <v>975</v>
      </c>
      <c r="B419" s="46" t="s">
        <v>265</v>
      </c>
      <c r="C419" s="46" t="s">
        <v>0</v>
      </c>
    </row>
    <row r="420" spans="1:3" x14ac:dyDescent="0.25">
      <c r="A420" s="47" t="s">
        <v>51</v>
      </c>
      <c r="B420" s="47" t="s">
        <v>308</v>
      </c>
      <c r="C420" s="47" t="s">
        <v>245</v>
      </c>
    </row>
    <row r="421" spans="1:3" x14ac:dyDescent="0.25">
      <c r="A421" s="46" t="s">
        <v>976</v>
      </c>
      <c r="B421" s="46" t="s">
        <v>251</v>
      </c>
      <c r="C421" s="46" t="s">
        <v>0</v>
      </c>
    </row>
    <row r="422" spans="1:3" x14ac:dyDescent="0.25">
      <c r="A422" s="47" t="s">
        <v>116</v>
      </c>
      <c r="B422" s="47" t="s">
        <v>267</v>
      </c>
      <c r="C422" s="47" t="s">
        <v>244</v>
      </c>
    </row>
    <row r="423" spans="1:3" x14ac:dyDescent="0.25">
      <c r="A423" s="46" t="s">
        <v>977</v>
      </c>
      <c r="B423" s="46" t="s">
        <v>286</v>
      </c>
      <c r="C423" s="46" t="s">
        <v>244</v>
      </c>
    </row>
    <row r="424" spans="1:3" x14ac:dyDescent="0.25">
      <c r="A424" s="47" t="s">
        <v>978</v>
      </c>
      <c r="B424" s="47" t="s">
        <v>313</v>
      </c>
      <c r="C424" s="47" t="s">
        <v>11</v>
      </c>
    </row>
    <row r="425" spans="1:3" x14ac:dyDescent="0.25">
      <c r="A425" s="46" t="s">
        <v>979</v>
      </c>
      <c r="B425" s="46" t="s">
        <v>1</v>
      </c>
      <c r="C425" s="46" t="s">
        <v>11</v>
      </c>
    </row>
    <row r="426" spans="1:3" x14ac:dyDescent="0.25">
      <c r="A426" s="47" t="s">
        <v>980</v>
      </c>
      <c r="B426" s="47" t="s">
        <v>253</v>
      </c>
      <c r="C426" s="47" t="s">
        <v>243</v>
      </c>
    </row>
    <row r="427" spans="1:3" x14ac:dyDescent="0.25">
      <c r="A427" s="46" t="s">
        <v>222</v>
      </c>
      <c r="B427" s="46" t="s">
        <v>401</v>
      </c>
      <c r="C427" s="46" t="s">
        <v>0</v>
      </c>
    </row>
    <row r="428" spans="1:3" x14ac:dyDescent="0.25">
      <c r="A428" s="47" t="s">
        <v>149</v>
      </c>
      <c r="B428" s="47" t="s">
        <v>265</v>
      </c>
      <c r="C428" s="47" t="s">
        <v>0</v>
      </c>
    </row>
    <row r="429" spans="1:3" x14ac:dyDescent="0.25">
      <c r="A429" s="46" t="s">
        <v>981</v>
      </c>
      <c r="B429" s="46" t="s">
        <v>314</v>
      </c>
      <c r="C429" s="46" t="s">
        <v>0</v>
      </c>
    </row>
    <row r="430" spans="1:3" x14ac:dyDescent="0.25">
      <c r="A430" s="47" t="s">
        <v>982</v>
      </c>
      <c r="B430" s="47" t="s">
        <v>267</v>
      </c>
      <c r="C430" s="47" t="s">
        <v>244</v>
      </c>
    </row>
    <row r="431" spans="1:3" x14ac:dyDescent="0.25">
      <c r="A431" s="46" t="s">
        <v>232</v>
      </c>
      <c r="B431" s="46" t="s">
        <v>404</v>
      </c>
      <c r="C431" s="46" t="s">
        <v>245</v>
      </c>
    </row>
    <row r="432" spans="1:3" x14ac:dyDescent="0.25">
      <c r="A432" s="47" t="s">
        <v>181</v>
      </c>
      <c r="B432" s="47" t="s">
        <v>325</v>
      </c>
      <c r="C432" s="47" t="s">
        <v>0</v>
      </c>
    </row>
    <row r="433" spans="1:3" x14ac:dyDescent="0.25">
      <c r="A433" s="46" t="s">
        <v>983</v>
      </c>
      <c r="B433" s="46" t="s">
        <v>277</v>
      </c>
      <c r="C433" s="46" t="s">
        <v>0</v>
      </c>
    </row>
    <row r="434" spans="1:3" x14ac:dyDescent="0.25">
      <c r="A434" s="47" t="s">
        <v>984</v>
      </c>
      <c r="B434" s="47" t="s">
        <v>277</v>
      </c>
      <c r="C434" s="47" t="s">
        <v>0</v>
      </c>
    </row>
    <row r="435" spans="1:3" x14ac:dyDescent="0.25">
      <c r="A435" s="46" t="s">
        <v>985</v>
      </c>
      <c r="B435" s="46" t="s">
        <v>277</v>
      </c>
      <c r="C435" s="46" t="s">
        <v>0</v>
      </c>
    </row>
    <row r="436" spans="1:3" x14ac:dyDescent="0.25">
      <c r="A436" s="47" t="s">
        <v>986</v>
      </c>
      <c r="B436" s="47" t="s">
        <v>746</v>
      </c>
      <c r="C436" s="47" t="s">
        <v>0</v>
      </c>
    </row>
    <row r="437" spans="1:3" x14ac:dyDescent="0.25">
      <c r="A437" s="46" t="s">
        <v>617</v>
      </c>
      <c r="B437" s="46" t="s">
        <v>335</v>
      </c>
      <c r="C437" s="46" t="s">
        <v>0</v>
      </c>
    </row>
    <row r="438" spans="1:3" x14ac:dyDescent="0.25">
      <c r="A438" s="47" t="s">
        <v>220</v>
      </c>
      <c r="B438" s="47" t="s">
        <v>390</v>
      </c>
      <c r="C438" s="47" t="s">
        <v>0</v>
      </c>
    </row>
    <row r="439" spans="1:3" x14ac:dyDescent="0.25">
      <c r="A439" s="46" t="s">
        <v>987</v>
      </c>
      <c r="B439" s="46" t="s">
        <v>988</v>
      </c>
      <c r="C439" s="46" t="s">
        <v>0</v>
      </c>
    </row>
    <row r="440" spans="1:3" x14ac:dyDescent="0.25">
      <c r="A440" s="47" t="s">
        <v>990</v>
      </c>
      <c r="B440" s="47" t="s">
        <v>263</v>
      </c>
      <c r="C440" s="47" t="s">
        <v>0</v>
      </c>
    </row>
    <row r="441" spans="1:3" x14ac:dyDescent="0.25">
      <c r="A441" s="46" t="s">
        <v>61</v>
      </c>
      <c r="B441" s="46" t="s">
        <v>313</v>
      </c>
      <c r="C441" s="46" t="s">
        <v>0</v>
      </c>
    </row>
    <row r="442" spans="1:3" x14ac:dyDescent="0.25">
      <c r="A442" s="47" t="s">
        <v>991</v>
      </c>
      <c r="B442" s="47" t="s">
        <v>393</v>
      </c>
      <c r="C442" s="47" t="s">
        <v>0</v>
      </c>
    </row>
    <row r="443" spans="1:3" x14ac:dyDescent="0.25">
      <c r="A443" s="46" t="s">
        <v>16</v>
      </c>
      <c r="B443" s="46" t="s">
        <v>274</v>
      </c>
      <c r="C443" s="46" t="s">
        <v>0</v>
      </c>
    </row>
    <row r="444" spans="1:3" x14ac:dyDescent="0.25">
      <c r="A444" s="47" t="s">
        <v>992</v>
      </c>
      <c r="B444" s="47" t="s">
        <v>993</v>
      </c>
      <c r="C444" s="47" t="s">
        <v>0</v>
      </c>
    </row>
    <row r="445" spans="1:3" x14ac:dyDescent="0.25">
      <c r="A445" s="46" t="s">
        <v>219</v>
      </c>
      <c r="B445" s="46" t="s">
        <v>399</v>
      </c>
      <c r="C445" s="46" t="s">
        <v>246</v>
      </c>
    </row>
    <row r="446" spans="1:3" x14ac:dyDescent="0.25">
      <c r="A446" s="47" t="s">
        <v>995</v>
      </c>
      <c r="B446" s="47" t="s">
        <v>828</v>
      </c>
      <c r="C446" s="47" t="s">
        <v>0</v>
      </c>
    </row>
    <row r="447" spans="1:3" x14ac:dyDescent="0.25">
      <c r="A447" s="46" t="s">
        <v>996</v>
      </c>
      <c r="B447" s="46" t="s">
        <v>338</v>
      </c>
      <c r="C447" s="46" t="s">
        <v>0</v>
      </c>
    </row>
    <row r="448" spans="1:3" x14ac:dyDescent="0.25">
      <c r="A448" s="47" t="s">
        <v>997</v>
      </c>
      <c r="B448" s="47" t="s">
        <v>346</v>
      </c>
      <c r="C448" s="47" t="s">
        <v>0</v>
      </c>
    </row>
    <row r="449" spans="1:3" x14ac:dyDescent="0.25">
      <c r="A449" s="46" t="s">
        <v>102</v>
      </c>
      <c r="B449" s="46" t="s">
        <v>277</v>
      </c>
      <c r="C449" s="46" t="s">
        <v>245</v>
      </c>
    </row>
    <row r="450" spans="1:3" x14ac:dyDescent="0.25">
      <c r="A450" s="47" t="s">
        <v>998</v>
      </c>
      <c r="B450" s="47" t="s">
        <v>275</v>
      </c>
      <c r="C450" s="47" t="s">
        <v>0</v>
      </c>
    </row>
    <row r="451" spans="1:3" x14ac:dyDescent="0.25">
      <c r="A451" s="46" t="s">
        <v>999</v>
      </c>
      <c r="B451" s="46" t="s">
        <v>290</v>
      </c>
      <c r="C451" s="46" t="s">
        <v>14</v>
      </c>
    </row>
    <row r="452" spans="1:3" x14ac:dyDescent="0.25">
      <c r="A452" s="47" t="s">
        <v>55</v>
      </c>
      <c r="B452" s="47" t="s">
        <v>291</v>
      </c>
      <c r="C452" s="47" t="s">
        <v>245</v>
      </c>
    </row>
    <row r="453" spans="1:3" x14ac:dyDescent="0.25">
      <c r="A453" s="46" t="s">
        <v>1000</v>
      </c>
      <c r="B453" s="46" t="s">
        <v>256</v>
      </c>
      <c r="C453" s="46" t="s">
        <v>244</v>
      </c>
    </row>
    <row r="454" spans="1:3" x14ac:dyDescent="0.25">
      <c r="A454" s="47" t="s">
        <v>1001</v>
      </c>
      <c r="B454" s="47" t="s">
        <v>1002</v>
      </c>
      <c r="C454" s="47" t="s">
        <v>0</v>
      </c>
    </row>
    <row r="455" spans="1:3" x14ac:dyDescent="0.25">
      <c r="A455" s="46" t="s">
        <v>1004</v>
      </c>
      <c r="B455" s="46" t="s">
        <v>399</v>
      </c>
      <c r="C455" s="46" t="s">
        <v>0</v>
      </c>
    </row>
    <row r="456" spans="1:3" x14ac:dyDescent="0.25">
      <c r="A456" s="47" t="s">
        <v>170</v>
      </c>
      <c r="B456" s="47" t="s">
        <v>374</v>
      </c>
      <c r="C456" s="47" t="s">
        <v>0</v>
      </c>
    </row>
    <row r="457" spans="1:3" x14ac:dyDescent="0.25">
      <c r="A457" s="46" t="s">
        <v>1005</v>
      </c>
      <c r="B457" s="46" t="s">
        <v>393</v>
      </c>
      <c r="C457" s="46" t="s">
        <v>0</v>
      </c>
    </row>
    <row r="458" spans="1:3" x14ac:dyDescent="0.25">
      <c r="A458" s="47" t="s">
        <v>1207</v>
      </c>
      <c r="B458" s="47" t="s">
        <v>286</v>
      </c>
      <c r="C458" s="47" t="s">
        <v>0</v>
      </c>
    </row>
    <row r="459" spans="1:3" x14ac:dyDescent="0.25">
      <c r="A459" s="46" t="s">
        <v>121</v>
      </c>
      <c r="B459" s="46" t="s">
        <v>339</v>
      </c>
      <c r="C459" s="46" t="s">
        <v>244</v>
      </c>
    </row>
    <row r="460" spans="1:3" x14ac:dyDescent="0.25">
      <c r="A460" s="47" t="s">
        <v>1006</v>
      </c>
      <c r="B460" s="47" t="s">
        <v>648</v>
      </c>
      <c r="C460" s="47" t="s">
        <v>246</v>
      </c>
    </row>
    <row r="461" spans="1:3" x14ac:dyDescent="0.25">
      <c r="A461" s="46" t="s">
        <v>28</v>
      </c>
      <c r="B461" s="46" t="s">
        <v>290</v>
      </c>
      <c r="C461" s="46" t="s">
        <v>246</v>
      </c>
    </row>
    <row r="462" spans="1:3" x14ac:dyDescent="0.25">
      <c r="A462" s="47" t="s">
        <v>1007</v>
      </c>
      <c r="B462" s="47" t="s">
        <v>695</v>
      </c>
      <c r="C462" s="47" t="s">
        <v>11</v>
      </c>
    </row>
    <row r="463" spans="1:3" x14ac:dyDescent="0.25">
      <c r="A463" s="46" t="s">
        <v>1008</v>
      </c>
      <c r="B463" s="46" t="s">
        <v>1009</v>
      </c>
      <c r="C463" s="46" t="s">
        <v>0</v>
      </c>
    </row>
    <row r="464" spans="1:3" x14ac:dyDescent="0.25">
      <c r="A464" s="47" t="s">
        <v>96</v>
      </c>
      <c r="B464" s="47" t="s">
        <v>286</v>
      </c>
      <c r="C464" s="47" t="s">
        <v>11</v>
      </c>
    </row>
    <row r="465" spans="1:3" x14ac:dyDescent="0.25">
      <c r="A465" s="46" t="s">
        <v>1011</v>
      </c>
      <c r="B465" s="46" t="s">
        <v>1012</v>
      </c>
      <c r="C465" s="46" t="s">
        <v>0</v>
      </c>
    </row>
    <row r="466" spans="1:3" x14ac:dyDescent="0.25">
      <c r="A466" s="47" t="s">
        <v>1014</v>
      </c>
      <c r="B466" s="47" t="s">
        <v>1015</v>
      </c>
      <c r="C466" s="47" t="s">
        <v>0</v>
      </c>
    </row>
    <row r="467" spans="1:3" x14ac:dyDescent="0.25">
      <c r="A467" s="46" t="s">
        <v>1017</v>
      </c>
      <c r="B467" s="46" t="s">
        <v>295</v>
      </c>
      <c r="C467" s="46" t="s">
        <v>244</v>
      </c>
    </row>
    <row r="468" spans="1:3" x14ac:dyDescent="0.25">
      <c r="A468" s="47" t="s">
        <v>1018</v>
      </c>
      <c r="B468" s="47" t="s">
        <v>1009</v>
      </c>
      <c r="C468" s="47" t="s">
        <v>0</v>
      </c>
    </row>
    <row r="469" spans="1:3" x14ac:dyDescent="0.25">
      <c r="A469" s="46" t="s">
        <v>21</v>
      </c>
      <c r="B469" s="46" t="s">
        <v>284</v>
      </c>
      <c r="C469" s="46" t="s">
        <v>245</v>
      </c>
    </row>
    <row r="470" spans="1:3" x14ac:dyDescent="0.25">
      <c r="A470" s="47" t="s">
        <v>9</v>
      </c>
      <c r="B470" s="47" t="s">
        <v>262</v>
      </c>
      <c r="C470" s="47" t="s">
        <v>245</v>
      </c>
    </row>
    <row r="471" spans="1:3" x14ac:dyDescent="0.25">
      <c r="A471" s="46" t="s">
        <v>1019</v>
      </c>
      <c r="B471" s="46" t="s">
        <v>252</v>
      </c>
      <c r="C471" s="46" t="s">
        <v>243</v>
      </c>
    </row>
    <row r="472" spans="1:3" x14ac:dyDescent="0.25">
      <c r="A472" s="47" t="s">
        <v>1020</v>
      </c>
      <c r="B472" s="47" t="s">
        <v>294</v>
      </c>
      <c r="C472" s="47" t="s">
        <v>244</v>
      </c>
    </row>
    <row r="473" spans="1:3" x14ac:dyDescent="0.25">
      <c r="A473" s="46" t="s">
        <v>1021</v>
      </c>
      <c r="B473" s="46" t="s">
        <v>277</v>
      </c>
      <c r="C473" s="46" t="s">
        <v>11</v>
      </c>
    </row>
    <row r="474" spans="1:3" x14ac:dyDescent="0.25">
      <c r="A474" s="47" t="s">
        <v>68</v>
      </c>
      <c r="B474" s="47" t="s">
        <v>321</v>
      </c>
      <c r="C474" s="47" t="s">
        <v>246</v>
      </c>
    </row>
    <row r="475" spans="1:3" x14ac:dyDescent="0.25">
      <c r="A475" s="46" t="s">
        <v>50</v>
      </c>
      <c r="B475" s="46" t="s">
        <v>288</v>
      </c>
      <c r="C475" s="46" t="s">
        <v>245</v>
      </c>
    </row>
    <row r="476" spans="1:3" x14ac:dyDescent="0.25">
      <c r="A476" s="47" t="s">
        <v>1022</v>
      </c>
      <c r="B476" s="47" t="s">
        <v>406</v>
      </c>
      <c r="C476" s="47" t="s">
        <v>245</v>
      </c>
    </row>
    <row r="477" spans="1:3" x14ac:dyDescent="0.25">
      <c r="A477" s="46" t="s">
        <v>108</v>
      </c>
      <c r="B477" s="46" t="s">
        <v>349</v>
      </c>
      <c r="C477" s="46" t="s">
        <v>243</v>
      </c>
    </row>
    <row r="478" spans="1:3" x14ac:dyDescent="0.25">
      <c r="A478" s="47" t="s">
        <v>227</v>
      </c>
      <c r="B478" s="47" t="s">
        <v>324</v>
      </c>
      <c r="C478" s="47" t="s">
        <v>0</v>
      </c>
    </row>
    <row r="479" spans="1:3" x14ac:dyDescent="0.25">
      <c r="A479" s="46" t="s">
        <v>1023</v>
      </c>
      <c r="B479" s="46" t="s">
        <v>286</v>
      </c>
      <c r="C479" s="46" t="s">
        <v>14</v>
      </c>
    </row>
    <row r="480" spans="1:3" x14ac:dyDescent="0.25">
      <c r="A480" s="47" t="s">
        <v>1024</v>
      </c>
      <c r="B480" s="47" t="s">
        <v>1025</v>
      </c>
      <c r="C480" s="47" t="s">
        <v>0</v>
      </c>
    </row>
    <row r="481" spans="1:3" x14ac:dyDescent="0.25">
      <c r="A481" s="46" t="s">
        <v>1027</v>
      </c>
      <c r="B481" s="46" t="s">
        <v>253</v>
      </c>
      <c r="C481" s="46" t="s">
        <v>0</v>
      </c>
    </row>
    <row r="482" spans="1:3" x14ac:dyDescent="0.25">
      <c r="A482" s="47" t="s">
        <v>86</v>
      </c>
      <c r="B482" s="47" t="s">
        <v>277</v>
      </c>
      <c r="C482" s="47" t="s">
        <v>0</v>
      </c>
    </row>
    <row r="483" spans="1:3" x14ac:dyDescent="0.25">
      <c r="A483" s="46" t="s">
        <v>1028</v>
      </c>
      <c r="B483" s="46" t="s">
        <v>269</v>
      </c>
      <c r="C483" s="46" t="s">
        <v>243</v>
      </c>
    </row>
    <row r="484" spans="1:3" x14ac:dyDescent="0.25">
      <c r="A484" s="47" t="s">
        <v>1029</v>
      </c>
      <c r="B484" s="47" t="s">
        <v>297</v>
      </c>
      <c r="C484" s="47" t="s">
        <v>243</v>
      </c>
    </row>
    <row r="485" spans="1:3" x14ac:dyDescent="0.25">
      <c r="A485" s="46" t="s">
        <v>1030</v>
      </c>
      <c r="B485" s="46" t="s">
        <v>256</v>
      </c>
      <c r="C485" s="46" t="s">
        <v>244</v>
      </c>
    </row>
    <row r="486" spans="1:3" x14ac:dyDescent="0.25">
      <c r="A486" s="47" t="s">
        <v>1031</v>
      </c>
      <c r="B486" s="47" t="s">
        <v>277</v>
      </c>
      <c r="C486" s="47" t="s">
        <v>3</v>
      </c>
    </row>
    <row r="487" spans="1:3" x14ac:dyDescent="0.25">
      <c r="A487" s="46" t="s">
        <v>1032</v>
      </c>
      <c r="B487" s="46" t="s">
        <v>380</v>
      </c>
      <c r="C487" s="46" t="s">
        <v>11</v>
      </c>
    </row>
    <row r="488" spans="1:3" x14ac:dyDescent="0.25">
      <c r="A488" s="47" t="s">
        <v>1033</v>
      </c>
      <c r="B488" s="47" t="s">
        <v>1015</v>
      </c>
      <c r="C488" s="47" t="s">
        <v>0</v>
      </c>
    </row>
    <row r="489" spans="1:3" x14ac:dyDescent="0.25">
      <c r="A489" s="46" t="s">
        <v>72</v>
      </c>
      <c r="B489" s="46" t="s">
        <v>279</v>
      </c>
      <c r="C489" s="46" t="s">
        <v>0</v>
      </c>
    </row>
    <row r="490" spans="1:3" x14ac:dyDescent="0.25">
      <c r="A490" s="47" t="s">
        <v>155</v>
      </c>
      <c r="B490" s="47" t="s">
        <v>378</v>
      </c>
      <c r="C490" s="47" t="s">
        <v>0</v>
      </c>
    </row>
    <row r="491" spans="1:3" x14ac:dyDescent="0.25">
      <c r="A491" s="46" t="s">
        <v>105</v>
      </c>
      <c r="B491" s="46" t="s">
        <v>286</v>
      </c>
      <c r="C491" s="46" t="s">
        <v>244</v>
      </c>
    </row>
    <row r="492" spans="1:3" x14ac:dyDescent="0.25">
      <c r="A492" s="47" t="s">
        <v>1034</v>
      </c>
      <c r="B492" s="47" t="s">
        <v>1012</v>
      </c>
      <c r="C492" s="47" t="s">
        <v>0</v>
      </c>
    </row>
    <row r="493" spans="1:3" x14ac:dyDescent="0.25">
      <c r="A493" s="46" t="s">
        <v>1035</v>
      </c>
      <c r="B493" s="46" t="s">
        <v>279</v>
      </c>
      <c r="C493" s="46" t="s">
        <v>0</v>
      </c>
    </row>
    <row r="494" spans="1:3" x14ac:dyDescent="0.25">
      <c r="A494" s="47" t="s">
        <v>1036</v>
      </c>
      <c r="B494" s="47" t="s">
        <v>328</v>
      </c>
      <c r="C494" s="47" t="s">
        <v>245</v>
      </c>
    </row>
    <row r="495" spans="1:3" x14ac:dyDescent="0.25">
      <c r="A495" s="46" t="s">
        <v>1037</v>
      </c>
      <c r="B495" s="46" t="s">
        <v>1015</v>
      </c>
      <c r="C495" s="46" t="s">
        <v>0</v>
      </c>
    </row>
    <row r="496" spans="1:3" x14ac:dyDescent="0.25">
      <c r="A496" s="47" t="s">
        <v>1038</v>
      </c>
      <c r="B496" s="47" t="s">
        <v>1039</v>
      </c>
      <c r="C496" s="47" t="s">
        <v>0</v>
      </c>
    </row>
    <row r="497" spans="1:3" x14ac:dyDescent="0.25">
      <c r="A497" s="46" t="s">
        <v>1041</v>
      </c>
      <c r="B497" s="46" t="s">
        <v>270</v>
      </c>
      <c r="C497" s="46" t="s">
        <v>243</v>
      </c>
    </row>
    <row r="498" spans="1:3" x14ac:dyDescent="0.25">
      <c r="A498" s="47" t="s">
        <v>1042</v>
      </c>
      <c r="B498" s="47" t="s">
        <v>287</v>
      </c>
      <c r="C498" s="47" t="s">
        <v>244</v>
      </c>
    </row>
    <row r="499" spans="1:3" x14ac:dyDescent="0.25">
      <c r="A499" s="46" t="s">
        <v>1043</v>
      </c>
      <c r="B499" s="46" t="s">
        <v>254</v>
      </c>
      <c r="C499" s="46" t="s">
        <v>243</v>
      </c>
    </row>
    <row r="500" spans="1:3" x14ac:dyDescent="0.25">
      <c r="A500" s="47" t="s">
        <v>128</v>
      </c>
      <c r="B500" s="47" t="s">
        <v>314</v>
      </c>
      <c r="C500" s="47" t="s">
        <v>0</v>
      </c>
    </row>
    <row r="501" spans="1:3" x14ac:dyDescent="0.25">
      <c r="A501" s="46" t="s">
        <v>1044</v>
      </c>
      <c r="B501" s="46" t="s">
        <v>832</v>
      </c>
      <c r="C501" s="46" t="s">
        <v>11</v>
      </c>
    </row>
    <row r="502" spans="1:3" x14ac:dyDescent="0.25">
      <c r="A502" s="47" t="s">
        <v>1045</v>
      </c>
      <c r="B502" s="47" t="s">
        <v>277</v>
      </c>
      <c r="C502" s="47" t="s">
        <v>0</v>
      </c>
    </row>
    <row r="503" spans="1:3" x14ac:dyDescent="0.25">
      <c r="A503" s="46" t="s">
        <v>118</v>
      </c>
      <c r="B503" s="46" t="s">
        <v>353</v>
      </c>
      <c r="C503" s="46" t="s">
        <v>0</v>
      </c>
    </row>
    <row r="504" spans="1:3" x14ac:dyDescent="0.25">
      <c r="A504" s="47" t="s">
        <v>1046</v>
      </c>
      <c r="B504" s="47" t="s">
        <v>286</v>
      </c>
      <c r="C504" s="47" t="s">
        <v>244</v>
      </c>
    </row>
    <row r="505" spans="1:3" x14ac:dyDescent="0.25">
      <c r="A505" s="46" t="s">
        <v>39</v>
      </c>
      <c r="B505" s="46" t="s">
        <v>279</v>
      </c>
      <c r="C505" s="46" t="s">
        <v>0</v>
      </c>
    </row>
    <row r="506" spans="1:3" x14ac:dyDescent="0.25">
      <c r="A506" s="47" t="s">
        <v>1047</v>
      </c>
      <c r="B506" s="47" t="s">
        <v>1048</v>
      </c>
      <c r="C506" s="47" t="s">
        <v>11</v>
      </c>
    </row>
    <row r="507" spans="1:3" x14ac:dyDescent="0.25">
      <c r="A507" s="46" t="s">
        <v>1050</v>
      </c>
      <c r="B507" s="46" t="s">
        <v>286</v>
      </c>
      <c r="C507" s="46" t="s">
        <v>14</v>
      </c>
    </row>
    <row r="508" spans="1:3" x14ac:dyDescent="0.25">
      <c r="A508" s="47" t="s">
        <v>1051</v>
      </c>
      <c r="B508" s="47" t="s">
        <v>295</v>
      </c>
      <c r="C508" s="47" t="s">
        <v>244</v>
      </c>
    </row>
    <row r="509" spans="1:3" x14ac:dyDescent="0.25">
      <c r="A509" s="46" t="s">
        <v>172</v>
      </c>
      <c r="B509" s="46" t="s">
        <v>325</v>
      </c>
      <c r="C509" s="46" t="s">
        <v>0</v>
      </c>
    </row>
    <row r="510" spans="1:3" x14ac:dyDescent="0.25">
      <c r="A510" s="47" t="s">
        <v>1052</v>
      </c>
      <c r="B510" s="47" t="s">
        <v>303</v>
      </c>
      <c r="C510" s="47" t="s">
        <v>245</v>
      </c>
    </row>
    <row r="511" spans="1:3" x14ac:dyDescent="0.25">
      <c r="A511" s="46" t="s">
        <v>1053</v>
      </c>
      <c r="B511" s="46" t="s">
        <v>256</v>
      </c>
      <c r="C511" s="46" t="s">
        <v>244</v>
      </c>
    </row>
    <row r="512" spans="1:3" x14ac:dyDescent="0.25">
      <c r="A512" s="47" t="s">
        <v>1054</v>
      </c>
      <c r="B512" s="47" t="s">
        <v>277</v>
      </c>
      <c r="C512" s="47" t="s">
        <v>11</v>
      </c>
    </row>
    <row r="513" spans="1:3" x14ac:dyDescent="0.25">
      <c r="A513" s="46" t="s">
        <v>1055</v>
      </c>
      <c r="B513" s="46" t="s">
        <v>1056</v>
      </c>
      <c r="C513" s="46" t="s">
        <v>14</v>
      </c>
    </row>
    <row r="514" spans="1:3" x14ac:dyDescent="0.25">
      <c r="A514" s="47" t="s">
        <v>1058</v>
      </c>
      <c r="B514" s="47" t="s">
        <v>287</v>
      </c>
      <c r="C514" s="47" t="s">
        <v>11</v>
      </c>
    </row>
    <row r="515" spans="1:3" x14ac:dyDescent="0.25">
      <c r="A515" s="46" t="s">
        <v>27</v>
      </c>
      <c r="B515" s="46" t="s">
        <v>290</v>
      </c>
      <c r="C515" s="46" t="s">
        <v>246</v>
      </c>
    </row>
    <row r="516" spans="1:3" x14ac:dyDescent="0.25">
      <c r="A516" s="47" t="s">
        <v>1059</v>
      </c>
      <c r="B516" s="47" t="s">
        <v>746</v>
      </c>
      <c r="C516" s="47" t="s">
        <v>0</v>
      </c>
    </row>
    <row r="517" spans="1:3" x14ac:dyDescent="0.25">
      <c r="A517" s="46" t="s">
        <v>1060</v>
      </c>
      <c r="B517" s="46" t="s">
        <v>277</v>
      </c>
      <c r="C517" s="46" t="s">
        <v>0</v>
      </c>
    </row>
    <row r="518" spans="1:3" x14ac:dyDescent="0.25">
      <c r="A518" s="47" t="s">
        <v>92</v>
      </c>
      <c r="B518" s="47" t="s">
        <v>286</v>
      </c>
      <c r="C518" s="47" t="s">
        <v>11</v>
      </c>
    </row>
    <row r="519" spans="1:3" x14ac:dyDescent="0.25">
      <c r="A519" s="46" t="s">
        <v>1061</v>
      </c>
      <c r="B519" s="46" t="s">
        <v>378</v>
      </c>
      <c r="C519" s="46" t="s">
        <v>0</v>
      </c>
    </row>
    <row r="520" spans="1:3" x14ac:dyDescent="0.25">
      <c r="A520" s="47" t="s">
        <v>1062</v>
      </c>
      <c r="B520" s="47" t="s">
        <v>1056</v>
      </c>
      <c r="C520" s="47" t="s">
        <v>11</v>
      </c>
    </row>
    <row r="521" spans="1:3" x14ac:dyDescent="0.25">
      <c r="A521" s="46" t="s">
        <v>1063</v>
      </c>
      <c r="B521" s="46" t="s">
        <v>279</v>
      </c>
      <c r="C521" s="46" t="s">
        <v>0</v>
      </c>
    </row>
    <row r="522" spans="1:3" x14ac:dyDescent="0.25">
      <c r="A522" s="47" t="s">
        <v>134</v>
      </c>
      <c r="B522" s="47" t="s">
        <v>367</v>
      </c>
      <c r="C522" s="47" t="s">
        <v>0</v>
      </c>
    </row>
    <row r="523" spans="1:3" x14ac:dyDescent="0.25">
      <c r="A523" s="46" t="s">
        <v>167</v>
      </c>
      <c r="B523" s="46" t="s">
        <v>354</v>
      </c>
      <c r="C523" s="46" t="s">
        <v>0</v>
      </c>
    </row>
    <row r="524" spans="1:3" x14ac:dyDescent="0.25">
      <c r="A524" s="47" t="s">
        <v>1064</v>
      </c>
      <c r="B524" s="47" t="s">
        <v>256</v>
      </c>
      <c r="C524" s="47" t="s">
        <v>11</v>
      </c>
    </row>
    <row r="525" spans="1:3" x14ac:dyDescent="0.25">
      <c r="A525" s="46" t="s">
        <v>103</v>
      </c>
      <c r="B525" s="46" t="s">
        <v>318</v>
      </c>
      <c r="C525" s="46" t="s">
        <v>245</v>
      </c>
    </row>
    <row r="526" spans="1:3" x14ac:dyDescent="0.25">
      <c r="A526" s="47" t="s">
        <v>66</v>
      </c>
      <c r="B526" s="47" t="s">
        <v>318</v>
      </c>
      <c r="C526" s="47" t="s">
        <v>245</v>
      </c>
    </row>
    <row r="527" spans="1:3" x14ac:dyDescent="0.25">
      <c r="A527" s="46" t="s">
        <v>1065</v>
      </c>
      <c r="B527" s="46" t="s">
        <v>365</v>
      </c>
      <c r="C527" s="46" t="s">
        <v>3</v>
      </c>
    </row>
    <row r="528" spans="1:3" x14ac:dyDescent="0.25">
      <c r="A528" s="47" t="s">
        <v>184</v>
      </c>
      <c r="B528" s="47" t="s">
        <v>316</v>
      </c>
      <c r="C528" s="47" t="s">
        <v>0</v>
      </c>
    </row>
    <row r="529" spans="1:3" x14ac:dyDescent="0.25">
      <c r="A529" s="46" t="s">
        <v>1066</v>
      </c>
      <c r="B529" s="46" t="s">
        <v>746</v>
      </c>
      <c r="C529" s="46" t="s">
        <v>11</v>
      </c>
    </row>
    <row r="530" spans="1:3" x14ac:dyDescent="0.25">
      <c r="A530" s="47" t="s">
        <v>82</v>
      </c>
      <c r="B530" s="47" t="s">
        <v>341</v>
      </c>
      <c r="C530" s="47" t="s">
        <v>243</v>
      </c>
    </row>
    <row r="531" spans="1:3" x14ac:dyDescent="0.25">
      <c r="A531" s="46" t="s">
        <v>107</v>
      </c>
      <c r="B531" s="46" t="s">
        <v>349</v>
      </c>
      <c r="C531" s="46" t="s">
        <v>243</v>
      </c>
    </row>
    <row r="532" spans="1:3" x14ac:dyDescent="0.25">
      <c r="A532" s="47" t="s">
        <v>1067</v>
      </c>
      <c r="B532" s="47" t="s">
        <v>256</v>
      </c>
      <c r="C532" s="47" t="s">
        <v>244</v>
      </c>
    </row>
    <row r="533" spans="1:3" x14ac:dyDescent="0.25">
      <c r="A533" s="46" t="s">
        <v>223</v>
      </c>
      <c r="B533" s="46" t="s">
        <v>312</v>
      </c>
      <c r="C533" s="46" t="s">
        <v>0</v>
      </c>
    </row>
    <row r="534" spans="1:3" x14ac:dyDescent="0.25">
      <c r="A534" s="47" t="s">
        <v>1068</v>
      </c>
      <c r="B534" s="47" t="s">
        <v>264</v>
      </c>
      <c r="C534" s="47" t="s">
        <v>0</v>
      </c>
    </row>
    <row r="535" spans="1:3" x14ac:dyDescent="0.25">
      <c r="A535" s="46" t="s">
        <v>1069</v>
      </c>
      <c r="B535" s="46" t="s">
        <v>277</v>
      </c>
      <c r="C535" s="46" t="s">
        <v>11</v>
      </c>
    </row>
    <row r="536" spans="1:3" x14ac:dyDescent="0.25">
      <c r="A536" s="47" t="s">
        <v>1070</v>
      </c>
      <c r="B536" s="47" t="s">
        <v>277</v>
      </c>
      <c r="C536" s="47" t="s">
        <v>11</v>
      </c>
    </row>
    <row r="537" spans="1:3" x14ac:dyDescent="0.25">
      <c r="A537" s="46" t="s">
        <v>153</v>
      </c>
      <c r="B537" s="46" t="s">
        <v>377</v>
      </c>
      <c r="C537" s="46" t="s">
        <v>246</v>
      </c>
    </row>
    <row r="538" spans="1:3" x14ac:dyDescent="0.25">
      <c r="A538" s="47" t="s">
        <v>1071</v>
      </c>
      <c r="B538" s="47" t="s">
        <v>253</v>
      </c>
      <c r="C538" s="47" t="s">
        <v>0</v>
      </c>
    </row>
    <row r="539" spans="1:3" x14ac:dyDescent="0.25">
      <c r="A539" s="46" t="s">
        <v>1072</v>
      </c>
      <c r="B539" s="46" t="s">
        <v>253</v>
      </c>
      <c r="C539" s="46" t="s">
        <v>0</v>
      </c>
    </row>
    <row r="540" spans="1:3" x14ac:dyDescent="0.25">
      <c r="A540" s="47" t="s">
        <v>158</v>
      </c>
      <c r="B540" s="47" t="s">
        <v>371</v>
      </c>
      <c r="C540" s="47" t="s">
        <v>0</v>
      </c>
    </row>
    <row r="541" spans="1:3" x14ac:dyDescent="0.25">
      <c r="A541" s="46" t="s">
        <v>191</v>
      </c>
      <c r="B541" s="46" t="s">
        <v>389</v>
      </c>
      <c r="C541" s="46" t="s">
        <v>0</v>
      </c>
    </row>
    <row r="542" spans="1:3" x14ac:dyDescent="0.25">
      <c r="A542" s="47" t="s">
        <v>195</v>
      </c>
      <c r="B542" s="47" t="s">
        <v>390</v>
      </c>
      <c r="C542" s="47" t="s">
        <v>0</v>
      </c>
    </row>
    <row r="543" spans="1:3" x14ac:dyDescent="0.25">
      <c r="A543" s="46" t="s">
        <v>224</v>
      </c>
      <c r="B543" s="46" t="s">
        <v>402</v>
      </c>
      <c r="C543" s="46" t="s">
        <v>0</v>
      </c>
    </row>
    <row r="544" spans="1:3" x14ac:dyDescent="0.25">
      <c r="A544" s="47" t="s">
        <v>1074</v>
      </c>
      <c r="B544" s="47" t="s">
        <v>1056</v>
      </c>
      <c r="C544" s="47" t="s">
        <v>3</v>
      </c>
    </row>
    <row r="545" spans="1:3" x14ac:dyDescent="0.25">
      <c r="A545" s="46" t="s">
        <v>1075</v>
      </c>
      <c r="B545" s="46" t="s">
        <v>1015</v>
      </c>
      <c r="C545" s="46" t="s">
        <v>0</v>
      </c>
    </row>
    <row r="546" spans="1:3" x14ac:dyDescent="0.25">
      <c r="A546" s="47" t="s">
        <v>1076</v>
      </c>
      <c r="B546" s="47" t="s">
        <v>376</v>
      </c>
      <c r="C546" s="47" t="s">
        <v>0</v>
      </c>
    </row>
    <row r="547" spans="1:3" x14ac:dyDescent="0.25">
      <c r="A547" s="46" t="s">
        <v>1077</v>
      </c>
      <c r="B547" s="46" t="s">
        <v>393</v>
      </c>
      <c r="C547" s="46" t="s">
        <v>0</v>
      </c>
    </row>
    <row r="548" spans="1:3" x14ac:dyDescent="0.25">
      <c r="A548" s="47" t="s">
        <v>137</v>
      </c>
      <c r="B548" s="47" t="s">
        <v>313</v>
      </c>
      <c r="C548" s="47" t="s">
        <v>0</v>
      </c>
    </row>
    <row r="549" spans="1:3" x14ac:dyDescent="0.25">
      <c r="A549" s="46" t="s">
        <v>1078</v>
      </c>
      <c r="B549" s="46" t="s">
        <v>325</v>
      </c>
      <c r="C549" s="46" t="s">
        <v>0</v>
      </c>
    </row>
    <row r="550" spans="1:3" x14ac:dyDescent="0.25">
      <c r="A550" s="47" t="s">
        <v>228</v>
      </c>
      <c r="B550" s="47" t="s">
        <v>403</v>
      </c>
      <c r="C550" s="47" t="s">
        <v>0</v>
      </c>
    </row>
    <row r="551" spans="1:3" x14ac:dyDescent="0.25">
      <c r="A551" s="46" t="s">
        <v>154</v>
      </c>
      <c r="B551" s="46" t="s">
        <v>265</v>
      </c>
      <c r="C551" s="46" t="s">
        <v>0</v>
      </c>
    </row>
    <row r="552" spans="1:3" x14ac:dyDescent="0.25">
      <c r="A552" s="47" t="s">
        <v>147</v>
      </c>
      <c r="B552" s="47" t="s">
        <v>375</v>
      </c>
      <c r="C552" s="47" t="s">
        <v>0</v>
      </c>
    </row>
    <row r="553" spans="1:3" x14ac:dyDescent="0.25">
      <c r="A553" s="46" t="s">
        <v>1079</v>
      </c>
      <c r="B553" s="46" t="s">
        <v>266</v>
      </c>
      <c r="C553" s="46" t="s">
        <v>244</v>
      </c>
    </row>
    <row r="554" spans="1:3" x14ac:dyDescent="0.25">
      <c r="A554" s="47" t="s">
        <v>1080</v>
      </c>
      <c r="B554" s="47" t="s">
        <v>962</v>
      </c>
      <c r="C554" s="47" t="s">
        <v>0</v>
      </c>
    </row>
    <row r="555" spans="1:3" x14ac:dyDescent="0.25">
      <c r="A555" s="46" t="s">
        <v>32</v>
      </c>
      <c r="B555" s="46" t="s">
        <v>295</v>
      </c>
      <c r="C555" s="46" t="s">
        <v>244</v>
      </c>
    </row>
    <row r="556" spans="1:3" x14ac:dyDescent="0.25">
      <c r="A556" s="47" t="s">
        <v>1081</v>
      </c>
      <c r="B556" s="47" t="s">
        <v>372</v>
      </c>
      <c r="C556" s="47" t="s">
        <v>0</v>
      </c>
    </row>
    <row r="557" spans="1:3" x14ac:dyDescent="0.25">
      <c r="A557" s="46" t="s">
        <v>146</v>
      </c>
      <c r="B557" s="46" t="s">
        <v>374</v>
      </c>
      <c r="C557" s="46" t="s">
        <v>0</v>
      </c>
    </row>
    <row r="558" spans="1:3" x14ac:dyDescent="0.25">
      <c r="A558" s="47" t="s">
        <v>1082</v>
      </c>
      <c r="B558" s="47" t="s">
        <v>352</v>
      </c>
      <c r="C558" s="47" t="s">
        <v>246</v>
      </c>
    </row>
    <row r="559" spans="1:3" x14ac:dyDescent="0.25">
      <c r="A559" s="46" t="s">
        <v>1083</v>
      </c>
      <c r="B559" s="46" t="s">
        <v>277</v>
      </c>
      <c r="C559" s="46" t="s">
        <v>14</v>
      </c>
    </row>
    <row r="560" spans="1:3" x14ac:dyDescent="0.25">
      <c r="A560" s="47" t="s">
        <v>1084</v>
      </c>
      <c r="B560" s="47" t="s">
        <v>266</v>
      </c>
      <c r="C560" s="47" t="s">
        <v>244</v>
      </c>
    </row>
    <row r="561" spans="1:3" x14ac:dyDescent="0.25">
      <c r="A561" s="46" t="s">
        <v>1085</v>
      </c>
      <c r="B561" s="46" t="s">
        <v>332</v>
      </c>
      <c r="C561" s="46" t="s">
        <v>11</v>
      </c>
    </row>
    <row r="562" spans="1:3" x14ac:dyDescent="0.25">
      <c r="A562" s="47" t="s">
        <v>1086</v>
      </c>
      <c r="B562" s="47" t="s">
        <v>1087</v>
      </c>
      <c r="C562" s="47" t="s">
        <v>14</v>
      </c>
    </row>
    <row r="563" spans="1:3" x14ac:dyDescent="0.25">
      <c r="A563" s="46" t="s">
        <v>1089</v>
      </c>
      <c r="B563" s="46" t="s">
        <v>286</v>
      </c>
      <c r="C563" s="46" t="s">
        <v>3</v>
      </c>
    </row>
    <row r="564" spans="1:3" x14ac:dyDescent="0.25">
      <c r="A564" s="47" t="s">
        <v>69</v>
      </c>
      <c r="B564" s="47" t="s">
        <v>322</v>
      </c>
      <c r="C564" s="47" t="s">
        <v>246</v>
      </c>
    </row>
    <row r="565" spans="1:3" x14ac:dyDescent="0.25">
      <c r="A565" s="46" t="s">
        <v>1090</v>
      </c>
      <c r="B565" s="46" t="s">
        <v>1091</v>
      </c>
      <c r="C565" s="46" t="s">
        <v>246</v>
      </c>
    </row>
    <row r="566" spans="1:3" x14ac:dyDescent="0.25">
      <c r="A566" s="47" t="s">
        <v>1093</v>
      </c>
      <c r="B566" s="47" t="s">
        <v>332</v>
      </c>
      <c r="C566" s="47" t="s">
        <v>245</v>
      </c>
    </row>
    <row r="567" spans="1:3" x14ac:dyDescent="0.25">
      <c r="A567" s="46" t="s">
        <v>607</v>
      </c>
      <c r="B567" s="46" t="s">
        <v>258</v>
      </c>
      <c r="C567" s="46" t="s">
        <v>245</v>
      </c>
    </row>
    <row r="568" spans="1:3" x14ac:dyDescent="0.25">
      <c r="A568" s="47" t="s">
        <v>31</v>
      </c>
      <c r="B568" s="47" t="s">
        <v>294</v>
      </c>
      <c r="C568" s="47" t="s">
        <v>244</v>
      </c>
    </row>
    <row r="569" spans="1:3" x14ac:dyDescent="0.25">
      <c r="A569" s="46" t="s">
        <v>104</v>
      </c>
      <c r="B569" s="46" t="s">
        <v>256</v>
      </c>
      <c r="C569" s="46" t="s">
        <v>11</v>
      </c>
    </row>
    <row r="570" spans="1:3" x14ac:dyDescent="0.25">
      <c r="A570" s="47" t="s">
        <v>1094</v>
      </c>
      <c r="B570" s="47" t="s">
        <v>390</v>
      </c>
      <c r="C570" s="47" t="s">
        <v>0</v>
      </c>
    </row>
    <row r="571" spans="1:3" x14ac:dyDescent="0.25">
      <c r="A571" s="46" t="s">
        <v>1095</v>
      </c>
      <c r="B571" s="46" t="s">
        <v>378</v>
      </c>
      <c r="C571" s="46" t="s">
        <v>0</v>
      </c>
    </row>
    <row r="572" spans="1:3" x14ac:dyDescent="0.25">
      <c r="A572" s="47" t="s">
        <v>1096</v>
      </c>
      <c r="B572" s="47" t="s">
        <v>266</v>
      </c>
      <c r="C572" s="47" t="s">
        <v>3</v>
      </c>
    </row>
    <row r="573" spans="1:3" x14ac:dyDescent="0.25">
      <c r="A573" s="46" t="s">
        <v>1097</v>
      </c>
      <c r="B573" s="46" t="s">
        <v>282</v>
      </c>
      <c r="C573" s="46" t="s">
        <v>245</v>
      </c>
    </row>
    <row r="574" spans="1:3" x14ac:dyDescent="0.25">
      <c r="A574" s="47" t="s">
        <v>132</v>
      </c>
      <c r="B574" s="47" t="s">
        <v>365</v>
      </c>
      <c r="C574" s="47" t="s">
        <v>0</v>
      </c>
    </row>
    <row r="575" spans="1:3" x14ac:dyDescent="0.25">
      <c r="A575" s="46" t="s">
        <v>1098</v>
      </c>
      <c r="B575" s="46" t="s">
        <v>277</v>
      </c>
      <c r="C575" s="46" t="s">
        <v>11</v>
      </c>
    </row>
    <row r="576" spans="1:3" x14ac:dyDescent="0.25">
      <c r="A576" s="47" t="s">
        <v>1099</v>
      </c>
      <c r="B576" s="47" t="s">
        <v>695</v>
      </c>
      <c r="C576" s="47" t="s">
        <v>11</v>
      </c>
    </row>
    <row r="577" spans="1:3" x14ac:dyDescent="0.25">
      <c r="A577" s="46" t="s">
        <v>90</v>
      </c>
      <c r="B577" s="46" t="s">
        <v>287</v>
      </c>
      <c r="C577" s="46" t="s">
        <v>11</v>
      </c>
    </row>
    <row r="578" spans="1:3" x14ac:dyDescent="0.25">
      <c r="A578" s="47" t="s">
        <v>1100</v>
      </c>
      <c r="B578" s="47" t="s">
        <v>266</v>
      </c>
      <c r="C578" s="47" t="s">
        <v>244</v>
      </c>
    </row>
    <row r="579" spans="1:3" x14ac:dyDescent="0.25">
      <c r="A579" s="46" t="s">
        <v>1101</v>
      </c>
      <c r="B579" s="46" t="s">
        <v>277</v>
      </c>
      <c r="C579" s="46" t="s">
        <v>11</v>
      </c>
    </row>
    <row r="580" spans="1:3" x14ac:dyDescent="0.25">
      <c r="A580" s="47" t="s">
        <v>1102</v>
      </c>
      <c r="B580" s="47" t="s">
        <v>318</v>
      </c>
      <c r="C580" s="47" t="s">
        <v>245</v>
      </c>
    </row>
    <row r="581" spans="1:3" x14ac:dyDescent="0.25">
      <c r="A581" s="46" t="s">
        <v>1103</v>
      </c>
      <c r="B581" s="46" t="s">
        <v>250</v>
      </c>
      <c r="C581" s="46" t="s">
        <v>243</v>
      </c>
    </row>
    <row r="582" spans="1:3" x14ac:dyDescent="0.25">
      <c r="A582" s="47" t="s">
        <v>144</v>
      </c>
      <c r="B582" s="47" t="s">
        <v>325</v>
      </c>
      <c r="C582" s="47" t="s">
        <v>0</v>
      </c>
    </row>
    <row r="583" spans="1:3" x14ac:dyDescent="0.25">
      <c r="A583" s="46" t="s">
        <v>106</v>
      </c>
      <c r="B583" s="46" t="s">
        <v>256</v>
      </c>
      <c r="C583" s="46" t="s">
        <v>244</v>
      </c>
    </row>
    <row r="584" spans="1:3" x14ac:dyDescent="0.25">
      <c r="A584" s="47" t="s">
        <v>89</v>
      </c>
      <c r="B584" s="47" t="s">
        <v>286</v>
      </c>
      <c r="C584" s="47" t="s">
        <v>3</v>
      </c>
    </row>
    <row r="585" spans="1:3" x14ac:dyDescent="0.25">
      <c r="A585" s="46" t="s">
        <v>1104</v>
      </c>
      <c r="B585" s="46" t="s">
        <v>340</v>
      </c>
      <c r="C585" s="46" t="s">
        <v>0</v>
      </c>
    </row>
    <row r="586" spans="1:3" x14ac:dyDescent="0.25">
      <c r="A586" s="47" t="s">
        <v>159</v>
      </c>
      <c r="B586" s="47" t="s">
        <v>343</v>
      </c>
      <c r="C586" s="47" t="s">
        <v>0</v>
      </c>
    </row>
    <row r="587" spans="1:3" x14ac:dyDescent="0.25">
      <c r="A587" s="46" t="s">
        <v>153</v>
      </c>
      <c r="B587" s="46" t="s">
        <v>377</v>
      </c>
      <c r="C587" s="46" t="s">
        <v>246</v>
      </c>
    </row>
    <row r="588" spans="1:3" x14ac:dyDescent="0.25">
      <c r="A588" s="47" t="s">
        <v>1105</v>
      </c>
      <c r="B588" s="47" t="s">
        <v>322</v>
      </c>
      <c r="C588" s="47" t="s">
        <v>11</v>
      </c>
    </row>
    <row r="589" spans="1:3" x14ac:dyDescent="0.25">
      <c r="A589" s="46" t="s">
        <v>1106</v>
      </c>
      <c r="B589" s="46" t="s">
        <v>264</v>
      </c>
      <c r="C589" s="46" t="s">
        <v>11</v>
      </c>
    </row>
    <row r="590" spans="1:3" x14ac:dyDescent="0.25">
      <c r="A590" s="47" t="s">
        <v>1107</v>
      </c>
      <c r="B590" s="47" t="s">
        <v>265</v>
      </c>
      <c r="C590" s="47" t="s">
        <v>0</v>
      </c>
    </row>
    <row r="591" spans="1:3" x14ac:dyDescent="0.25">
      <c r="A591" s="46" t="s">
        <v>1108</v>
      </c>
      <c r="B591" s="46" t="s">
        <v>253</v>
      </c>
      <c r="C591" s="46" t="s">
        <v>0</v>
      </c>
    </row>
    <row r="592" spans="1:3" x14ac:dyDescent="0.25">
      <c r="A592" s="47" t="s">
        <v>95</v>
      </c>
      <c r="B592" s="47" t="s">
        <v>286</v>
      </c>
      <c r="C592" s="47" t="s">
        <v>3</v>
      </c>
    </row>
    <row r="593" spans="1:3" x14ac:dyDescent="0.25">
      <c r="A593" s="46" t="s">
        <v>1109</v>
      </c>
      <c r="B593" s="46" t="s">
        <v>302</v>
      </c>
      <c r="C593" s="46" t="s">
        <v>0</v>
      </c>
    </row>
    <row r="594" spans="1:3" x14ac:dyDescent="0.25">
      <c r="A594" s="47" t="s">
        <v>586</v>
      </c>
      <c r="B594" s="47" t="s">
        <v>302</v>
      </c>
      <c r="C594" s="47" t="s">
        <v>0</v>
      </c>
    </row>
    <row r="595" spans="1:3" x14ac:dyDescent="0.25">
      <c r="A595" s="46" t="s">
        <v>1110</v>
      </c>
      <c r="B595" s="46" t="s">
        <v>313</v>
      </c>
      <c r="C595" s="46" t="s">
        <v>14</v>
      </c>
    </row>
    <row r="596" spans="1:3" x14ac:dyDescent="0.25">
      <c r="A596" s="47" t="s">
        <v>1111</v>
      </c>
      <c r="B596" s="47" t="s">
        <v>266</v>
      </c>
      <c r="C596" s="47" t="s">
        <v>11</v>
      </c>
    </row>
    <row r="597" spans="1:3" x14ac:dyDescent="0.25">
      <c r="A597" s="46" t="s">
        <v>239</v>
      </c>
      <c r="B597" s="46" t="s">
        <v>405</v>
      </c>
      <c r="C597" s="46" t="s">
        <v>245</v>
      </c>
    </row>
    <row r="598" spans="1:3" x14ac:dyDescent="0.25">
      <c r="A598" s="47" t="s">
        <v>91</v>
      </c>
      <c r="B598" s="47" t="s">
        <v>286</v>
      </c>
      <c r="C598" s="47" t="s">
        <v>14</v>
      </c>
    </row>
    <row r="599" spans="1:3" x14ac:dyDescent="0.25">
      <c r="A599" s="46" t="s">
        <v>93</v>
      </c>
      <c r="B599" s="46" t="s">
        <v>266</v>
      </c>
      <c r="C599" s="46" t="s">
        <v>14</v>
      </c>
    </row>
    <row r="600" spans="1:3" x14ac:dyDescent="0.25">
      <c r="A600" s="47" t="s">
        <v>1112</v>
      </c>
      <c r="B600" s="47" t="s">
        <v>265</v>
      </c>
      <c r="C600" s="47" t="s">
        <v>0</v>
      </c>
    </row>
    <row r="601" spans="1:3" x14ac:dyDescent="0.25">
      <c r="A601" s="46" t="s">
        <v>1113</v>
      </c>
      <c r="B601" s="46" t="s">
        <v>256</v>
      </c>
      <c r="C601" s="46" t="s">
        <v>14</v>
      </c>
    </row>
    <row r="602" spans="1:3" x14ac:dyDescent="0.25">
      <c r="A602" s="47" t="s">
        <v>1114</v>
      </c>
      <c r="B602" s="47" t="s">
        <v>1115</v>
      </c>
      <c r="C602" s="47" t="s">
        <v>11</v>
      </c>
    </row>
    <row r="603" spans="1:3" x14ac:dyDescent="0.25">
      <c r="A603" s="46" t="s">
        <v>1117</v>
      </c>
      <c r="B603" s="46" t="s">
        <v>1118</v>
      </c>
      <c r="C603" s="46" t="s">
        <v>11</v>
      </c>
    </row>
    <row r="604" spans="1:3" x14ac:dyDescent="0.25">
      <c r="A604" s="47" t="s">
        <v>1120</v>
      </c>
      <c r="B604" s="47" t="s">
        <v>1115</v>
      </c>
      <c r="C604" s="47" t="s">
        <v>14</v>
      </c>
    </row>
    <row r="605" spans="1:3" x14ac:dyDescent="0.25">
      <c r="A605" s="46" t="s">
        <v>1121</v>
      </c>
      <c r="B605" s="46" t="s">
        <v>264</v>
      </c>
      <c r="C605" s="46" t="s">
        <v>0</v>
      </c>
    </row>
    <row r="606" spans="1:3" x14ac:dyDescent="0.25">
      <c r="A606" s="47" t="s">
        <v>1122</v>
      </c>
      <c r="B606" s="47" t="s">
        <v>277</v>
      </c>
      <c r="C606" s="47" t="s">
        <v>246</v>
      </c>
    </row>
    <row r="607" spans="1:3" x14ac:dyDescent="0.25">
      <c r="A607" s="46" t="s">
        <v>6</v>
      </c>
      <c r="B607" s="46" t="s">
        <v>253</v>
      </c>
      <c r="C607" s="46" t="s">
        <v>246</v>
      </c>
    </row>
    <row r="608" spans="1:3" x14ac:dyDescent="0.25">
      <c r="A608" s="47" t="s">
        <v>70</v>
      </c>
      <c r="B608" s="47" t="s">
        <v>323</v>
      </c>
      <c r="C608" s="47" t="s">
        <v>246</v>
      </c>
    </row>
    <row r="609" spans="1:3" x14ac:dyDescent="0.25">
      <c r="A609" s="46" t="s">
        <v>174</v>
      </c>
      <c r="B609" s="46" t="s">
        <v>325</v>
      </c>
      <c r="C609" s="46" t="s">
        <v>0</v>
      </c>
    </row>
    <row r="610" spans="1:3" x14ac:dyDescent="0.25">
      <c r="A610" s="47" t="s">
        <v>194</v>
      </c>
      <c r="B610" s="47" t="s">
        <v>378</v>
      </c>
      <c r="C610" s="47" t="s">
        <v>0</v>
      </c>
    </row>
    <row r="611" spans="1:3" x14ac:dyDescent="0.25">
      <c r="A611" s="46" t="s">
        <v>1123</v>
      </c>
      <c r="B611" s="46" t="s">
        <v>733</v>
      </c>
      <c r="C611" s="46" t="s">
        <v>14</v>
      </c>
    </row>
    <row r="612" spans="1:3" x14ac:dyDescent="0.25">
      <c r="A612" s="47" t="s">
        <v>1124</v>
      </c>
      <c r="B612" s="47" t="s">
        <v>283</v>
      </c>
      <c r="C612" s="47" t="s">
        <v>0</v>
      </c>
    </row>
    <row r="613" spans="1:3" x14ac:dyDescent="0.25">
      <c r="A613" s="46" t="s">
        <v>1125</v>
      </c>
      <c r="B613" s="46" t="s">
        <v>337</v>
      </c>
      <c r="C613" s="46" t="s">
        <v>14</v>
      </c>
    </row>
    <row r="614" spans="1:3" x14ac:dyDescent="0.25">
      <c r="A614" s="47" t="s">
        <v>1126</v>
      </c>
      <c r="B614" s="47" t="s">
        <v>330</v>
      </c>
      <c r="C614" s="47" t="s">
        <v>245</v>
      </c>
    </row>
    <row r="615" spans="1:3" x14ac:dyDescent="0.25">
      <c r="A615" s="46" t="s">
        <v>1127</v>
      </c>
      <c r="B615" s="46" t="s">
        <v>334</v>
      </c>
      <c r="C615" s="46" t="s">
        <v>0</v>
      </c>
    </row>
    <row r="616" spans="1:3" x14ac:dyDescent="0.25">
      <c r="A616" s="47" t="s">
        <v>1128</v>
      </c>
      <c r="B616" s="47" t="s">
        <v>291</v>
      </c>
      <c r="C616" s="47" t="s">
        <v>246</v>
      </c>
    </row>
    <row r="617" spans="1:3" x14ac:dyDescent="0.25">
      <c r="A617" s="46" t="s">
        <v>1129</v>
      </c>
      <c r="B617" s="46" t="s">
        <v>310</v>
      </c>
      <c r="C617" s="46" t="s">
        <v>11</v>
      </c>
    </row>
    <row r="618" spans="1:3" x14ac:dyDescent="0.25">
      <c r="A618" s="47" t="s">
        <v>1130</v>
      </c>
      <c r="B618" s="47" t="s">
        <v>370</v>
      </c>
      <c r="C618" s="47" t="s">
        <v>11</v>
      </c>
    </row>
    <row r="619" spans="1:3" x14ac:dyDescent="0.25">
      <c r="A619" s="46" t="s">
        <v>10</v>
      </c>
      <c r="B619" s="46" t="s">
        <v>268</v>
      </c>
      <c r="C619" s="46" t="s">
        <v>244</v>
      </c>
    </row>
    <row r="620" spans="1:3" x14ac:dyDescent="0.25">
      <c r="A620" s="47" t="s">
        <v>1131</v>
      </c>
      <c r="B620" s="47" t="s">
        <v>1132</v>
      </c>
      <c r="C620" s="47" t="s">
        <v>246</v>
      </c>
    </row>
    <row r="621" spans="1:3" x14ac:dyDescent="0.25">
      <c r="A621" s="46" t="s">
        <v>1134</v>
      </c>
      <c r="B621" s="46" t="s">
        <v>256</v>
      </c>
      <c r="C621" s="46" t="s">
        <v>3</v>
      </c>
    </row>
    <row r="622" spans="1:3" x14ac:dyDescent="0.25">
      <c r="A622" s="47" t="s">
        <v>1135</v>
      </c>
      <c r="B622" s="47" t="s">
        <v>265</v>
      </c>
      <c r="C622" s="47" t="s">
        <v>0</v>
      </c>
    </row>
    <row r="623" spans="1:3" x14ac:dyDescent="0.25">
      <c r="A623" s="46" t="s">
        <v>1136</v>
      </c>
      <c r="B623" s="46" t="s">
        <v>266</v>
      </c>
      <c r="C623" s="46" t="s">
        <v>14</v>
      </c>
    </row>
    <row r="624" spans="1:3" x14ac:dyDescent="0.25">
      <c r="A624" s="47" t="s">
        <v>1137</v>
      </c>
      <c r="B624" s="47" t="s">
        <v>266</v>
      </c>
      <c r="C624" s="47" t="s">
        <v>244</v>
      </c>
    </row>
    <row r="625" spans="1:3" x14ac:dyDescent="0.25">
      <c r="A625" s="46" t="s">
        <v>1138</v>
      </c>
      <c r="B625" s="46" t="s">
        <v>286</v>
      </c>
      <c r="C625" s="46" t="s">
        <v>0</v>
      </c>
    </row>
    <row r="626" spans="1:3" x14ac:dyDescent="0.25">
      <c r="A626" s="47" t="s">
        <v>160</v>
      </c>
      <c r="B626" s="47" t="s">
        <v>256</v>
      </c>
      <c r="C626" s="47" t="s">
        <v>244</v>
      </c>
    </row>
    <row r="627" spans="1:3" x14ac:dyDescent="0.25">
      <c r="A627" s="46" t="s">
        <v>1139</v>
      </c>
      <c r="B627" s="46" t="s">
        <v>256</v>
      </c>
      <c r="C627" s="46" t="s">
        <v>244</v>
      </c>
    </row>
    <row r="628" spans="1:3" x14ac:dyDescent="0.25">
      <c r="A628" s="47" t="s">
        <v>242</v>
      </c>
      <c r="B628" s="47" t="s">
        <v>324</v>
      </c>
      <c r="C628" s="47" t="s">
        <v>245</v>
      </c>
    </row>
    <row r="629" spans="1:3" x14ac:dyDescent="0.25">
      <c r="A629" s="46" t="s">
        <v>1140</v>
      </c>
      <c r="B629" s="46" t="s">
        <v>733</v>
      </c>
      <c r="C629" s="46" t="s">
        <v>11</v>
      </c>
    </row>
    <row r="630" spans="1:3" x14ac:dyDescent="0.25">
      <c r="A630" s="47" t="s">
        <v>1141</v>
      </c>
      <c r="B630" s="47" t="s">
        <v>1142</v>
      </c>
      <c r="C630" s="47" t="s">
        <v>0</v>
      </c>
    </row>
    <row r="631" spans="1:3" x14ac:dyDescent="0.25">
      <c r="A631" s="46" t="s">
        <v>1144</v>
      </c>
      <c r="B631" s="46" t="s">
        <v>1132</v>
      </c>
      <c r="C631" s="46" t="s">
        <v>246</v>
      </c>
    </row>
    <row r="632" spans="1:3" x14ac:dyDescent="0.25">
      <c r="A632" s="47" t="s">
        <v>1145</v>
      </c>
      <c r="B632" s="47" t="s">
        <v>322</v>
      </c>
      <c r="C632" s="47" t="s">
        <v>0</v>
      </c>
    </row>
    <row r="633" spans="1:3" x14ac:dyDescent="0.25">
      <c r="A633" s="46" t="s">
        <v>1146</v>
      </c>
      <c r="B633" s="46" t="s">
        <v>277</v>
      </c>
      <c r="C633" s="46" t="s">
        <v>14</v>
      </c>
    </row>
    <row r="634" spans="1:3" x14ac:dyDescent="0.25">
      <c r="A634" s="47" t="s">
        <v>94</v>
      </c>
      <c r="B634" s="47" t="s">
        <v>266</v>
      </c>
      <c r="C634" s="47" t="s">
        <v>3</v>
      </c>
    </row>
    <row r="635" spans="1:3" x14ac:dyDescent="0.25">
      <c r="A635" s="46" t="s">
        <v>1147</v>
      </c>
      <c r="B635" s="46" t="s">
        <v>342</v>
      </c>
      <c r="C635" s="46" t="s">
        <v>245</v>
      </c>
    </row>
    <row r="636" spans="1:3" x14ac:dyDescent="0.25">
      <c r="A636" s="47" t="s">
        <v>1148</v>
      </c>
      <c r="B636" s="47" t="s">
        <v>265</v>
      </c>
      <c r="C636" s="47" t="s">
        <v>0</v>
      </c>
    </row>
    <row r="637" spans="1:3" x14ac:dyDescent="0.25">
      <c r="A637" s="46" t="s">
        <v>148</v>
      </c>
      <c r="B637" s="46" t="s">
        <v>277</v>
      </c>
      <c r="C637" s="46" t="s">
        <v>0</v>
      </c>
    </row>
    <row r="638" spans="1:3" x14ac:dyDescent="0.25">
      <c r="A638" s="47" t="s">
        <v>197</v>
      </c>
      <c r="B638" s="47" t="s">
        <v>277</v>
      </c>
      <c r="C638" s="47" t="s">
        <v>0</v>
      </c>
    </row>
    <row r="639" spans="1:3" x14ac:dyDescent="0.25">
      <c r="A639" s="46" t="s">
        <v>1149</v>
      </c>
      <c r="B639" s="46" t="s">
        <v>305</v>
      </c>
      <c r="C639" s="46" t="s">
        <v>3</v>
      </c>
    </row>
    <row r="640" spans="1:3" x14ac:dyDescent="0.25">
      <c r="A640" s="47" t="s">
        <v>1150</v>
      </c>
      <c r="B640" s="47" t="s">
        <v>267</v>
      </c>
      <c r="C640" s="47" t="s">
        <v>244</v>
      </c>
    </row>
    <row r="641" spans="1:3" x14ac:dyDescent="0.25">
      <c r="A641" s="46" t="s">
        <v>1151</v>
      </c>
      <c r="B641" s="46" t="s">
        <v>733</v>
      </c>
      <c r="C641" s="46" t="s">
        <v>14</v>
      </c>
    </row>
    <row r="642" spans="1:3" x14ac:dyDescent="0.25">
      <c r="A642" s="47" t="s">
        <v>1152</v>
      </c>
      <c r="B642" s="47" t="s">
        <v>277</v>
      </c>
      <c r="C642" s="47" t="s">
        <v>246</v>
      </c>
    </row>
    <row r="643" spans="1:3" x14ac:dyDescent="0.25">
      <c r="A643" s="46" t="s">
        <v>1153</v>
      </c>
      <c r="B643" s="46" t="s">
        <v>313</v>
      </c>
      <c r="C643" s="46" t="s">
        <v>3</v>
      </c>
    </row>
    <row r="644" spans="1:3" x14ac:dyDescent="0.25">
      <c r="A644" s="47" t="s">
        <v>1154</v>
      </c>
      <c r="B644" s="47" t="s">
        <v>313</v>
      </c>
      <c r="C644" s="47" t="s">
        <v>3</v>
      </c>
    </row>
    <row r="645" spans="1:3" x14ac:dyDescent="0.25">
      <c r="A645" s="46" t="s">
        <v>1155</v>
      </c>
      <c r="B645" s="46" t="s">
        <v>1156</v>
      </c>
      <c r="C645" s="46" t="s">
        <v>3</v>
      </c>
    </row>
    <row r="646" spans="1:3" x14ac:dyDescent="0.25">
      <c r="A646" s="47" t="s">
        <v>1158</v>
      </c>
      <c r="B646" s="47" t="s">
        <v>260</v>
      </c>
      <c r="C646" s="47" t="s">
        <v>3</v>
      </c>
    </row>
    <row r="647" spans="1:3" x14ac:dyDescent="0.25">
      <c r="A647" s="46" t="s">
        <v>1159</v>
      </c>
      <c r="B647" s="46" t="s">
        <v>1048</v>
      </c>
      <c r="C647" s="46" t="s">
        <v>3</v>
      </c>
    </row>
    <row r="648" spans="1:3" x14ac:dyDescent="0.25">
      <c r="A648" s="47" t="s">
        <v>36</v>
      </c>
      <c r="B648" s="47" t="s">
        <v>256</v>
      </c>
      <c r="C648" s="47" t="s">
        <v>244</v>
      </c>
    </row>
    <row r="649" spans="1:3" x14ac:dyDescent="0.25">
      <c r="A649" s="46" t="s">
        <v>117</v>
      </c>
      <c r="B649" s="46" t="s">
        <v>256</v>
      </c>
      <c r="C649" s="46" t="s">
        <v>11</v>
      </c>
    </row>
    <row r="650" spans="1:3" x14ac:dyDescent="0.25">
      <c r="A650" s="47" t="s">
        <v>1160</v>
      </c>
      <c r="B650" s="47" t="s">
        <v>293</v>
      </c>
      <c r="C650" s="47" t="s">
        <v>3</v>
      </c>
    </row>
    <row r="651" spans="1:3" x14ac:dyDescent="0.25">
      <c r="A651" s="46" t="s">
        <v>75</v>
      </c>
      <c r="B651" s="46" t="s">
        <v>329</v>
      </c>
      <c r="C651" s="46" t="s">
        <v>245</v>
      </c>
    </row>
    <row r="652" spans="1:3" x14ac:dyDescent="0.25">
      <c r="A652" s="47" t="s">
        <v>24</v>
      </c>
      <c r="B652" s="47" t="s">
        <v>256</v>
      </c>
      <c r="C652" s="47" t="s">
        <v>244</v>
      </c>
    </row>
    <row r="653" spans="1:3" x14ac:dyDescent="0.25">
      <c r="A653" s="46" t="s">
        <v>211</v>
      </c>
      <c r="B653" s="46" t="s">
        <v>396</v>
      </c>
      <c r="C653" s="46" t="s">
        <v>246</v>
      </c>
    </row>
    <row r="654" spans="1:3" x14ac:dyDescent="0.25">
      <c r="A654" s="47" t="s">
        <v>211</v>
      </c>
      <c r="B654" s="47" t="s">
        <v>396</v>
      </c>
      <c r="C654" s="47" t="s">
        <v>246</v>
      </c>
    </row>
    <row r="655" spans="1:3" x14ac:dyDescent="0.25">
      <c r="A655" s="46" t="s">
        <v>1161</v>
      </c>
      <c r="B655" s="46" t="s">
        <v>396</v>
      </c>
      <c r="C655" s="46" t="s">
        <v>246</v>
      </c>
    </row>
    <row r="656" spans="1:3" x14ac:dyDescent="0.25">
      <c r="A656" s="47" t="s">
        <v>1161</v>
      </c>
      <c r="B656" s="47" t="s">
        <v>396</v>
      </c>
      <c r="C656" s="47" t="s">
        <v>246</v>
      </c>
    </row>
    <row r="657" spans="1:3" x14ac:dyDescent="0.25">
      <c r="A657" s="46" t="s">
        <v>1162</v>
      </c>
      <c r="B657" s="46" t="s">
        <v>256</v>
      </c>
      <c r="C657" s="46" t="s">
        <v>244</v>
      </c>
    </row>
    <row r="658" spans="1:3" x14ac:dyDescent="0.25">
      <c r="A658" s="47" t="s">
        <v>1163</v>
      </c>
      <c r="B658" s="47" t="s">
        <v>293</v>
      </c>
      <c r="C658" s="47" t="s">
        <v>0</v>
      </c>
    </row>
  </sheetData>
  <sheetProtection algorithmName="SHA-512" hashValue="sdceSMkr4oU22Q/yGvJdnVaWs09rJmBtf2x7tfIW9KwDWY+Ols8EBkThIgL5lOaz07/oGldc51QR2QOWt02kqA==" saltValue="J+Tj2zzbqGz9K9Sb12nHTQ==" spinCount="100000" sheet="1" objects="1" scenarios="1" autoFilter="0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78525C06-1992-4249-8F8D-BC6752BE7A1C}">
          <x14:formula1>
            <xm:f>CAT_ESTADOS!$A$2:$A$6</xm:f>
          </x14:formula1>
          <xm:sqref>D2:D658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8E30-EDCC-43B0-AC6F-E93255034105}">
  <sheetPr>
    <tabColor rgb="FFFF0F64"/>
  </sheetPr>
  <dimension ref="A1:G21"/>
  <sheetViews>
    <sheetView workbookViewId="0">
      <selection activeCell="H14" sqref="H14"/>
    </sheetView>
  </sheetViews>
  <sheetFormatPr baseColWidth="10" defaultRowHeight="15" x14ac:dyDescent="0.25"/>
  <cols>
    <col min="1" max="1" width="11.42578125" customWidth="1"/>
    <col min="3" max="3" width="19.5703125" customWidth="1"/>
    <col min="4" max="4" width="17.140625" customWidth="1"/>
    <col min="6" max="6" width="15.28515625" customWidth="1"/>
  </cols>
  <sheetData>
    <row r="1" spans="1:7" x14ac:dyDescent="0.25">
      <c r="A1" t="s">
        <v>592</v>
      </c>
      <c r="F1" t="s">
        <v>247</v>
      </c>
      <c r="G1" t="s">
        <v>634</v>
      </c>
    </row>
    <row r="2" spans="1:7" x14ac:dyDescent="0.25">
      <c r="A2" s="5" t="s">
        <v>593</v>
      </c>
      <c r="F2" t="s">
        <v>3</v>
      </c>
      <c r="G2" t="s">
        <v>635</v>
      </c>
    </row>
    <row r="3" spans="1:7" x14ac:dyDescent="0.25">
      <c r="A3" s="6" t="s">
        <v>595</v>
      </c>
      <c r="F3" t="s">
        <v>245</v>
      </c>
      <c r="G3" t="s">
        <v>640</v>
      </c>
    </row>
    <row r="4" spans="1:7" x14ac:dyDescent="0.25">
      <c r="A4" s="7" t="s">
        <v>596</v>
      </c>
      <c r="F4" t="s">
        <v>0</v>
      </c>
      <c r="G4" t="s">
        <v>636</v>
      </c>
    </row>
    <row r="5" spans="1:7" x14ac:dyDescent="0.25">
      <c r="A5" s="8" t="s">
        <v>597</v>
      </c>
      <c r="F5" t="s">
        <v>243</v>
      </c>
      <c r="G5" t="s">
        <v>637</v>
      </c>
    </row>
    <row r="6" spans="1:7" x14ac:dyDescent="0.25">
      <c r="A6" s="8" t="s">
        <v>598</v>
      </c>
      <c r="F6" t="s">
        <v>14</v>
      </c>
      <c r="G6" t="s">
        <v>636</v>
      </c>
    </row>
    <row r="7" spans="1:7" x14ac:dyDescent="0.25">
      <c r="F7" t="s">
        <v>244</v>
      </c>
      <c r="G7" t="s">
        <v>638</v>
      </c>
    </row>
    <row r="8" spans="1:7" x14ac:dyDescent="0.25">
      <c r="F8" t="s">
        <v>11</v>
      </c>
      <c r="G8" t="s">
        <v>638</v>
      </c>
    </row>
    <row r="9" spans="1:7" x14ac:dyDescent="0.25">
      <c r="F9" t="s">
        <v>246</v>
      </c>
      <c r="G9" t="s">
        <v>639</v>
      </c>
    </row>
    <row r="11" spans="1:7" x14ac:dyDescent="0.25">
      <c r="C11" t="s">
        <v>599</v>
      </c>
      <c r="D11" t="s">
        <v>600</v>
      </c>
    </row>
    <row r="12" spans="1:7" ht="84.4" customHeight="1" x14ac:dyDescent="0.25">
      <c r="C12" t="s">
        <v>1210</v>
      </c>
      <c r="D12" t="e" vm="1">
        <v>#VALUE!</v>
      </c>
    </row>
    <row r="13" spans="1:7" ht="84" customHeight="1" x14ac:dyDescent="0.25">
      <c r="C13" t="s">
        <v>1209</v>
      </c>
      <c r="D13" t="e" vm="2">
        <v>#VALUE!</v>
      </c>
    </row>
    <row r="14" spans="1:7" ht="84" customHeight="1" x14ac:dyDescent="0.25">
      <c r="C14" t="s">
        <v>1208</v>
      </c>
      <c r="D14" t="e" vm="3">
        <v>#VALUE!</v>
      </c>
    </row>
    <row r="15" spans="1:7" ht="84" customHeight="1" x14ac:dyDescent="0.25">
      <c r="C15" t="s">
        <v>562</v>
      </c>
      <c r="D15" t="e" vm="4">
        <v>#VALUE!</v>
      </c>
    </row>
    <row r="16" spans="1:7" ht="84" customHeight="1" x14ac:dyDescent="0.25">
      <c r="C16" t="s">
        <v>571</v>
      </c>
      <c r="D16" t="e" vm="5">
        <v>#VALUE!</v>
      </c>
    </row>
    <row r="17" spans="3:4" ht="84" customHeight="1" x14ac:dyDescent="0.25">
      <c r="C17" t="s">
        <v>569</v>
      </c>
      <c r="D17" t="e" vm="6">
        <v>#VALUE!</v>
      </c>
    </row>
    <row r="18" spans="3:4" ht="84" customHeight="1" x14ac:dyDescent="0.25">
      <c r="C18" t="s">
        <v>565</v>
      </c>
      <c r="D18" t="e" vm="7">
        <v>#VALUE!</v>
      </c>
    </row>
    <row r="19" spans="3:4" ht="84" customHeight="1" x14ac:dyDescent="0.25">
      <c r="C19" t="s">
        <v>564</v>
      </c>
      <c r="D19" t="e" vm="8">
        <v>#VALUE!</v>
      </c>
    </row>
    <row r="20" spans="3:4" ht="84" customHeight="1" x14ac:dyDescent="0.25">
      <c r="C20" t="s">
        <v>567</v>
      </c>
      <c r="D20" t="e" vm="9">
        <v>#VALUE!</v>
      </c>
    </row>
    <row r="21" spans="3:4" x14ac:dyDescent="0.25">
      <c r="C21" t="s">
        <v>560</v>
      </c>
      <c r="D21" t="e" vm="10">
        <v>#VALUE!</v>
      </c>
    </row>
  </sheetData>
  <sheetProtection algorithmName="SHA-512" hashValue="7uoaWrdNdHRglyfboCnwcMn7gmH7XnTNlmi/f7bOLxqnlywjCc8ME3wgz1Akq4P8B34FMYv+Nof6UIcbde71Qw==" saltValue="+NKtcyWEPqEvyf2mP1M/mQ==" spinCount="100000" sheet="1" objects="1" scenarios="1"/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9789-DFC3-4A5D-92DB-DE4EE8DB9BF8}">
  <sheetPr>
    <tabColor rgb="FF92D050"/>
    <pageSetUpPr fitToPage="1"/>
  </sheetPr>
  <dimension ref="B2:DU664"/>
  <sheetViews>
    <sheetView showGridLines="0" tabSelected="1" zoomScaleNormal="100" workbookViewId="0">
      <selection activeCell="C6" sqref="C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0.7109375" defaultRowHeight="27.95" customHeight="1" x14ac:dyDescent="0.25"/>
  <cols>
    <col min="1" max="1" width="9.7109375" style="9" customWidth="1"/>
    <col min="2" max="2" width="15.5703125" style="9" customWidth="1"/>
    <col min="3" max="3" width="24.42578125" style="10" customWidth="1"/>
    <col min="4" max="4" width="7.5703125" style="9" customWidth="1"/>
    <col min="5" max="5" width="57.5703125" style="11" customWidth="1"/>
    <col min="6" max="7" width="14.7109375" style="12" customWidth="1"/>
    <col min="8" max="8" width="16.7109375" style="12" customWidth="1"/>
    <col min="9" max="17" width="16.7109375" style="12" hidden="1" customWidth="1"/>
    <col min="18" max="18" width="14.7109375" style="10" customWidth="1"/>
    <col min="19" max="19" width="6.7109375" style="9" customWidth="1"/>
    <col min="20" max="20" width="3.5703125" style="9" customWidth="1"/>
    <col min="21" max="21" width="68.7109375" style="9" customWidth="1"/>
    <col min="22" max="22" width="2" style="13" customWidth="1"/>
    <col min="23" max="23" width="22.42578125" style="9" customWidth="1"/>
    <col min="24" max="24" width="3.5703125" style="9" customWidth="1"/>
    <col min="25" max="25" width="10.7109375" style="9" customWidth="1"/>
    <col min="26" max="26" width="10.7109375" style="9"/>
    <col min="27" max="27" width="10.7109375" style="9" customWidth="1"/>
    <col min="28" max="28" width="10.7109375" style="9" hidden="1" customWidth="1"/>
    <col min="29" max="29" width="63.140625" style="14" hidden="1" customWidth="1"/>
    <col min="30" max="30" width="11.5703125" style="9" hidden="1" customWidth="1"/>
    <col min="31" max="43" width="10.7109375" style="9" hidden="1" customWidth="1"/>
    <col min="44" max="44" width="57.85546875" style="14" hidden="1" customWidth="1"/>
    <col min="45" max="73" width="10.7109375" style="9" hidden="1" customWidth="1"/>
    <col min="74" max="74" width="13.140625" style="9" hidden="1" customWidth="1"/>
    <col min="75" max="103" width="10.7109375" style="9" hidden="1" customWidth="1"/>
    <col min="104" max="105" width="12.85546875" style="9" hidden="1" customWidth="1"/>
    <col min="106" max="119" width="10.7109375" style="9" hidden="1" customWidth="1"/>
    <col min="120" max="120" width="15.140625" style="15" hidden="1" customWidth="1"/>
    <col min="121" max="121" width="10.7109375" style="9" hidden="1" customWidth="1"/>
    <col min="122" max="122" width="11.85546875" style="9" hidden="1" customWidth="1"/>
    <col min="123" max="123" width="10.7109375" style="9" hidden="1" customWidth="1"/>
    <col min="124" max="124" width="13.140625" style="9" hidden="1" customWidth="1"/>
    <col min="125" max="125" width="10.7109375" style="9" hidden="1" customWidth="1"/>
    <col min="126" max="16384" width="10.7109375" style="9"/>
  </cols>
  <sheetData>
    <row r="2" spans="2:124" ht="27.95" customHeight="1" x14ac:dyDescent="0.25">
      <c r="AC2" s="14" t="str" cm="1">
        <f t="array" ref="AC2:AP211">_xlfn.HSTACK(
q_Licitaciones_Modelo[Licitacion_OK],
q_Licitaciones_Modelo[GM],
q_Licitaciones_Modelo[Estado],
q_Licitaciones_Modelo[Mes de apertura],
q_Licitaciones_Modelo[Descripción GM],
q_Licitaciones_Modelo[Cartera],
q_Licitaciones_Modelo[Monto_MEUR],
q_Licitaciones_Modelo[Responsable Compras],
q_Licitaciones_Modelo[Correo compras],
q_Licitaciones_Modelo[Responsable Calificación],
q_Licitaciones_Modelo[Correo calificación],
q_Licitaciones_Modelo[Año],
q_Licitaciones_Modelo[Mes_num],
q_Licitaciones_Modelo[Fecha_apertura]
)</f>
        <v>SERVICIO DE TRANSPORTE OPERATIVO DEL PERSONAL</v>
      </c>
      <c r="AD2" s="9" t="str">
        <v>SLTR21</v>
      </c>
      <c r="AE2" s="9" t="str">
        <v>Por lanzar</v>
      </c>
      <c r="AF2" s="9" t="str">
        <v>agosto</v>
      </c>
      <c r="AG2" s="9" t="str">
        <v xml:space="preserve">Transporte de pasajeros </v>
      </c>
      <c r="AH2" s="9" t="str">
        <v>Staff &amp; Services</v>
      </c>
      <c r="AI2" s="9">
        <v>16.089879</v>
      </c>
      <c r="AJ2" s="9" t="str">
        <v>Andrea Sarmiento</v>
      </c>
      <c r="AK2" s="9" t="str">
        <v>andrea.sarmiento@enel.com</v>
      </c>
      <c r="AL2" s="9" t="str">
        <v>Jennifer Rubio</v>
      </c>
      <c r="AM2" s="9" t="str">
        <v>jennifer.rubio@enel.com</v>
      </c>
      <c r="AN2" s="9">
        <v>2026</v>
      </c>
      <c r="AO2" s="9">
        <v>8</v>
      </c>
      <c r="AP2" s="9">
        <v>46235</v>
      </c>
      <c r="AR2" s="14" t="str" cm="1">
        <f t="array" ref="AR2:BE211">INDEX(_xlfn.ANCHORARRAY(
$AC$2),
_xlfn.SEQUENCE(ROWS(_xlfn.ANCHORARRAY($AC$2))),
_xlfn.SEQUENCE(1,COLUMNS(_xlfn.ANCHORARRAY($AC$2)))
)</f>
        <v>SERVICIO DE TRANSPORTE OPERATIVO DEL PERSONAL</v>
      </c>
      <c r="AS2" s="9" t="str">
        <v>SLTR21</v>
      </c>
      <c r="AT2" s="9" t="str">
        <v>Por lanzar</v>
      </c>
      <c r="AU2" s="9" t="str">
        <v>agosto</v>
      </c>
      <c r="AV2" s="9" t="str">
        <v xml:space="preserve">Transporte de pasajeros </v>
      </c>
      <c r="AW2" s="9" t="str">
        <v>Staff &amp; Services</v>
      </c>
      <c r="AX2" s="9">
        <v>16.089879</v>
      </c>
      <c r="AY2" s="9" t="str">
        <v>Andrea Sarmiento</v>
      </c>
      <c r="AZ2" s="9" t="str">
        <v>andrea.sarmiento@enel.com</v>
      </c>
      <c r="BA2" s="9" t="str">
        <v>Jennifer Rubio</v>
      </c>
      <c r="BB2" s="9" t="str">
        <v>jennifer.rubio@enel.com</v>
      </c>
      <c r="BC2" s="9">
        <v>2026</v>
      </c>
      <c r="BD2" s="9">
        <v>8</v>
      </c>
      <c r="BE2" s="9">
        <v>46235</v>
      </c>
      <c r="BG2" s="9" t="str" cm="1">
        <f t="array" ref="BG2:BT211">_xlfn.LET(
  _xlpm.base,_xlfn.ANCHORARRAY($AR$2),
  _xlpm.gm,TRIM($C$7),
  _xlpm.colGM,INDEX(_xlpm.base,,2),
  _xlpm.rn,_xlfn.SEQUENCE(ROWS(_xlpm.base)),
  _xlpm.m,IF(_xlpm.gm="",_xlpm.colGM=_xlpm.colGM,_xlpm.colGM=_xlpm.gm),
  _xlpm.n,SUM(--_xlpm.m),
  _xlpm.idx,IFERROR(SMALL(IF(_xlpm.m,_xlpm.rn),_xlfn.SEQUENCE(_xlpm.n)),""),
  IF(_xlpm.n=0,"",INDEX(_xlpm.base,_xlpm.idx,_xlfn.SEQUENCE(1,COLUMNS(_xlpm.base))))
)</f>
        <v>SERVICIO DE TRANSPORTE OPERATIVO DEL PERSONAL</v>
      </c>
      <c r="BH2" s="9" t="str">
        <v>SLTR21</v>
      </c>
      <c r="BI2" s="9" t="str">
        <v>Por lanzar</v>
      </c>
      <c r="BJ2" s="9" t="str">
        <v>agosto</v>
      </c>
      <c r="BK2" s="9" t="str">
        <v xml:space="preserve">Transporte de pasajeros </v>
      </c>
      <c r="BL2" s="9" t="str">
        <v>Staff &amp; Services</v>
      </c>
      <c r="BM2" s="9">
        <v>16.089879</v>
      </c>
      <c r="BN2" s="9" t="str">
        <v>Andrea Sarmiento</v>
      </c>
      <c r="BO2" s="9" t="str">
        <v>andrea.sarmiento@enel.com</v>
      </c>
      <c r="BP2" s="9" t="str">
        <v>Jennifer Rubio</v>
      </c>
      <c r="BQ2" s="9" t="str">
        <v>jennifer.rubio@enel.com</v>
      </c>
      <c r="BR2" s="9">
        <v>2026</v>
      </c>
      <c r="BS2" s="9">
        <v>8</v>
      </c>
      <c r="BT2" s="9">
        <v>46235</v>
      </c>
      <c r="BV2" s="9" t="str" cm="1">
        <f t="array" ref="BV2:CI211">_xlfn.LET(
  _xlpm.base,_xlfn.ANCHORARRAY($BG$2),
  _xlpm.car,TRIM($C$9),
  IF(
    _xlpm.car="",
    _xlpm.base,
    _xlfn.LET(
      _xlpm.rn,_xlfn.SEQUENCE(ROWS(_xlpm.base)),
      _xlpm.colCar,TRIM(INDEX(_xlpm.base,_xlfn.SEQUENCE(ROWS(_xlpm.base)),6)),
      _xlpm.idx,IFERROR(_xlfn._xlws.FILTER(_xlpm.rn,_xlpm.colCar=_xlpm.car),""),
      IF(
        _xlpm.idx="",
        "",
        INDEX(_xlpm.base,_xlpm.idx,_xlfn.SEQUENCE(1,COLUMNS(_xlpm.base)))
      )
    )
  )
)</f>
        <v>SERVICIO DE TRANSPORTE OPERATIVO DEL PERSONAL</v>
      </c>
      <c r="BW2" s="9" t="str">
        <v>SLTR21</v>
      </c>
      <c r="BX2" s="9" t="str">
        <v>Por lanzar</v>
      </c>
      <c r="BY2" s="9" t="str">
        <v>agosto</v>
      </c>
      <c r="BZ2" s="9" t="str">
        <v xml:space="preserve">Transporte de pasajeros </v>
      </c>
      <c r="CA2" s="9" t="str">
        <v>Staff &amp; Services</v>
      </c>
      <c r="CB2" s="9">
        <v>16.089879</v>
      </c>
      <c r="CC2" s="9" t="str">
        <v>Andrea Sarmiento</v>
      </c>
      <c r="CD2" s="9" t="str">
        <v>andrea.sarmiento@enel.com</v>
      </c>
      <c r="CE2" s="9" t="str">
        <v>Jennifer Rubio</v>
      </c>
      <c r="CF2" s="9" t="str">
        <v>jennifer.rubio@enel.com</v>
      </c>
      <c r="CG2" s="9">
        <v>2026</v>
      </c>
      <c r="CH2" s="9">
        <v>8</v>
      </c>
      <c r="CI2" s="9">
        <v>46235</v>
      </c>
      <c r="CK2" s="9" t="str" cm="1">
        <f t="array" ref="CK2:CX211">INDEX(_xlfn.ANCHORARRAY(
$BV$2),
_xlfn.SEQUENCE(ROWS(_xlfn.ANCHORARRAY($BV$2))),
_xlfn.SEQUENCE(1,COLUMNS(_xlfn.ANCHORARRAY($BV$2)))
)</f>
        <v>SERVICIO DE TRANSPORTE OPERATIVO DEL PERSONAL</v>
      </c>
      <c r="CL2" s="9" t="str">
        <v>SLTR21</v>
      </c>
      <c r="CM2" s="9" t="str">
        <v>Por lanzar</v>
      </c>
      <c r="CN2" s="9" t="str">
        <v>agosto</v>
      </c>
      <c r="CO2" s="9" t="str">
        <v xml:space="preserve">Transporte de pasajeros </v>
      </c>
      <c r="CP2" s="9" t="str">
        <v>Staff &amp; Services</v>
      </c>
      <c r="CQ2" s="9">
        <v>16.089879</v>
      </c>
      <c r="CR2" s="9" t="str">
        <v>Andrea Sarmiento</v>
      </c>
      <c r="CS2" s="9" t="str">
        <v>andrea.sarmiento@enel.com</v>
      </c>
      <c r="CT2" s="9" t="str">
        <v>Jennifer Rubio</v>
      </c>
      <c r="CU2" s="9" t="str">
        <v>jennifer.rubio@enel.com</v>
      </c>
      <c r="CV2" s="9">
        <v>2026</v>
      </c>
      <c r="CW2" s="9">
        <v>8</v>
      </c>
      <c r="CX2" s="9">
        <v>46235</v>
      </c>
      <c r="CZ2" s="9" t="str" cm="1">
        <f t="array" ref="CZ2:CZ113">_xlfn.LET(
  _xlpm.base,_xlfn.ANCHORARRAY( AC2),
  _xlpm.car, TRIM($C$9),
  _xlpm.q, $DR$2,
  _xlpm.s, UPPER(TRIM($C$6)),
  _xlpm.baseCar, IF(_xlpm.car="", _xlpm.base, _xlfn._xlws.FILTER(_xlpm.base, TRIM(INDEX(_xlpm.base,,6))=_xlpm.car)),
  _xlpm.t, INDEX(_xlpm.baseCar,,1)&amp;" "&amp;INDEX(_xlpm.baseCar,,2)&amp;" "&amp;INDEX(_xlpm.baseCar,,5),
  _xlpm.x, UPPER(TRIM(CLEAN(SUBSTITUTE(_xlpm.t, CHAR(160), " ")))),
  _xlpm.norm, SUBSTITUTE(SUBSTITUTE(SUBSTITUTE(SUBSTITUTE(SUBSTITUTE(SUBSTITUTE(SUBSTITUTE(_xlpm.x,"Á","A"),"É","E"),"Í","I"),"Ó","O"),"Ú","U"),"Ü","U"),"Ñ","N"),
  _xlpm.hits, IFERROR(ISNUMBER(SEARCH(_xlpm.q, _xlpm.norm)), TRUE),
  _xlpm.baseQ, _xlfn._xlws.FILTER(_xlpm.baseCar, _xlpm.hits),
  _xlpm.col, INDEX(_xlpm.baseQ,,2),
  _xlpm.lista, _xlfn._xlws.SORT(_xlfn.UNIQUE(_xlfn._xlws.FILTER(_xlpm.col, _xlpm.col&lt;&gt;""))),
  _xlpm.listaNorm, SUBSTITUTE(SUBSTITUTE(SUBSTITUTE(SUBSTITUTE(SUBSTITUTE(SUBSTITUTE(SUBSTITUTE(UPPER(_xlpm.lista),"Á","A"),"É","E"),"Í","I"),"Ó","O"),"Ú","U"),"Ü","U"),"Ñ","N"),
  _xlpm.ok, IF(_xlpm.s="", TRUE, IFERROR(ISNUMBER(SEARCH(_xlpm.s, _xlpm.listaNorm)), FALSE)),
  _xlfn._xlws.FILTER(_xlpm.lista, _xlpm.ok)
)</f>
        <v>FAAI02</v>
      </c>
      <c r="DA2" s="9" t="str" cm="1">
        <f t="array" ref="DA2:DA9">_xlfn.LET(
  _xlpm.base,_xlfn.ANCHORARRAY( AC2),
  _xlpm.gm, TRIM($C$7),
  _xlpm.q, $DR$2,
  _xlpm.baseGM, IF(_xlpm.gm="", _xlpm.base, _xlfn._xlws.FILTER(_xlpm.base, TRIM(INDEX(_xlpm.base,,2))=_xlpm.gm)),
  _xlpm.t, INDEX(_xlpm.baseGM,,1)&amp;" "&amp;INDEX(_xlpm.baseGM,,2)&amp;" "&amp;INDEX(_xlpm.baseGM,,5),
  _xlpm.x, UPPER(TRIM(CLEAN(SUBSTITUTE(_xlpm.t, CHAR(160), " ")))),
  _xlpm.norm, SUBSTITUTE(SUBSTITUTE(SUBSTITUTE(SUBSTITUTE(SUBSTITUTE(SUBSTITUTE(SUBSTITUTE(_xlpm.x,"Á","A"),"É","E"),"Í","I"),"Ó","O"),"Ú","U"),"Ü","U"),"Ñ","N"),
  _xlpm.hits, IFERROR(ISNUMBER(SEARCH(_xlpm.q, _xlpm.norm)), TRUE),
  _xlpm.baseQ, _xlfn._xlws.FILTER(_xlpm.baseGM, _xlpm.hits),
  _xlpm.col, TRIM(INDEX(_xlpm.baseQ,,6)),
  _xlfn._xlws.SORT(_xlfn.UNIQUE(_xlfn._xlws.FILTER(_xlpm.col, _xlpm.col&lt;&gt;"")))
)</f>
        <v>Costa Rica</v>
      </c>
      <c r="DC2" s="9" t="str" cm="1">
        <f t="array" ref="DC2:DP211">_xlfn.LET( _xlpm.base,_xlfn.ANCHORARRAY($BV$2), _xlpm.q,$DR$2, _xlpm.rn,_xlfn.SEQUENCE(ROWS(_xlpm.base)), _xlpm.hits,IFERROR(ISNUMBER(SEARCH(_xlpm.q,_xlfn.ANCHORARRAY($DS$2))),TRUE), _xlpm.idx,_xlfn._xlws.FILTER(_xlpm.rn,_xlpm.hits), INDEX(_xlpm.base,_xlpm.idx,_xlfn.SEQUENCE(1,COLUMNS(_xlpm.base))) )</f>
        <v>SERVICIO DE TRANSPORTE OPERATIVO DEL PERSONAL</v>
      </c>
      <c r="DD2" s="9" t="str">
        <v>SLTR21</v>
      </c>
      <c r="DE2" s="9" t="str">
        <v>Por lanzar</v>
      </c>
      <c r="DF2" s="9" t="str">
        <v>agosto</v>
      </c>
      <c r="DG2" s="9" t="str">
        <v xml:space="preserve">Transporte de pasajeros </v>
      </c>
      <c r="DH2" s="9" t="str">
        <v>Staff &amp; Services</v>
      </c>
      <c r="DI2" s="9">
        <v>16.089879</v>
      </c>
      <c r="DJ2" s="9" t="str">
        <v>Andrea Sarmiento</v>
      </c>
      <c r="DK2" s="9" t="str">
        <v>andrea.sarmiento@enel.com</v>
      </c>
      <c r="DL2" s="9" t="str">
        <v>Jennifer Rubio</v>
      </c>
      <c r="DM2" s="9" t="str">
        <v>jennifer.rubio@enel.com</v>
      </c>
      <c r="DN2" s="9">
        <v>2026</v>
      </c>
      <c r="DO2" s="9">
        <v>8</v>
      </c>
      <c r="DP2" s="15">
        <v>46235</v>
      </c>
      <c r="DR2" s="9" t="str">
        <f>UPPER(
TRIM(
SUBSTITUTE(
SUBSTITUTE(
CLEAN(SUBSTITUTE($C$4,CHAR(160)," ")),
"ó","o"),
"Ó","O")
)
)</f>
        <v/>
      </c>
      <c r="DS2" s="9" t="str" cm="1">
        <f t="array" ref="DS2:DS211">_xlfn.LET(
  _xlpm.base,_xlfn.ANCHORARRAY($BV$2),
  _xlpm.t,INDEX(_xlpm.base,_xlfn.SEQUENCE(ROWS(_xlpm.base)),1)&amp;" "&amp;INDEX(_xlpm.base,_xlfn.SEQUENCE(ROWS(_xlpm.base)),2)&amp;" "&amp;INDEX(_xlpm.base,_xlfn.SEQUENCE(ROWS(_xlpm.base)),5),
  _xlpm.x,UPPER(TRIM(CLEAN(SUBSTITUTE(_xlpm.t,CHAR(160)," ")))),
  TRIM(
    SUBSTITUTE(
      SUBSTITUTE(
        SUBSTITUTE(
          SUBSTITUTE(
            SUBSTITUTE(
              SUBSTITUTE(
                SUBSTITUTE(_xlpm.x,
                "Á","A"),
              "É","E"),
            "Í","I"),
          "Ó","O"),
        "Ú","U"),
      "Ü","U"),
    "Ñ","N")
  )
)</f>
        <v>SERVICIO DE TRANSPORTE OPERATIVO DEL PERSONAL SLTR21 TRANSPORTE DE PASAJEROS</v>
      </c>
      <c r="DT2" s="9" t="b">
        <f>ROWS(_xlfn.ANCHORARRAY($DS$2))=ROWS(_xlfn.ANCHORARRAY($BV$2))</f>
        <v>1</v>
      </c>
    </row>
    <row r="3" spans="2:124" ht="30.95" customHeight="1" x14ac:dyDescent="0.25">
      <c r="H3" s="16"/>
      <c r="I3" s="16"/>
      <c r="J3" s="16"/>
      <c r="K3" s="16"/>
      <c r="L3" s="16"/>
      <c r="M3" s="16"/>
      <c r="N3" s="16"/>
      <c r="O3" s="16"/>
      <c r="P3" s="16"/>
      <c r="Q3" s="16"/>
      <c r="AC3" s="14" t="str">
        <v>SERVICIO RENTING OPERATIVO DISTRIBUCION</v>
      </c>
      <c r="AD3" s="9" t="str">
        <v>SLTR21</v>
      </c>
      <c r="AE3" s="9" t="str">
        <v>Por lanzar</v>
      </c>
      <c r="AF3" s="9" t="str">
        <v>agosto</v>
      </c>
      <c r="AG3" s="9" t="str">
        <v xml:space="preserve">Transporte de pasajeros </v>
      </c>
      <c r="AH3" s="9" t="str">
        <v>Staff &amp; Services</v>
      </c>
      <c r="AI3" s="9">
        <v>11.122534</v>
      </c>
      <c r="AJ3" s="9" t="str">
        <v>Andrea Sarmiento</v>
      </c>
      <c r="AK3" s="9" t="str">
        <v>andrea.sarmiento@enel.com</v>
      </c>
      <c r="AL3" s="9" t="str">
        <v>Jennifer Rubio</v>
      </c>
      <c r="AM3" s="9" t="str">
        <v>jennifer.rubio@enel.com</v>
      </c>
      <c r="AN3" s="9">
        <v>2026</v>
      </c>
      <c r="AO3" s="9">
        <v>8</v>
      </c>
      <c r="AP3" s="9">
        <v>46235</v>
      </c>
      <c r="AR3" s="14" t="str">
        <v>SERVICIO RENTING OPERATIVO DISTRIBUCION</v>
      </c>
      <c r="AS3" s="9" t="str">
        <v>SLTR21</v>
      </c>
      <c r="AT3" s="9" t="str">
        <v>Por lanzar</v>
      </c>
      <c r="AU3" s="9" t="str">
        <v>agosto</v>
      </c>
      <c r="AV3" s="9" t="str">
        <v xml:space="preserve">Transporte de pasajeros </v>
      </c>
      <c r="AW3" s="9" t="str">
        <v>Staff &amp; Services</v>
      </c>
      <c r="AX3" s="9">
        <v>11.122534</v>
      </c>
      <c r="AY3" s="9" t="str">
        <v>Andrea Sarmiento</v>
      </c>
      <c r="AZ3" s="9" t="str">
        <v>andrea.sarmiento@enel.com</v>
      </c>
      <c r="BA3" s="9" t="str">
        <v>Jennifer Rubio</v>
      </c>
      <c r="BB3" s="9" t="str">
        <v>jennifer.rubio@enel.com</v>
      </c>
      <c r="BC3" s="9">
        <v>2026</v>
      </c>
      <c r="BD3" s="9">
        <v>8</v>
      </c>
      <c r="BE3" s="9">
        <v>46235</v>
      </c>
      <c r="BG3" s="9" t="str">
        <v>SERVICIO RENTING OPERATIVO DISTRIBUCION</v>
      </c>
      <c r="BH3" s="9" t="str">
        <v>SLTR21</v>
      </c>
      <c r="BI3" s="9" t="str">
        <v>Por lanzar</v>
      </c>
      <c r="BJ3" s="9" t="str">
        <v>agosto</v>
      </c>
      <c r="BK3" s="9" t="str">
        <v xml:space="preserve">Transporte de pasajeros </v>
      </c>
      <c r="BL3" s="9" t="str">
        <v>Staff &amp; Services</v>
      </c>
      <c r="BM3" s="9">
        <v>11.122534</v>
      </c>
      <c r="BN3" s="9" t="str">
        <v>Andrea Sarmiento</v>
      </c>
      <c r="BO3" s="9" t="str">
        <v>andrea.sarmiento@enel.com</v>
      </c>
      <c r="BP3" s="9" t="str">
        <v>Jennifer Rubio</v>
      </c>
      <c r="BQ3" s="9" t="str">
        <v>jennifer.rubio@enel.com</v>
      </c>
      <c r="BR3" s="9">
        <v>2026</v>
      </c>
      <c r="BS3" s="9">
        <v>8</v>
      </c>
      <c r="BT3" s="9">
        <v>46235</v>
      </c>
      <c r="BV3" s="9" t="str">
        <v>SERVICIO RENTING OPERATIVO DISTRIBUCION</v>
      </c>
      <c r="BW3" s="9" t="str">
        <v>SLTR21</v>
      </c>
      <c r="BX3" s="9" t="str">
        <v>Por lanzar</v>
      </c>
      <c r="BY3" s="9" t="str">
        <v>agosto</v>
      </c>
      <c r="BZ3" s="9" t="str">
        <v xml:space="preserve">Transporte de pasajeros </v>
      </c>
      <c r="CA3" s="9" t="str">
        <v>Staff &amp; Services</v>
      </c>
      <c r="CB3" s="9">
        <v>11.122534</v>
      </c>
      <c r="CC3" s="9" t="str">
        <v>Andrea Sarmiento</v>
      </c>
      <c r="CD3" s="9" t="str">
        <v>andrea.sarmiento@enel.com</v>
      </c>
      <c r="CE3" s="9" t="str">
        <v>Jennifer Rubio</v>
      </c>
      <c r="CF3" s="9" t="str">
        <v>jennifer.rubio@enel.com</v>
      </c>
      <c r="CG3" s="9">
        <v>2026</v>
      </c>
      <c r="CH3" s="9">
        <v>8</v>
      </c>
      <c r="CI3" s="9">
        <v>46235</v>
      </c>
      <c r="CK3" s="9" t="str">
        <v>SERVICIO RENTING OPERATIVO DISTRIBUCION</v>
      </c>
      <c r="CL3" s="9" t="str">
        <v>SLTR21</v>
      </c>
      <c r="CM3" s="9" t="str">
        <v>Por lanzar</v>
      </c>
      <c r="CN3" s="9" t="str">
        <v>agosto</v>
      </c>
      <c r="CO3" s="9" t="str">
        <v xml:space="preserve">Transporte de pasajeros </v>
      </c>
      <c r="CP3" s="9" t="str">
        <v>Staff &amp; Services</v>
      </c>
      <c r="CQ3" s="9">
        <v>11.122534</v>
      </c>
      <c r="CR3" s="9" t="str">
        <v>Andrea Sarmiento</v>
      </c>
      <c r="CS3" s="9" t="str">
        <v>andrea.sarmiento@enel.com</v>
      </c>
      <c r="CT3" s="9" t="str">
        <v>Jennifer Rubio</v>
      </c>
      <c r="CU3" s="9" t="str">
        <v>jennifer.rubio@enel.com</v>
      </c>
      <c r="CV3" s="9">
        <v>2026</v>
      </c>
      <c r="CW3" s="9">
        <v>8</v>
      </c>
      <c r="CX3" s="9">
        <v>46235</v>
      </c>
      <c r="CZ3" s="9" t="str">
        <v>FAAI05</v>
      </c>
      <c r="DA3" s="9" t="str">
        <v>Enel Commercial</v>
      </c>
      <c r="DC3" s="9" t="str">
        <v>SERVICIO RENTING OPERATIVO DISTRIBUCION</v>
      </c>
      <c r="DD3" s="9" t="str">
        <v>SLTR21</v>
      </c>
      <c r="DE3" s="9" t="str">
        <v>Por lanzar</v>
      </c>
      <c r="DF3" s="9" t="str">
        <v>agosto</v>
      </c>
      <c r="DG3" s="9" t="str">
        <v xml:space="preserve">Transporte de pasajeros </v>
      </c>
      <c r="DH3" s="9" t="str">
        <v>Staff &amp; Services</v>
      </c>
      <c r="DI3" s="9">
        <v>11.122534</v>
      </c>
      <c r="DJ3" s="9" t="str">
        <v>Andrea Sarmiento</v>
      </c>
      <c r="DK3" s="9" t="str">
        <v>andrea.sarmiento@enel.com</v>
      </c>
      <c r="DL3" s="9" t="str">
        <v>Jennifer Rubio</v>
      </c>
      <c r="DM3" s="9" t="str">
        <v>jennifer.rubio@enel.com</v>
      </c>
      <c r="DN3" s="9">
        <v>2026</v>
      </c>
      <c r="DO3" s="9">
        <v>8</v>
      </c>
      <c r="DP3" s="15">
        <v>46235</v>
      </c>
      <c r="DS3" s="9" t="str">
        <v>SERVICIO RENTING OPERATIVO DISTRIBUCION SLTR21 TRANSPORTE DE PASAJEROS</v>
      </c>
    </row>
    <row r="4" spans="2:124" ht="27.95" customHeight="1" x14ac:dyDescent="0.25">
      <c r="B4" s="39" t="s">
        <v>605</v>
      </c>
      <c r="C4" s="38"/>
      <c r="AC4" s="14" t="str">
        <v>Spart part conversion unit Sungrow para PV Guayepo I y II por 3+2 años</v>
      </c>
      <c r="AD4" s="9" t="str">
        <v>FEQE28</v>
      </c>
      <c r="AE4" s="9" t="str">
        <v>Por lanzar</v>
      </c>
      <c r="AF4" s="9" t="str">
        <v>octubre</v>
      </c>
      <c r="AG4" s="9" t="str">
        <v>Inversores de potencia, Convertidores y accesorios</v>
      </c>
      <c r="AH4" s="9" t="str">
        <v>GPG</v>
      </c>
      <c r="AI4" s="9">
        <v>2.5</v>
      </c>
      <c r="AJ4" s="9" t="str">
        <v>Monica Mesa</v>
      </c>
      <c r="AK4" s="9" t="str">
        <v>monica.mesa@enel.com</v>
      </c>
      <c r="AL4" s="9" t="str">
        <v>Anny Leal</v>
      </c>
      <c r="AM4" s="9" t="str">
        <v>anny.leal@enel.com</v>
      </c>
      <c r="AN4" s="9">
        <v>2026</v>
      </c>
      <c r="AO4" s="9">
        <v>10</v>
      </c>
      <c r="AP4" s="9">
        <v>46296</v>
      </c>
      <c r="AR4" s="14" t="str">
        <v>Spart part conversion unit Sungrow para PV Guayepo I y II por 3+2 años</v>
      </c>
      <c r="AS4" s="9" t="str">
        <v>FEQE28</v>
      </c>
      <c r="AT4" s="9" t="str">
        <v>Por lanzar</v>
      </c>
      <c r="AU4" s="9" t="str">
        <v>octubre</v>
      </c>
      <c r="AV4" s="9" t="str">
        <v>Inversores de potencia, Convertidores y accesorios</v>
      </c>
      <c r="AW4" s="9" t="str">
        <v>GPG</v>
      </c>
      <c r="AX4" s="9">
        <v>2.5</v>
      </c>
      <c r="AY4" s="9" t="str">
        <v>Monica Mesa</v>
      </c>
      <c r="AZ4" s="9" t="str">
        <v>monica.mesa@enel.com</v>
      </c>
      <c r="BA4" s="9" t="str">
        <v>Anny Leal</v>
      </c>
      <c r="BB4" s="9" t="str">
        <v>anny.leal@enel.com</v>
      </c>
      <c r="BC4" s="9">
        <v>2026</v>
      </c>
      <c r="BD4" s="9">
        <v>10</v>
      </c>
      <c r="BE4" s="9">
        <v>46296</v>
      </c>
      <c r="BG4" s="9" t="str">
        <v>Spart part conversion unit Sungrow para PV Guayepo I y II por 3+2 años</v>
      </c>
      <c r="BH4" s="9" t="str">
        <v>FEQE28</v>
      </c>
      <c r="BI4" s="9" t="str">
        <v>Por lanzar</v>
      </c>
      <c r="BJ4" s="9" t="str">
        <v>octubre</v>
      </c>
      <c r="BK4" s="9" t="str">
        <v>Inversores de potencia, Convertidores y accesorios</v>
      </c>
      <c r="BL4" s="9" t="str">
        <v>GPG</v>
      </c>
      <c r="BM4" s="9">
        <v>2.5</v>
      </c>
      <c r="BN4" s="9" t="str">
        <v>Monica Mesa</v>
      </c>
      <c r="BO4" s="9" t="str">
        <v>monica.mesa@enel.com</v>
      </c>
      <c r="BP4" s="9" t="str">
        <v>Anny Leal</v>
      </c>
      <c r="BQ4" s="9" t="str">
        <v>anny.leal@enel.com</v>
      </c>
      <c r="BR4" s="9">
        <v>2026</v>
      </c>
      <c r="BS4" s="9">
        <v>10</v>
      </c>
      <c r="BT4" s="9">
        <v>46296</v>
      </c>
      <c r="BV4" s="9" t="str">
        <v>Spart part conversion unit Sungrow para PV Guayepo I y II por 3+2 años</v>
      </c>
      <c r="BW4" s="9" t="str">
        <v>FEQE28</v>
      </c>
      <c r="BX4" s="9" t="str">
        <v>Por lanzar</v>
      </c>
      <c r="BY4" s="9" t="str">
        <v>octubre</v>
      </c>
      <c r="BZ4" s="9" t="str">
        <v>Inversores de potencia, Convertidores y accesorios</v>
      </c>
      <c r="CA4" s="9" t="str">
        <v>GPG</v>
      </c>
      <c r="CB4" s="9">
        <v>2.5</v>
      </c>
      <c r="CC4" s="9" t="str">
        <v>Monica Mesa</v>
      </c>
      <c r="CD4" s="9" t="str">
        <v>monica.mesa@enel.com</v>
      </c>
      <c r="CE4" s="9" t="str">
        <v>Anny Leal</v>
      </c>
      <c r="CF4" s="9" t="str">
        <v>anny.leal@enel.com</v>
      </c>
      <c r="CG4" s="9">
        <v>2026</v>
      </c>
      <c r="CH4" s="9">
        <v>10</v>
      </c>
      <c r="CI4" s="9">
        <v>46296</v>
      </c>
      <c r="CK4" s="9" t="str">
        <v>Spart part conversion unit Sungrow para PV Guayepo I y II por 3+2 años</v>
      </c>
      <c r="CL4" s="9" t="str">
        <v>FEQE28</v>
      </c>
      <c r="CM4" s="9" t="str">
        <v>Por lanzar</v>
      </c>
      <c r="CN4" s="9" t="str">
        <v>octubre</v>
      </c>
      <c r="CO4" s="9" t="str">
        <v>Inversores de potencia, Convertidores y accesorios</v>
      </c>
      <c r="CP4" s="9" t="str">
        <v>GPG</v>
      </c>
      <c r="CQ4" s="9">
        <v>2.5</v>
      </c>
      <c r="CR4" s="9" t="str">
        <v>Monica Mesa</v>
      </c>
      <c r="CS4" s="9" t="str">
        <v>monica.mesa@enel.com</v>
      </c>
      <c r="CT4" s="9" t="str">
        <v>Anny Leal</v>
      </c>
      <c r="CU4" s="9" t="str">
        <v>anny.leal@enel.com</v>
      </c>
      <c r="CV4" s="9">
        <v>2026</v>
      </c>
      <c r="CW4" s="9">
        <v>10</v>
      </c>
      <c r="CX4" s="9">
        <v>46296</v>
      </c>
      <c r="CZ4" s="9" t="str">
        <v>FASS51</v>
      </c>
      <c r="DA4" s="9" t="str">
        <v>GPG</v>
      </c>
      <c r="DC4" s="9" t="str">
        <v>Spart part conversion unit Sungrow para PV Guayepo I y II por 3+2 años</v>
      </c>
      <c r="DD4" s="9" t="str">
        <v>FEQE28</v>
      </c>
      <c r="DE4" s="9" t="str">
        <v>Por lanzar</v>
      </c>
      <c r="DF4" s="9" t="str">
        <v>octubre</v>
      </c>
      <c r="DG4" s="9" t="str">
        <v>Inversores de potencia, Convertidores y accesorios</v>
      </c>
      <c r="DH4" s="9" t="str">
        <v>GPG</v>
      </c>
      <c r="DI4" s="9">
        <v>2.5</v>
      </c>
      <c r="DJ4" s="9" t="str">
        <v>Monica Mesa</v>
      </c>
      <c r="DK4" s="9" t="str">
        <v>monica.mesa@enel.com</v>
      </c>
      <c r="DL4" s="9" t="str">
        <v>Anny Leal</v>
      </c>
      <c r="DM4" s="9" t="str">
        <v>anny.leal@enel.com</v>
      </c>
      <c r="DN4" s="9">
        <v>2026</v>
      </c>
      <c r="DO4" s="9">
        <v>10</v>
      </c>
      <c r="DP4" s="15">
        <v>46296</v>
      </c>
      <c r="DS4" s="9" t="str">
        <v>SPART PART CONVERSION UNIT SUNGROW PARA PV GUAYEPO I Y II POR 3+2 ANOS FEQE28 INVERSORES DE POTENCIA, CONVERTIDORES Y ACCESORIOS</v>
      </c>
    </row>
    <row r="5" spans="2:124" ht="33.950000000000003" customHeight="1" x14ac:dyDescent="0.25">
      <c r="AC5" s="14" t="str">
        <v>Mantenimiento de Sistemas Criticos</v>
      </c>
      <c r="AD5" s="9" t="str">
        <v>MCMO08</v>
      </c>
      <c r="AE5" s="9" t="str">
        <v>Por lanzar</v>
      </c>
      <c r="AF5" s="9" t="str">
        <v>agosto</v>
      </c>
      <c r="AG5" s="9" t="str">
        <v xml:space="preserve">Mantenimiento de edificios </v>
      </c>
      <c r="AH5" s="9" t="str">
        <v>Staff &amp; Services</v>
      </c>
      <c r="AI5" s="9">
        <v>2.30342</v>
      </c>
      <c r="AJ5" s="9" t="str">
        <v>Andrea Sarmiento</v>
      </c>
      <c r="AK5" s="9" t="str">
        <v>andrea.sarmiento@enel.com</v>
      </c>
      <c r="AL5" s="9" t="str">
        <v>Jennifer Rubio</v>
      </c>
      <c r="AM5" s="9" t="str">
        <v>jennifer.rubio@enel.com</v>
      </c>
      <c r="AN5" s="9">
        <v>2026</v>
      </c>
      <c r="AO5" s="9">
        <v>8</v>
      </c>
      <c r="AP5" s="9">
        <v>46235</v>
      </c>
      <c r="AR5" s="14" t="str">
        <v>Mantenimiento de Sistemas Criticos</v>
      </c>
      <c r="AS5" s="9" t="str">
        <v>MCMO08</v>
      </c>
      <c r="AT5" s="9" t="str">
        <v>Por lanzar</v>
      </c>
      <c r="AU5" s="9" t="str">
        <v>agosto</v>
      </c>
      <c r="AV5" s="9" t="str">
        <v xml:space="preserve">Mantenimiento de edificios </v>
      </c>
      <c r="AW5" s="9" t="str">
        <v>Staff &amp; Services</v>
      </c>
      <c r="AX5" s="9">
        <v>2.30342</v>
      </c>
      <c r="AY5" s="9" t="str">
        <v>Andrea Sarmiento</v>
      </c>
      <c r="AZ5" s="9" t="str">
        <v>andrea.sarmiento@enel.com</v>
      </c>
      <c r="BA5" s="9" t="str">
        <v>Jennifer Rubio</v>
      </c>
      <c r="BB5" s="9" t="str">
        <v>jennifer.rubio@enel.com</v>
      </c>
      <c r="BC5" s="9">
        <v>2026</v>
      </c>
      <c r="BD5" s="9">
        <v>8</v>
      </c>
      <c r="BE5" s="9">
        <v>46235</v>
      </c>
      <c r="BG5" s="9" t="str">
        <v>Mantenimiento de Sistemas Criticos</v>
      </c>
      <c r="BH5" s="9" t="str">
        <v>MCMO08</v>
      </c>
      <c r="BI5" s="9" t="str">
        <v>Por lanzar</v>
      </c>
      <c r="BJ5" s="9" t="str">
        <v>agosto</v>
      </c>
      <c r="BK5" s="9" t="str">
        <v xml:space="preserve">Mantenimiento de edificios </v>
      </c>
      <c r="BL5" s="9" t="str">
        <v>Staff &amp; Services</v>
      </c>
      <c r="BM5" s="9">
        <v>2.30342</v>
      </c>
      <c r="BN5" s="9" t="str">
        <v>Andrea Sarmiento</v>
      </c>
      <c r="BO5" s="9" t="str">
        <v>andrea.sarmiento@enel.com</v>
      </c>
      <c r="BP5" s="9" t="str">
        <v>Jennifer Rubio</v>
      </c>
      <c r="BQ5" s="9" t="str">
        <v>jennifer.rubio@enel.com</v>
      </c>
      <c r="BR5" s="9">
        <v>2026</v>
      </c>
      <c r="BS5" s="9">
        <v>8</v>
      </c>
      <c r="BT5" s="9">
        <v>46235</v>
      </c>
      <c r="BV5" s="9" t="str">
        <v>Mantenimiento de Sistemas Criticos</v>
      </c>
      <c r="BW5" s="9" t="str">
        <v>MCMO08</v>
      </c>
      <c r="BX5" s="9" t="str">
        <v>Por lanzar</v>
      </c>
      <c r="BY5" s="9" t="str">
        <v>agosto</v>
      </c>
      <c r="BZ5" s="9" t="str">
        <v xml:space="preserve">Mantenimiento de edificios </v>
      </c>
      <c r="CA5" s="9" t="str">
        <v>Staff &amp; Services</v>
      </c>
      <c r="CB5" s="9">
        <v>2.30342</v>
      </c>
      <c r="CC5" s="9" t="str">
        <v>Andrea Sarmiento</v>
      </c>
      <c r="CD5" s="9" t="str">
        <v>andrea.sarmiento@enel.com</v>
      </c>
      <c r="CE5" s="9" t="str">
        <v>Jennifer Rubio</v>
      </c>
      <c r="CF5" s="9" t="str">
        <v>jennifer.rubio@enel.com</v>
      </c>
      <c r="CG5" s="9">
        <v>2026</v>
      </c>
      <c r="CH5" s="9">
        <v>8</v>
      </c>
      <c r="CI5" s="9">
        <v>46235</v>
      </c>
      <c r="CK5" s="9" t="str">
        <v>Mantenimiento de Sistemas Criticos</v>
      </c>
      <c r="CL5" s="9" t="str">
        <v>MCMO08</v>
      </c>
      <c r="CM5" s="9" t="str">
        <v>Por lanzar</v>
      </c>
      <c r="CN5" s="9" t="str">
        <v>agosto</v>
      </c>
      <c r="CO5" s="9" t="str">
        <v xml:space="preserve">Mantenimiento de edificios </v>
      </c>
      <c r="CP5" s="9" t="str">
        <v>Staff &amp; Services</v>
      </c>
      <c r="CQ5" s="9">
        <v>2.30342</v>
      </c>
      <c r="CR5" s="9" t="str">
        <v>Andrea Sarmiento</v>
      </c>
      <c r="CS5" s="9" t="str">
        <v>andrea.sarmiento@enel.com</v>
      </c>
      <c r="CT5" s="9" t="str">
        <v>Jennifer Rubio</v>
      </c>
      <c r="CU5" s="9" t="str">
        <v>jennifer.rubio@enel.com</v>
      </c>
      <c r="CV5" s="9">
        <v>2026</v>
      </c>
      <c r="CW5" s="9">
        <v>8</v>
      </c>
      <c r="CX5" s="9">
        <v>46235</v>
      </c>
      <c r="CZ5" s="9" t="str">
        <v>FCCU01</v>
      </c>
      <c r="DA5" s="9" t="str">
        <v>Grids</v>
      </c>
      <c r="DC5" s="9" t="str">
        <v>Mantenimiento de Sistemas Criticos</v>
      </c>
      <c r="DD5" s="9" t="str">
        <v>MCMO08</v>
      </c>
      <c r="DE5" s="9" t="str">
        <v>Por lanzar</v>
      </c>
      <c r="DF5" s="9" t="str">
        <v>agosto</v>
      </c>
      <c r="DG5" s="9" t="str">
        <v xml:space="preserve">Mantenimiento de edificios </v>
      </c>
      <c r="DH5" s="9" t="str">
        <v>Staff &amp; Services</v>
      </c>
      <c r="DI5" s="9">
        <v>2.30342</v>
      </c>
      <c r="DJ5" s="9" t="str">
        <v>Andrea Sarmiento</v>
      </c>
      <c r="DK5" s="9" t="str">
        <v>andrea.sarmiento@enel.com</v>
      </c>
      <c r="DL5" s="9" t="str">
        <v>Jennifer Rubio</v>
      </c>
      <c r="DM5" s="9" t="str">
        <v>jennifer.rubio@enel.com</v>
      </c>
      <c r="DN5" s="9">
        <v>2026</v>
      </c>
      <c r="DO5" s="9">
        <v>8</v>
      </c>
      <c r="DP5" s="15">
        <v>46235</v>
      </c>
      <c r="DS5" s="9" t="str">
        <v>MANTENIMIENTO DE SISTEMAS CRITICOS MCMO08 MANTENIMIENTO DE EDIFICIOS</v>
      </c>
    </row>
    <row r="6" spans="2:124" ht="27" customHeight="1" x14ac:dyDescent="0.25">
      <c r="B6" s="40" t="s">
        <v>602</v>
      </c>
      <c r="C6" s="37"/>
      <c r="E6" s="17"/>
      <c r="U6" s="41" t="str" cm="1">
        <f t="array" aca="1" ref="U6" ca="1">IFERROR(
  IF(
    OR(CELL("fila")&lt;ROW($E$8),CELL("fila")&gt;ROW($E$8)+ROWS(_xlfn.ANCHORARRAY($E$8))-1),
    "",
    INDEX(_xlfn.ANCHORARRAY($E$8), CELL("fila")-ROW($E$8)+1, 1)
  ),
"")</f>
        <v/>
      </c>
      <c r="V6" s="18"/>
      <c r="W6" s="19" t="str" cm="1">
        <f t="array" aca="1" ref="W6" ca="1">IFERROR(
  IF(
    OR(CELL("fila")&lt;ROW($E$8),CELL("fila")&gt;ROW($E$8)+ROWS(_xlfn.ANCHORARRAY($E$8))-1),
    "",
    INDEX(_xlfn.ANCHORARRAY($E$8), CELL("fila")-ROW($E$8)+1, 3)
  ),
"")</f>
        <v/>
      </c>
      <c r="AC6" s="14" t="str">
        <v>Suministro de cableado para plantas solares (Cableado solar, Cable MT, Cable BT, Fibra optica, etc). Dealer cables para todas las plantas solares de C</v>
      </c>
      <c r="AD6" s="9" t="str">
        <v>FEER01</v>
      </c>
      <c r="AE6" s="9" t="str">
        <v>Por lanzar</v>
      </c>
      <c r="AF6" s="9" t="str">
        <v>septiembre</v>
      </c>
      <c r="AG6" s="9" t="str">
        <v xml:space="preserve">Componentes o piezas para Planta de energia Solar </v>
      </c>
      <c r="AH6" s="9" t="str">
        <v>GPG</v>
      </c>
      <c r="AI6" s="9">
        <v>2.2999999999999998</v>
      </c>
      <c r="AJ6" s="9" t="str">
        <v>Monica Mesa</v>
      </c>
      <c r="AK6" s="9" t="str">
        <v>monica.mesa@enel.com</v>
      </c>
      <c r="AL6" s="9" t="str">
        <v>Anny Leal</v>
      </c>
      <c r="AM6" s="9" t="str">
        <v>anny.leal@enel.com</v>
      </c>
      <c r="AN6" s="9">
        <v>2026</v>
      </c>
      <c r="AO6" s="9">
        <v>9</v>
      </c>
      <c r="AP6" s="9">
        <v>46266</v>
      </c>
      <c r="AR6" s="14" t="str">
        <v>Suministro de cableado para plantas solares (Cableado solar, Cable MT, Cable BT, Fibra optica, etc). Dealer cables para todas las plantas solares de C</v>
      </c>
      <c r="AS6" s="9" t="str">
        <v>FEER01</v>
      </c>
      <c r="AT6" s="9" t="str">
        <v>Por lanzar</v>
      </c>
      <c r="AU6" s="9" t="str">
        <v>septiembre</v>
      </c>
      <c r="AV6" s="9" t="str">
        <v xml:space="preserve">Componentes o piezas para Planta de energia Solar </v>
      </c>
      <c r="AW6" s="9" t="str">
        <v>GPG</v>
      </c>
      <c r="AX6" s="9">
        <v>2.2999999999999998</v>
      </c>
      <c r="AY6" s="9" t="str">
        <v>Monica Mesa</v>
      </c>
      <c r="AZ6" s="9" t="str">
        <v>monica.mesa@enel.com</v>
      </c>
      <c r="BA6" s="9" t="str">
        <v>Anny Leal</v>
      </c>
      <c r="BB6" s="9" t="str">
        <v>anny.leal@enel.com</v>
      </c>
      <c r="BC6" s="9">
        <v>2026</v>
      </c>
      <c r="BD6" s="9">
        <v>9</v>
      </c>
      <c r="BE6" s="9">
        <v>46266</v>
      </c>
      <c r="BG6" s="9" t="str">
        <v>Suministro de cableado para plantas solares (Cableado solar, Cable MT, Cable BT, Fibra optica, etc). Dealer cables para todas las plantas solares de C</v>
      </c>
      <c r="BH6" s="9" t="str">
        <v>FEER01</v>
      </c>
      <c r="BI6" s="9" t="str">
        <v>Por lanzar</v>
      </c>
      <c r="BJ6" s="9" t="str">
        <v>septiembre</v>
      </c>
      <c r="BK6" s="9" t="str">
        <v xml:space="preserve">Componentes o piezas para Planta de energia Solar </v>
      </c>
      <c r="BL6" s="9" t="str">
        <v>GPG</v>
      </c>
      <c r="BM6" s="9">
        <v>2.2999999999999998</v>
      </c>
      <c r="BN6" s="9" t="str">
        <v>Monica Mesa</v>
      </c>
      <c r="BO6" s="9" t="str">
        <v>monica.mesa@enel.com</v>
      </c>
      <c r="BP6" s="9" t="str">
        <v>Anny Leal</v>
      </c>
      <c r="BQ6" s="9" t="str">
        <v>anny.leal@enel.com</v>
      </c>
      <c r="BR6" s="9">
        <v>2026</v>
      </c>
      <c r="BS6" s="9">
        <v>9</v>
      </c>
      <c r="BT6" s="9">
        <v>46266</v>
      </c>
      <c r="BV6" s="9" t="str">
        <v>Suministro de cableado para plantas solares (Cableado solar, Cable MT, Cable BT, Fibra optica, etc). Dealer cables para todas las plantas solares de C</v>
      </c>
      <c r="BW6" s="9" t="str">
        <v>FEER01</v>
      </c>
      <c r="BX6" s="9" t="str">
        <v>Por lanzar</v>
      </c>
      <c r="BY6" s="9" t="str">
        <v>septiembre</v>
      </c>
      <c r="BZ6" s="9" t="str">
        <v xml:space="preserve">Componentes o piezas para Planta de energia Solar </v>
      </c>
      <c r="CA6" s="9" t="str">
        <v>GPG</v>
      </c>
      <c r="CB6" s="9">
        <v>2.2999999999999998</v>
      </c>
      <c r="CC6" s="9" t="str">
        <v>Monica Mesa</v>
      </c>
      <c r="CD6" s="9" t="str">
        <v>monica.mesa@enel.com</v>
      </c>
      <c r="CE6" s="9" t="str">
        <v>Anny Leal</v>
      </c>
      <c r="CF6" s="9" t="str">
        <v>anny.leal@enel.com</v>
      </c>
      <c r="CG6" s="9">
        <v>2026</v>
      </c>
      <c r="CH6" s="9">
        <v>9</v>
      </c>
      <c r="CI6" s="9">
        <v>46266</v>
      </c>
      <c r="CK6" s="9" t="str">
        <v>Suministro de cableado para plantas solares (Cableado solar, Cable MT, Cable BT, Fibra optica, etc). Dealer cables para todas las plantas solares de C</v>
      </c>
      <c r="CL6" s="9" t="str">
        <v>FEER01</v>
      </c>
      <c r="CM6" s="9" t="str">
        <v>Por lanzar</v>
      </c>
      <c r="CN6" s="9" t="str">
        <v>septiembre</v>
      </c>
      <c r="CO6" s="9" t="str">
        <v xml:space="preserve">Componentes o piezas para Planta de energia Solar </v>
      </c>
      <c r="CP6" s="9" t="str">
        <v>GPG</v>
      </c>
      <c r="CQ6" s="9">
        <v>2.2999999999999998</v>
      </c>
      <c r="CR6" s="9" t="str">
        <v>Monica Mesa</v>
      </c>
      <c r="CS6" s="9" t="str">
        <v>monica.mesa@enel.com</v>
      </c>
      <c r="CT6" s="9" t="str">
        <v>Anny Leal</v>
      </c>
      <c r="CU6" s="9" t="str">
        <v>anny.leal@enel.com</v>
      </c>
      <c r="CV6" s="9">
        <v>2026</v>
      </c>
      <c r="CW6" s="9">
        <v>9</v>
      </c>
      <c r="CX6" s="9">
        <v>46266</v>
      </c>
      <c r="CZ6" s="9" t="str">
        <v>FCLU01</v>
      </c>
      <c r="DA6" s="9" t="str">
        <v>Guatemala</v>
      </c>
      <c r="DC6" s="9" t="str">
        <v>Suministro de cableado para plantas solares (Cableado solar, Cable MT, Cable BT, Fibra optica, etc). Dealer cables para todas las plantas solares de C</v>
      </c>
      <c r="DD6" s="9" t="str">
        <v>FEER01</v>
      </c>
      <c r="DE6" s="9" t="str">
        <v>Por lanzar</v>
      </c>
      <c r="DF6" s="9" t="str">
        <v>septiembre</v>
      </c>
      <c r="DG6" s="9" t="str">
        <v xml:space="preserve">Componentes o piezas para Planta de energia Solar </v>
      </c>
      <c r="DH6" s="9" t="str">
        <v>GPG</v>
      </c>
      <c r="DI6" s="9">
        <v>2.2999999999999998</v>
      </c>
      <c r="DJ6" s="9" t="str">
        <v>Monica Mesa</v>
      </c>
      <c r="DK6" s="9" t="str">
        <v>monica.mesa@enel.com</v>
      </c>
      <c r="DL6" s="9" t="str">
        <v>Anny Leal</v>
      </c>
      <c r="DM6" s="9" t="str">
        <v>anny.leal@enel.com</v>
      </c>
      <c r="DN6" s="9">
        <v>2026</v>
      </c>
      <c r="DO6" s="9">
        <v>9</v>
      </c>
      <c r="DP6" s="15">
        <v>46266</v>
      </c>
      <c r="DS6" s="9" t="str">
        <v>SUMINISTRO DE CABLEADO PARA PLANTAS SOLARES (CABLEADO SOLAR, CABLE MT, CABLE BT, FIBRA OPTICA, ETC). DEALER CABLES PARA TODAS LAS PLANTAS SOLARES DE C FEER01 COMPONENTES O PIEZAS PARA PLANTA DE ENERGIA SOLAR</v>
      </c>
    </row>
    <row r="7" spans="2:124" ht="27.95" customHeight="1" x14ac:dyDescent="0.25">
      <c r="B7" s="40" t="s">
        <v>603</v>
      </c>
      <c r="C7" s="37"/>
      <c r="E7" s="20" t="s">
        <v>248</v>
      </c>
      <c r="F7" s="21" t="s">
        <v>249</v>
      </c>
      <c r="G7" s="21" t="s">
        <v>592</v>
      </c>
      <c r="H7" s="21" t="s">
        <v>601</v>
      </c>
      <c r="I7" s="21"/>
      <c r="J7" s="21"/>
      <c r="K7" s="21"/>
      <c r="L7" s="21"/>
      <c r="M7" s="21"/>
      <c r="N7" s="21"/>
      <c r="O7" s="21"/>
      <c r="P7" s="21"/>
      <c r="Q7" s="21"/>
      <c r="R7" s="21" t="s">
        <v>606</v>
      </c>
      <c r="AC7" s="14" t="str">
        <v>Fabricación y suministro de tableros electricos: CB, inversores, QPP. Partes metalmecanica de inversores + Fabricación de visagras para ejecución de t</v>
      </c>
      <c r="AD7" s="9" t="str">
        <v>FECE01</v>
      </c>
      <c r="AE7" s="9" t="str">
        <v>Por lanzar</v>
      </c>
      <c r="AF7" s="9" t="str">
        <v>octubre</v>
      </c>
      <c r="AG7" s="9" t="str">
        <v xml:space="preserve">Cabinas metálicas prefabricadas de MT/BT completas con toda equipación eléctrica y cables conectores de MT. </v>
      </c>
      <c r="AH7" s="9" t="str">
        <v>GPG</v>
      </c>
      <c r="AI7" s="9">
        <v>2.2000000000000002</v>
      </c>
      <c r="AJ7" s="9" t="str">
        <v>Monica Mesa</v>
      </c>
      <c r="AK7" s="9" t="str">
        <v>monica.mesa@enel.com</v>
      </c>
      <c r="AL7" s="9" t="str">
        <v>Anny Leal</v>
      </c>
      <c r="AM7" s="9" t="str">
        <v>anny.leal@enel.com</v>
      </c>
      <c r="AN7" s="9">
        <v>2026</v>
      </c>
      <c r="AO7" s="9">
        <v>10</v>
      </c>
      <c r="AP7" s="9">
        <v>46296</v>
      </c>
      <c r="AR7" s="14" t="str">
        <v>Fabricación y suministro de tableros electricos: CB, inversores, QPP. Partes metalmecanica de inversores + Fabricación de visagras para ejecución de t</v>
      </c>
      <c r="AS7" s="9" t="str">
        <v>FECE01</v>
      </c>
      <c r="AT7" s="9" t="str">
        <v>Por lanzar</v>
      </c>
      <c r="AU7" s="9" t="str">
        <v>octubre</v>
      </c>
      <c r="AV7" s="9" t="str">
        <v xml:space="preserve">Cabinas metálicas prefabricadas de MT/BT completas con toda equipación eléctrica y cables conectores de MT. </v>
      </c>
      <c r="AW7" s="9" t="str">
        <v>GPG</v>
      </c>
      <c r="AX7" s="9">
        <v>2.2000000000000002</v>
      </c>
      <c r="AY7" s="9" t="str">
        <v>Monica Mesa</v>
      </c>
      <c r="AZ7" s="9" t="str">
        <v>monica.mesa@enel.com</v>
      </c>
      <c r="BA7" s="9" t="str">
        <v>Anny Leal</v>
      </c>
      <c r="BB7" s="9" t="str">
        <v>anny.leal@enel.com</v>
      </c>
      <c r="BC7" s="9">
        <v>2026</v>
      </c>
      <c r="BD7" s="9">
        <v>10</v>
      </c>
      <c r="BE7" s="9">
        <v>46296</v>
      </c>
      <c r="BG7" s="9" t="str">
        <v>Fabricación y suministro de tableros electricos: CB, inversores, QPP. Partes metalmecanica de inversores + Fabricación de visagras para ejecución de t</v>
      </c>
      <c r="BH7" s="9" t="str">
        <v>FECE01</v>
      </c>
      <c r="BI7" s="9" t="str">
        <v>Por lanzar</v>
      </c>
      <c r="BJ7" s="9" t="str">
        <v>octubre</v>
      </c>
      <c r="BK7" s="9" t="str">
        <v xml:space="preserve">Cabinas metálicas prefabricadas de MT/BT completas con toda equipación eléctrica y cables conectores de MT. </v>
      </c>
      <c r="BL7" s="9" t="str">
        <v>GPG</v>
      </c>
      <c r="BM7" s="9">
        <v>2.2000000000000002</v>
      </c>
      <c r="BN7" s="9" t="str">
        <v>Monica Mesa</v>
      </c>
      <c r="BO7" s="9" t="str">
        <v>monica.mesa@enel.com</v>
      </c>
      <c r="BP7" s="9" t="str">
        <v>Anny Leal</v>
      </c>
      <c r="BQ7" s="9" t="str">
        <v>anny.leal@enel.com</v>
      </c>
      <c r="BR7" s="9">
        <v>2026</v>
      </c>
      <c r="BS7" s="9">
        <v>10</v>
      </c>
      <c r="BT7" s="9">
        <v>46296</v>
      </c>
      <c r="BV7" s="9" t="str">
        <v>Fabricación y suministro de tableros electricos: CB, inversores, QPP. Partes metalmecanica de inversores + Fabricación de visagras para ejecución de t</v>
      </c>
      <c r="BW7" s="9" t="str">
        <v>FECE01</v>
      </c>
      <c r="BX7" s="9" t="str">
        <v>Por lanzar</v>
      </c>
      <c r="BY7" s="9" t="str">
        <v>octubre</v>
      </c>
      <c r="BZ7" s="9" t="str">
        <v xml:space="preserve">Cabinas metálicas prefabricadas de MT/BT completas con toda equipación eléctrica y cables conectores de MT. </v>
      </c>
      <c r="CA7" s="9" t="str">
        <v>GPG</v>
      </c>
      <c r="CB7" s="9">
        <v>2.2000000000000002</v>
      </c>
      <c r="CC7" s="9" t="str">
        <v>Monica Mesa</v>
      </c>
      <c r="CD7" s="9" t="str">
        <v>monica.mesa@enel.com</v>
      </c>
      <c r="CE7" s="9" t="str">
        <v>Anny Leal</v>
      </c>
      <c r="CF7" s="9" t="str">
        <v>anny.leal@enel.com</v>
      </c>
      <c r="CG7" s="9">
        <v>2026</v>
      </c>
      <c r="CH7" s="9">
        <v>10</v>
      </c>
      <c r="CI7" s="9">
        <v>46296</v>
      </c>
      <c r="CK7" s="9" t="str">
        <v>Fabricación y suministro de tableros electricos: CB, inversores, QPP. Partes metalmecanica de inversores + Fabricación de visagras para ejecución de t</v>
      </c>
      <c r="CL7" s="9" t="str">
        <v>FECE01</v>
      </c>
      <c r="CM7" s="9" t="str">
        <v>Por lanzar</v>
      </c>
      <c r="CN7" s="9" t="str">
        <v>octubre</v>
      </c>
      <c r="CO7" s="9" t="str">
        <v xml:space="preserve">Cabinas metálicas prefabricadas de MT/BT completas con toda equipación eléctrica y cables conectores de MT. </v>
      </c>
      <c r="CP7" s="9" t="str">
        <v>GPG</v>
      </c>
      <c r="CQ7" s="9">
        <v>2.2000000000000002</v>
      </c>
      <c r="CR7" s="9" t="str">
        <v>Monica Mesa</v>
      </c>
      <c r="CS7" s="9" t="str">
        <v>monica.mesa@enel.com</v>
      </c>
      <c r="CT7" s="9" t="str">
        <v>Anny Leal</v>
      </c>
      <c r="CU7" s="9" t="str">
        <v>anny.leal@enel.com</v>
      </c>
      <c r="CV7" s="9">
        <v>2026</v>
      </c>
      <c r="CW7" s="9">
        <v>10</v>
      </c>
      <c r="CX7" s="9">
        <v>46296</v>
      </c>
      <c r="CZ7" s="9" t="str">
        <v>FECE01</v>
      </c>
      <c r="DA7" s="9" t="str">
        <v>ICT</v>
      </c>
      <c r="DC7" s="9" t="str">
        <v>Fabricación y suministro de tableros electricos: CB, inversores, QPP. Partes metalmecanica de inversores + Fabricación de visagras para ejecución de t</v>
      </c>
      <c r="DD7" s="9" t="str">
        <v>FECE01</v>
      </c>
      <c r="DE7" s="9" t="str">
        <v>Por lanzar</v>
      </c>
      <c r="DF7" s="9" t="str">
        <v>octubre</v>
      </c>
      <c r="DG7" s="9" t="str">
        <v xml:space="preserve">Cabinas metálicas prefabricadas de MT/BT completas con toda equipación eléctrica y cables conectores de MT. </v>
      </c>
      <c r="DH7" s="9" t="str">
        <v>GPG</v>
      </c>
      <c r="DI7" s="9">
        <v>2.2000000000000002</v>
      </c>
      <c r="DJ7" s="9" t="str">
        <v>Monica Mesa</v>
      </c>
      <c r="DK7" s="9" t="str">
        <v>monica.mesa@enel.com</v>
      </c>
      <c r="DL7" s="9" t="str">
        <v>Anny Leal</v>
      </c>
      <c r="DM7" s="9" t="str">
        <v>anny.leal@enel.com</v>
      </c>
      <c r="DN7" s="9">
        <v>2026</v>
      </c>
      <c r="DO7" s="9">
        <v>10</v>
      </c>
      <c r="DP7" s="15">
        <v>46296</v>
      </c>
      <c r="DS7" s="9" t="str">
        <v>FABRICACION Y SUMINISTRO DE TABLEROS ELECTRICOS: CB, INVERSORES, QPP. PARTES METALMECANICA DE INVERSORES + FABRICACION DE VISAGRAS PARA EJECUCION DE T FECE01 CABINAS METALICAS PREFABRICADAS DE MT/BT COMPLETAS CON TODA EQUIPACION ELECTRICA Y CABLES CONECTORES DE MT.</v>
      </c>
    </row>
    <row r="8" spans="2:124" ht="27.95" customHeight="1" x14ac:dyDescent="0.25">
      <c r="B8" s="22"/>
      <c r="E8" s="23" t="str" cm="1">
        <f t="array" ref="E8:Q217">INDEX(_xlfn.ANCHORARRAY($DC$2), _xlfn.SEQUENCE(ROWS(_xlfn.ANCHORARRAY($DC$2))), _xlfn.SEQUENCE(1,13))</f>
        <v>SERVICIO DE TRANSPORTE OPERATIVO DEL PERSONAL</v>
      </c>
      <c r="F8" s="19" t="str">
        <v>SLTR21</v>
      </c>
      <c r="G8" s="19" t="str">
        <v>Por lanzar</v>
      </c>
      <c r="H8" s="19" t="str">
        <v>agosto</v>
      </c>
      <c r="I8" s="19" t="str">
        <v xml:space="preserve">Transporte de pasajeros </v>
      </c>
      <c r="J8" s="19" t="str">
        <v>Staff &amp; Services</v>
      </c>
      <c r="K8" s="19">
        <v>16.089879</v>
      </c>
      <c r="L8" s="19" t="str">
        <v>Andrea Sarmiento</v>
      </c>
      <c r="M8" s="19" t="str">
        <v>andrea.sarmiento@enel.com</v>
      </c>
      <c r="N8" s="19" t="str">
        <v>Jennifer Rubio</v>
      </c>
      <c r="O8" s="19" t="str">
        <v>jennifer.rubio@enel.com</v>
      </c>
      <c r="P8" s="19">
        <v>2026</v>
      </c>
      <c r="Q8" s="19">
        <v>8</v>
      </c>
      <c r="R8" s="24" t="b">
        <v>0</v>
      </c>
      <c r="U8" s="42" t="str" cm="1">
        <f t="array" aca="1" ref="U8" ca="1">IFERROR(
  IF(
    OR(CELL("fila")&lt;ROW($E$8),CELL("fila")&gt;ROW($E$8)+ROWS(_xlfn.ANCHORARRAY($E$8))-1),
    "",
    "Mes de apertura" &amp; CHAR(10) &amp; INDEX(_xlfn.ANCHORARRAY($E$8), CELL("fila")-ROW($E$8)+1, 4)
  ),
"")</f>
        <v/>
      </c>
      <c r="V8" s="25"/>
      <c r="AC8" s="14" t="str">
        <v>Equipo Proyectos Telegestión (Implementacion de 10.000 unidades de Telegestion para la Ciudad de Bogota)</v>
      </c>
      <c r="AD8" s="9" t="str">
        <v>FEII05</v>
      </c>
      <c r="AE8" s="9" t="str">
        <v>Por lanzar</v>
      </c>
      <c r="AF8" s="9" t="str">
        <v>agosto</v>
      </c>
      <c r="AG8" s="9" t="str">
        <v xml:space="preserve">Materiales de iluminación y accesorios </v>
      </c>
      <c r="AH8" s="9" t="str">
        <v>Enel Commercial</v>
      </c>
      <c r="AI8" s="9">
        <v>2.1739999999999999</v>
      </c>
      <c r="AJ8" s="9" t="str">
        <v>Andrea Sarmiento</v>
      </c>
      <c r="AK8" s="9" t="str">
        <v>andrea.sarmiento@enel.com</v>
      </c>
      <c r="AL8" s="9" t="str">
        <v>Jennifer Rubio</v>
      </c>
      <c r="AM8" s="9" t="str">
        <v>jennifer.rubio@enel.com</v>
      </c>
      <c r="AN8" s="9">
        <v>2026</v>
      </c>
      <c r="AO8" s="9">
        <v>8</v>
      </c>
      <c r="AP8" s="9">
        <v>46235</v>
      </c>
      <c r="AR8" s="14" t="str">
        <v>Equipo Proyectos Telegestión (Implementacion de 10.000 unidades de Telegestion para la Ciudad de Bogota)</v>
      </c>
      <c r="AS8" s="9" t="str">
        <v>FEII05</v>
      </c>
      <c r="AT8" s="9" t="str">
        <v>Por lanzar</v>
      </c>
      <c r="AU8" s="9" t="str">
        <v>agosto</v>
      </c>
      <c r="AV8" s="9" t="str">
        <v xml:space="preserve">Materiales de iluminación y accesorios </v>
      </c>
      <c r="AW8" s="9" t="str">
        <v>Enel Commercial</v>
      </c>
      <c r="AX8" s="9">
        <v>2.1739999999999999</v>
      </c>
      <c r="AY8" s="9" t="str">
        <v>Andrea Sarmiento</v>
      </c>
      <c r="AZ8" s="9" t="str">
        <v>andrea.sarmiento@enel.com</v>
      </c>
      <c r="BA8" s="9" t="str">
        <v>Jennifer Rubio</v>
      </c>
      <c r="BB8" s="9" t="str">
        <v>jennifer.rubio@enel.com</v>
      </c>
      <c r="BC8" s="9">
        <v>2026</v>
      </c>
      <c r="BD8" s="9">
        <v>8</v>
      </c>
      <c r="BE8" s="9">
        <v>46235</v>
      </c>
      <c r="BG8" s="9" t="str">
        <v>Equipo Proyectos Telegestión (Implementacion de 10.000 unidades de Telegestion para la Ciudad de Bogota)</v>
      </c>
      <c r="BH8" s="9" t="str">
        <v>FEII05</v>
      </c>
      <c r="BI8" s="9" t="str">
        <v>Por lanzar</v>
      </c>
      <c r="BJ8" s="9" t="str">
        <v>agosto</v>
      </c>
      <c r="BK8" s="9" t="str">
        <v xml:space="preserve">Materiales de iluminación y accesorios </v>
      </c>
      <c r="BL8" s="9" t="str">
        <v>Enel Commercial</v>
      </c>
      <c r="BM8" s="9">
        <v>2.1739999999999999</v>
      </c>
      <c r="BN8" s="9" t="str">
        <v>Andrea Sarmiento</v>
      </c>
      <c r="BO8" s="9" t="str">
        <v>andrea.sarmiento@enel.com</v>
      </c>
      <c r="BP8" s="9" t="str">
        <v>Jennifer Rubio</v>
      </c>
      <c r="BQ8" s="9" t="str">
        <v>jennifer.rubio@enel.com</v>
      </c>
      <c r="BR8" s="9">
        <v>2026</v>
      </c>
      <c r="BS8" s="9">
        <v>8</v>
      </c>
      <c r="BT8" s="9">
        <v>46235</v>
      </c>
      <c r="BV8" s="9" t="str">
        <v>Equipo Proyectos Telegestión (Implementacion de 10.000 unidades de Telegestion para la Ciudad de Bogota)</v>
      </c>
      <c r="BW8" s="9" t="str">
        <v>FEII05</v>
      </c>
      <c r="BX8" s="9" t="str">
        <v>Por lanzar</v>
      </c>
      <c r="BY8" s="9" t="str">
        <v>agosto</v>
      </c>
      <c r="BZ8" s="9" t="str">
        <v xml:space="preserve">Materiales de iluminación y accesorios </v>
      </c>
      <c r="CA8" s="9" t="str">
        <v>Enel Commercial</v>
      </c>
      <c r="CB8" s="9">
        <v>2.1739999999999999</v>
      </c>
      <c r="CC8" s="9" t="str">
        <v>Andrea Sarmiento</v>
      </c>
      <c r="CD8" s="9" t="str">
        <v>andrea.sarmiento@enel.com</v>
      </c>
      <c r="CE8" s="9" t="str">
        <v>Jennifer Rubio</v>
      </c>
      <c r="CF8" s="9" t="str">
        <v>jennifer.rubio@enel.com</v>
      </c>
      <c r="CG8" s="9">
        <v>2026</v>
      </c>
      <c r="CH8" s="9">
        <v>8</v>
      </c>
      <c r="CI8" s="9">
        <v>46235</v>
      </c>
      <c r="CK8" s="9" t="str">
        <v>Equipo Proyectos Telegestión (Implementacion de 10.000 unidades de Telegestion para la Ciudad de Bogota)</v>
      </c>
      <c r="CL8" s="9" t="str">
        <v>FEII05</v>
      </c>
      <c r="CM8" s="9" t="str">
        <v>Por lanzar</v>
      </c>
      <c r="CN8" s="9" t="str">
        <v>agosto</v>
      </c>
      <c r="CO8" s="9" t="str">
        <v xml:space="preserve">Materiales de iluminación y accesorios </v>
      </c>
      <c r="CP8" s="9" t="str">
        <v>Enel Commercial</v>
      </c>
      <c r="CQ8" s="9">
        <v>2.1739999999999999</v>
      </c>
      <c r="CR8" s="9" t="str">
        <v>Andrea Sarmiento</v>
      </c>
      <c r="CS8" s="9" t="str">
        <v>andrea.sarmiento@enel.com</v>
      </c>
      <c r="CT8" s="9" t="str">
        <v>Jennifer Rubio</v>
      </c>
      <c r="CU8" s="9" t="str">
        <v>jennifer.rubio@enel.com</v>
      </c>
      <c r="CV8" s="9">
        <v>2026</v>
      </c>
      <c r="CW8" s="9">
        <v>8</v>
      </c>
      <c r="CX8" s="9">
        <v>46235</v>
      </c>
      <c r="CZ8" s="9" t="str">
        <v>FEEM09</v>
      </c>
      <c r="DA8" s="9" t="str">
        <v>Panama</v>
      </c>
      <c r="DC8" s="9" t="str">
        <v>Equipo Proyectos Telegestión (Implementacion de 10.000 unidades de Telegestion para la Ciudad de Bogota)</v>
      </c>
      <c r="DD8" s="9" t="str">
        <v>FEII05</v>
      </c>
      <c r="DE8" s="9" t="str">
        <v>Por lanzar</v>
      </c>
      <c r="DF8" s="9" t="str">
        <v>agosto</v>
      </c>
      <c r="DG8" s="9" t="str">
        <v xml:space="preserve">Materiales de iluminación y accesorios </v>
      </c>
      <c r="DH8" s="9" t="str">
        <v>Enel Commercial</v>
      </c>
      <c r="DI8" s="9">
        <v>2.1739999999999999</v>
      </c>
      <c r="DJ8" s="9" t="str">
        <v>Andrea Sarmiento</v>
      </c>
      <c r="DK8" s="9" t="str">
        <v>andrea.sarmiento@enel.com</v>
      </c>
      <c r="DL8" s="9" t="str">
        <v>Jennifer Rubio</v>
      </c>
      <c r="DM8" s="9" t="str">
        <v>jennifer.rubio@enel.com</v>
      </c>
      <c r="DN8" s="9">
        <v>2026</v>
      </c>
      <c r="DO8" s="9">
        <v>8</v>
      </c>
      <c r="DP8" s="15">
        <v>46235</v>
      </c>
      <c r="DS8" s="9" t="str">
        <v>EQUIPO PROYECTOS TELEGESTION (IMPLEMENTACION DE 10.000 UNIDADES DE TELEGESTION PARA LA CIUDAD DE BOGOTA) FEII05 MATERIALES DE ILUMINACION Y ACCESORIOS</v>
      </c>
    </row>
    <row r="9" spans="2:124" ht="27.95" customHeight="1" x14ac:dyDescent="0.25">
      <c r="B9" s="40" t="s">
        <v>604</v>
      </c>
      <c r="C9" s="26"/>
      <c r="E9" s="11" t="str">
        <v>SERVICIO RENTING OPERATIVO DISTRIBUCION</v>
      </c>
      <c r="F9" s="12" t="str">
        <v>SLTR21</v>
      </c>
      <c r="G9" s="12" t="str">
        <v>Por lanzar</v>
      </c>
      <c r="H9" s="12" t="str">
        <v>agosto</v>
      </c>
      <c r="I9" s="12" t="str">
        <v xml:space="preserve">Transporte de pasajeros </v>
      </c>
      <c r="J9" s="12" t="str">
        <v>Staff &amp; Services</v>
      </c>
      <c r="K9" s="12">
        <v>11.122534</v>
      </c>
      <c r="L9" s="12" t="str">
        <v>Andrea Sarmiento</v>
      </c>
      <c r="M9" s="12" t="str">
        <v>andrea.sarmiento@enel.com</v>
      </c>
      <c r="N9" s="12" t="str">
        <v>Jennifer Rubio</v>
      </c>
      <c r="O9" s="12" t="str">
        <v>jennifer.rubio@enel.com</v>
      </c>
      <c r="P9" s="12">
        <v>2026</v>
      </c>
      <c r="Q9" s="12">
        <v>8</v>
      </c>
      <c r="R9" s="24" t="b">
        <v>0</v>
      </c>
      <c r="AC9" s="14" t="str">
        <v>Soluciones de smart city integradas. Producto nuevo que se debe integrar en los sistemas de AP</v>
      </c>
      <c r="AD9" s="9" t="str">
        <v>FEII09</v>
      </c>
      <c r="AE9" s="9" t="str">
        <v>Por lanzar</v>
      </c>
      <c r="AF9" s="9" t="str">
        <v>septiembre</v>
      </c>
      <c r="AG9" s="9" t="str">
        <v xml:space="preserve">Equipo para alumbrado de calles </v>
      </c>
      <c r="AH9" s="9" t="str">
        <v>Enel Commercial</v>
      </c>
      <c r="AI9" s="9">
        <v>2.17391304</v>
      </c>
      <c r="AJ9" s="9" t="str">
        <v>Andrea Sarmiento</v>
      </c>
      <c r="AK9" s="9" t="str">
        <v>andrea.sarmiento@enel.com</v>
      </c>
      <c r="AL9" s="9" t="str">
        <v>Jennifer Rubio</v>
      </c>
      <c r="AM9" s="9" t="str">
        <v>jennifer.rubio@enel.com</v>
      </c>
      <c r="AN9" s="9">
        <v>2026</v>
      </c>
      <c r="AO9" s="9">
        <v>9</v>
      </c>
      <c r="AP9" s="9">
        <v>46266</v>
      </c>
      <c r="AR9" s="14" t="str">
        <v>Soluciones de smart city integradas. Producto nuevo que se debe integrar en los sistemas de AP</v>
      </c>
      <c r="AS9" s="9" t="str">
        <v>FEII09</v>
      </c>
      <c r="AT9" s="9" t="str">
        <v>Por lanzar</v>
      </c>
      <c r="AU9" s="9" t="str">
        <v>septiembre</v>
      </c>
      <c r="AV9" s="9" t="str">
        <v xml:space="preserve">Equipo para alumbrado de calles </v>
      </c>
      <c r="AW9" s="9" t="str">
        <v>Enel Commercial</v>
      </c>
      <c r="AX9" s="9">
        <v>2.17391304</v>
      </c>
      <c r="AY9" s="9" t="str">
        <v>Andrea Sarmiento</v>
      </c>
      <c r="AZ9" s="9" t="str">
        <v>andrea.sarmiento@enel.com</v>
      </c>
      <c r="BA9" s="9" t="str">
        <v>Jennifer Rubio</v>
      </c>
      <c r="BB9" s="9" t="str">
        <v>jennifer.rubio@enel.com</v>
      </c>
      <c r="BC9" s="9">
        <v>2026</v>
      </c>
      <c r="BD9" s="9">
        <v>9</v>
      </c>
      <c r="BE9" s="9">
        <v>46266</v>
      </c>
      <c r="BG9" s="9" t="str">
        <v>Soluciones de smart city integradas. Producto nuevo que se debe integrar en los sistemas de AP</v>
      </c>
      <c r="BH9" s="9" t="str">
        <v>FEII09</v>
      </c>
      <c r="BI9" s="9" t="str">
        <v>Por lanzar</v>
      </c>
      <c r="BJ9" s="9" t="str">
        <v>septiembre</v>
      </c>
      <c r="BK9" s="9" t="str">
        <v xml:space="preserve">Equipo para alumbrado de calles </v>
      </c>
      <c r="BL9" s="9" t="str">
        <v>Enel Commercial</v>
      </c>
      <c r="BM9" s="9">
        <v>2.17391304</v>
      </c>
      <c r="BN9" s="9" t="str">
        <v>Andrea Sarmiento</v>
      </c>
      <c r="BO9" s="9" t="str">
        <v>andrea.sarmiento@enel.com</v>
      </c>
      <c r="BP9" s="9" t="str">
        <v>Jennifer Rubio</v>
      </c>
      <c r="BQ9" s="9" t="str">
        <v>jennifer.rubio@enel.com</v>
      </c>
      <c r="BR9" s="9">
        <v>2026</v>
      </c>
      <c r="BS9" s="9">
        <v>9</v>
      </c>
      <c r="BT9" s="9">
        <v>46266</v>
      </c>
      <c r="BV9" s="9" t="str">
        <v>Soluciones de smart city integradas. Producto nuevo que se debe integrar en los sistemas de AP</v>
      </c>
      <c r="BW9" s="9" t="str">
        <v>FEII09</v>
      </c>
      <c r="BX9" s="9" t="str">
        <v>Por lanzar</v>
      </c>
      <c r="BY9" s="9" t="str">
        <v>septiembre</v>
      </c>
      <c r="BZ9" s="9" t="str">
        <v xml:space="preserve">Equipo para alumbrado de calles </v>
      </c>
      <c r="CA9" s="9" t="str">
        <v>Enel Commercial</v>
      </c>
      <c r="CB9" s="9">
        <v>2.17391304</v>
      </c>
      <c r="CC9" s="9" t="str">
        <v>Andrea Sarmiento</v>
      </c>
      <c r="CD9" s="9" t="str">
        <v>andrea.sarmiento@enel.com</v>
      </c>
      <c r="CE9" s="9" t="str">
        <v>Jennifer Rubio</v>
      </c>
      <c r="CF9" s="9" t="str">
        <v>jennifer.rubio@enel.com</v>
      </c>
      <c r="CG9" s="9">
        <v>2026</v>
      </c>
      <c r="CH9" s="9">
        <v>9</v>
      </c>
      <c r="CI9" s="9">
        <v>46266</v>
      </c>
      <c r="CK9" s="9" t="str">
        <v>Soluciones de smart city integradas. Producto nuevo que se debe integrar en los sistemas de AP</v>
      </c>
      <c r="CL9" s="9" t="str">
        <v>FEII09</v>
      </c>
      <c r="CM9" s="9" t="str">
        <v>Por lanzar</v>
      </c>
      <c r="CN9" s="9" t="str">
        <v>septiembre</v>
      </c>
      <c r="CO9" s="9" t="str">
        <v xml:space="preserve">Equipo para alumbrado de calles </v>
      </c>
      <c r="CP9" s="9" t="str">
        <v>Enel Commercial</v>
      </c>
      <c r="CQ9" s="9">
        <v>2.17391304</v>
      </c>
      <c r="CR9" s="9" t="str">
        <v>Andrea Sarmiento</v>
      </c>
      <c r="CS9" s="9" t="str">
        <v>andrea.sarmiento@enel.com</v>
      </c>
      <c r="CT9" s="9" t="str">
        <v>Jennifer Rubio</v>
      </c>
      <c r="CU9" s="9" t="str">
        <v>jennifer.rubio@enel.com</v>
      </c>
      <c r="CV9" s="9">
        <v>2026</v>
      </c>
      <c r="CW9" s="9">
        <v>9</v>
      </c>
      <c r="CX9" s="9">
        <v>46266</v>
      </c>
      <c r="CZ9" s="9" t="str">
        <v>FEEM14</v>
      </c>
      <c r="DA9" s="9" t="str">
        <v>Staff &amp; Services</v>
      </c>
      <c r="DC9" s="9" t="str">
        <v>Soluciones de smart city integradas. Producto nuevo que se debe integrar en los sistemas de AP</v>
      </c>
      <c r="DD9" s="9" t="str">
        <v>FEII09</v>
      </c>
      <c r="DE9" s="9" t="str">
        <v>Por lanzar</v>
      </c>
      <c r="DF9" s="9" t="str">
        <v>septiembre</v>
      </c>
      <c r="DG9" s="9" t="str">
        <v xml:space="preserve">Equipo para alumbrado de calles </v>
      </c>
      <c r="DH9" s="9" t="str">
        <v>Enel Commercial</v>
      </c>
      <c r="DI9" s="9">
        <v>2.17391304</v>
      </c>
      <c r="DJ9" s="9" t="str">
        <v>Andrea Sarmiento</v>
      </c>
      <c r="DK9" s="9" t="str">
        <v>andrea.sarmiento@enel.com</v>
      </c>
      <c r="DL9" s="9" t="str">
        <v>Jennifer Rubio</v>
      </c>
      <c r="DM9" s="9" t="str">
        <v>jennifer.rubio@enel.com</v>
      </c>
      <c r="DN9" s="9">
        <v>2026</v>
      </c>
      <c r="DO9" s="9">
        <v>9</v>
      </c>
      <c r="DP9" s="15">
        <v>46266</v>
      </c>
      <c r="DS9" s="9" t="str">
        <v>SOLUCIONES DE SMART CITY INTEGRADAS. PRODUCTO NUEVO QUE SE DEBE INTEGRAR EN LOS SISTEMAS DE AP FEII09 EQUIPO PARA ALUMBRADO DE CALLES</v>
      </c>
    </row>
    <row r="10" spans="2:124" ht="27.95" customHeight="1" x14ac:dyDescent="0.25">
      <c r="B10" s="22"/>
      <c r="E10" s="11" t="str">
        <v>Spart part conversion unit Sungrow para PV Guayepo I y II por 3+2 años</v>
      </c>
      <c r="F10" s="12" t="str">
        <v>FEQE28</v>
      </c>
      <c r="G10" s="12" t="str">
        <v>Por lanzar</v>
      </c>
      <c r="H10" s="12" t="str">
        <v>octubre</v>
      </c>
      <c r="I10" s="12" t="str">
        <v>Inversores de potencia, Convertidores y accesorios</v>
      </c>
      <c r="J10" s="12" t="str">
        <v>GPG</v>
      </c>
      <c r="K10" s="12">
        <v>2.5</v>
      </c>
      <c r="L10" s="12" t="str">
        <v>Monica Mesa</v>
      </c>
      <c r="M10" s="12" t="str">
        <v>monica.mesa@enel.com</v>
      </c>
      <c r="N10" s="12" t="str">
        <v>Anny Leal</v>
      </c>
      <c r="O10" s="12" t="str">
        <v>anny.leal@enel.com</v>
      </c>
      <c r="P10" s="12">
        <v>2026</v>
      </c>
      <c r="Q10" s="12">
        <v>10</v>
      </c>
      <c r="R10" s="24" t="b">
        <v>0</v>
      </c>
      <c r="U10" s="27" t="s">
        <v>641</v>
      </c>
      <c r="V10" s="28"/>
      <c r="W10" s="36" t="str" cm="1">
        <f t="array" aca="1" ref="W10" ca="1">IFERROR(
  IF(
    OR(CELL("fila")&lt;ROW($E$8),CELL("fila")&gt;ROW($E$8)+ROWS(_xlfn.ANCHORARRAY($E$8))-1),
    "",
    INDEX(_xlfn.ANCHORARRAY($E$8), CELL("fila")-ROW($E$8)+1, 7)
  ),
"")</f>
        <v/>
      </c>
      <c r="AC10" s="14" t="str">
        <v>Mantenimiento de Tubinas, Rodetes y Componentes CAM</v>
      </c>
      <c r="AD10" s="9" t="str">
        <v>MMIM13</v>
      </c>
      <c r="AE10" s="9" t="str">
        <v>Por lanzar</v>
      </c>
      <c r="AF10" s="9" t="str">
        <v>septiembre</v>
      </c>
      <c r="AG10" s="9" t="str">
        <v xml:space="preserve">Mantenimiento de turbinas hidráulicas </v>
      </c>
      <c r="AH10" s="9" t="str">
        <v>Guatemala</v>
      </c>
      <c r="AI10" s="9">
        <v>2.08738058</v>
      </c>
      <c r="AJ10" s="9" t="str">
        <v>Monica Ponce</v>
      </c>
      <c r="AK10" s="9" t="str">
        <v>Monica.Ponce@enel.com</v>
      </c>
      <c r="AL10" s="9" t="str">
        <v>Anny Leal</v>
      </c>
      <c r="AM10" s="9" t="str">
        <v>anny.leal@enel.com</v>
      </c>
      <c r="AN10" s="9">
        <v>2026</v>
      </c>
      <c r="AO10" s="9">
        <v>9</v>
      </c>
      <c r="AP10" s="9">
        <v>46266</v>
      </c>
      <c r="AR10" s="14" t="str">
        <v>Mantenimiento de Tubinas, Rodetes y Componentes CAM</v>
      </c>
      <c r="AS10" s="9" t="str">
        <v>MMIM13</v>
      </c>
      <c r="AT10" s="9" t="str">
        <v>Por lanzar</v>
      </c>
      <c r="AU10" s="9" t="str">
        <v>septiembre</v>
      </c>
      <c r="AV10" s="9" t="str">
        <v xml:space="preserve">Mantenimiento de turbinas hidráulicas </v>
      </c>
      <c r="AW10" s="9" t="str">
        <v>Guatemala</v>
      </c>
      <c r="AX10" s="9">
        <v>2.08738058</v>
      </c>
      <c r="AY10" s="9" t="str">
        <v>Monica Ponce</v>
      </c>
      <c r="AZ10" s="9" t="str">
        <v>Monica.Ponce@enel.com</v>
      </c>
      <c r="BA10" s="9" t="str">
        <v>Anny Leal</v>
      </c>
      <c r="BB10" s="9" t="str">
        <v>anny.leal@enel.com</v>
      </c>
      <c r="BC10" s="9">
        <v>2026</v>
      </c>
      <c r="BD10" s="9">
        <v>9</v>
      </c>
      <c r="BE10" s="9">
        <v>46266</v>
      </c>
      <c r="BG10" s="9" t="str">
        <v>Mantenimiento de Tubinas, Rodetes y Componentes CAM</v>
      </c>
      <c r="BH10" s="9" t="str">
        <v>MMIM13</v>
      </c>
      <c r="BI10" s="9" t="str">
        <v>Por lanzar</v>
      </c>
      <c r="BJ10" s="9" t="str">
        <v>septiembre</v>
      </c>
      <c r="BK10" s="9" t="str">
        <v xml:space="preserve">Mantenimiento de turbinas hidráulicas </v>
      </c>
      <c r="BL10" s="9" t="str">
        <v>Guatemala</v>
      </c>
      <c r="BM10" s="9">
        <v>2.08738058</v>
      </c>
      <c r="BN10" s="9" t="str">
        <v>Monica Ponce</v>
      </c>
      <c r="BO10" s="9" t="str">
        <v>Monica.Ponce@enel.com</v>
      </c>
      <c r="BP10" s="9" t="str">
        <v>Anny Leal</v>
      </c>
      <c r="BQ10" s="9" t="str">
        <v>anny.leal@enel.com</v>
      </c>
      <c r="BR10" s="9">
        <v>2026</v>
      </c>
      <c r="BS10" s="9">
        <v>9</v>
      </c>
      <c r="BT10" s="9">
        <v>46266</v>
      </c>
      <c r="BV10" s="9" t="str">
        <v>Mantenimiento de Tubinas, Rodetes y Componentes CAM</v>
      </c>
      <c r="BW10" s="9" t="str">
        <v>MMIM13</v>
      </c>
      <c r="BX10" s="9" t="str">
        <v>Por lanzar</v>
      </c>
      <c r="BY10" s="9" t="str">
        <v>septiembre</v>
      </c>
      <c r="BZ10" s="9" t="str">
        <v xml:space="preserve">Mantenimiento de turbinas hidráulicas </v>
      </c>
      <c r="CA10" s="9" t="str">
        <v>Guatemala</v>
      </c>
      <c r="CB10" s="9">
        <v>2.08738058</v>
      </c>
      <c r="CC10" s="9" t="str">
        <v>Monica Ponce</v>
      </c>
      <c r="CD10" s="9" t="str">
        <v>Monica.Ponce@enel.com</v>
      </c>
      <c r="CE10" s="9" t="str">
        <v>Anny Leal</v>
      </c>
      <c r="CF10" s="9" t="str">
        <v>anny.leal@enel.com</v>
      </c>
      <c r="CG10" s="9">
        <v>2026</v>
      </c>
      <c r="CH10" s="9">
        <v>9</v>
      </c>
      <c r="CI10" s="9">
        <v>46266</v>
      </c>
      <c r="CK10" s="9" t="str">
        <v>Mantenimiento de Tubinas, Rodetes y Componentes CAM</v>
      </c>
      <c r="CL10" s="9" t="str">
        <v>MMIM13</v>
      </c>
      <c r="CM10" s="9" t="str">
        <v>Por lanzar</v>
      </c>
      <c r="CN10" s="9" t="str">
        <v>septiembre</v>
      </c>
      <c r="CO10" s="9" t="str">
        <v xml:space="preserve">Mantenimiento de turbinas hidráulicas </v>
      </c>
      <c r="CP10" s="9" t="str">
        <v>Guatemala</v>
      </c>
      <c r="CQ10" s="9">
        <v>2.08738058</v>
      </c>
      <c r="CR10" s="9" t="str">
        <v>Monica Ponce</v>
      </c>
      <c r="CS10" s="9" t="str">
        <v>Monica.Ponce@enel.com</v>
      </c>
      <c r="CT10" s="9" t="str">
        <v>Anny Leal</v>
      </c>
      <c r="CU10" s="9" t="str">
        <v>anny.leal@enel.com</v>
      </c>
      <c r="CV10" s="9">
        <v>2026</v>
      </c>
      <c r="CW10" s="9">
        <v>9</v>
      </c>
      <c r="CX10" s="9">
        <v>46266</v>
      </c>
      <c r="CZ10" s="9" t="str">
        <v>FEER01</v>
      </c>
      <c r="DC10" s="9" t="str">
        <v>Mantenimiento de Tubinas, Rodetes y Componentes CAM</v>
      </c>
      <c r="DD10" s="9" t="str">
        <v>MMIM13</v>
      </c>
      <c r="DE10" s="9" t="str">
        <v>Por lanzar</v>
      </c>
      <c r="DF10" s="9" t="str">
        <v>septiembre</v>
      </c>
      <c r="DG10" s="9" t="str">
        <v xml:space="preserve">Mantenimiento de turbinas hidráulicas </v>
      </c>
      <c r="DH10" s="9" t="str">
        <v>Guatemala</v>
      </c>
      <c r="DI10" s="9">
        <v>2.08738058</v>
      </c>
      <c r="DJ10" s="9" t="str">
        <v>Monica Ponce</v>
      </c>
      <c r="DK10" s="9" t="str">
        <v>Monica.Ponce@enel.com</v>
      </c>
      <c r="DL10" s="9" t="str">
        <v>Anny Leal</v>
      </c>
      <c r="DM10" s="9" t="str">
        <v>anny.leal@enel.com</v>
      </c>
      <c r="DN10" s="9">
        <v>2026</v>
      </c>
      <c r="DO10" s="9">
        <v>9</v>
      </c>
      <c r="DP10" s="15">
        <v>46266</v>
      </c>
      <c r="DS10" s="9" t="str">
        <v>MANTENIMIENTO DE TUBINAS, RODETES Y COMPONENTES CAM MMIM13 MANTENIMIENTO DE TURBINAS HIDRAULICAS</v>
      </c>
    </row>
    <row r="11" spans="2:124" ht="30" customHeight="1" x14ac:dyDescent="0.25">
      <c r="B11" s="22"/>
      <c r="E11" s="11" t="str">
        <v>Mantenimiento de Sistemas Criticos</v>
      </c>
      <c r="F11" s="12" t="str">
        <v>MCMO08</v>
      </c>
      <c r="G11" s="12" t="str">
        <v>Por lanzar</v>
      </c>
      <c r="H11" s="12" t="str">
        <v>agosto</v>
      </c>
      <c r="I11" s="12" t="str">
        <v xml:space="preserve">Mantenimiento de edificios </v>
      </c>
      <c r="J11" s="12" t="str">
        <v>Staff &amp; Services</v>
      </c>
      <c r="K11" s="12">
        <v>2.30342</v>
      </c>
      <c r="L11" s="12" t="str">
        <v>Andrea Sarmiento</v>
      </c>
      <c r="M11" s="12" t="str">
        <v>andrea.sarmiento@enel.com</v>
      </c>
      <c r="N11" s="12" t="str">
        <v>Jennifer Rubio</v>
      </c>
      <c r="O11" s="12" t="str">
        <v>jennifer.rubio@enel.com</v>
      </c>
      <c r="P11" s="12">
        <v>2026</v>
      </c>
      <c r="Q11" s="12">
        <v>8</v>
      </c>
      <c r="R11" s="24" t="b">
        <v>0</v>
      </c>
      <c r="AC11" s="14" t="str">
        <v>Modernización y compra de equipos (CT, PT, UPS) del Sistema de Medición Comercial (SMEC) y Suministro de ITC (Spare parts) más elementos de linea par</v>
      </c>
      <c r="AD11" s="9" t="str">
        <v>FEMI04</v>
      </c>
      <c r="AE11" s="9" t="str">
        <v>Por lanzar</v>
      </c>
      <c r="AF11" s="9" t="str">
        <v>agosto</v>
      </c>
      <c r="AG11" s="9" t="str">
        <v xml:space="preserve">Suministro de varios materiales eléctricos de baja tensión, comprables a través de un catálogo electrónico en línea, de las principales marcas </v>
      </c>
      <c r="AH11" s="9" t="str">
        <v>Panama</v>
      </c>
      <c r="AI11" s="9">
        <v>2.0737063199999999</v>
      </c>
      <c r="AJ11" s="9" t="str">
        <v>Elieth Martinez</v>
      </c>
      <c r="AK11" s="9" t="str">
        <v>Elieth.Martinez@enel.com</v>
      </c>
      <c r="AL11" s="9" t="str">
        <v>Anny Leal</v>
      </c>
      <c r="AM11" s="9" t="str">
        <v>anny.leal@enel.com</v>
      </c>
      <c r="AN11" s="9">
        <v>2026</v>
      </c>
      <c r="AO11" s="9">
        <v>8</v>
      </c>
      <c r="AP11" s="9">
        <v>46235</v>
      </c>
      <c r="AR11" s="14" t="str">
        <v>Modernización y compra de equipos (CT, PT, UPS) del Sistema de Medición Comercial (SMEC) y Suministro de ITC (Spare parts) más elementos de linea par</v>
      </c>
      <c r="AS11" s="9" t="str">
        <v>FEMI04</v>
      </c>
      <c r="AT11" s="9" t="str">
        <v>Por lanzar</v>
      </c>
      <c r="AU11" s="9" t="str">
        <v>agosto</v>
      </c>
      <c r="AV11" s="9" t="str">
        <v xml:space="preserve">Suministro de varios materiales eléctricos de baja tensión, comprables a través de un catálogo electrónico en línea, de las principales marcas </v>
      </c>
      <c r="AW11" s="9" t="str">
        <v>Panama</v>
      </c>
      <c r="AX11" s="9">
        <v>2.0737063199999999</v>
      </c>
      <c r="AY11" s="9" t="str">
        <v>Elieth Martinez</v>
      </c>
      <c r="AZ11" s="9" t="str">
        <v>Elieth.Martinez@enel.com</v>
      </c>
      <c r="BA11" s="9" t="str">
        <v>Anny Leal</v>
      </c>
      <c r="BB11" s="9" t="str">
        <v>anny.leal@enel.com</v>
      </c>
      <c r="BC11" s="9">
        <v>2026</v>
      </c>
      <c r="BD11" s="9">
        <v>8</v>
      </c>
      <c r="BE11" s="9">
        <v>46235</v>
      </c>
      <c r="BG11" s="9" t="str">
        <v>Modernización y compra de equipos (CT, PT, UPS) del Sistema de Medición Comercial (SMEC) y Suministro de ITC (Spare parts) más elementos de linea par</v>
      </c>
      <c r="BH11" s="9" t="str">
        <v>FEMI04</v>
      </c>
      <c r="BI11" s="9" t="str">
        <v>Por lanzar</v>
      </c>
      <c r="BJ11" s="9" t="str">
        <v>agosto</v>
      </c>
      <c r="BK11" s="9" t="str">
        <v xml:space="preserve">Suministro de varios materiales eléctricos de baja tensión, comprables a través de un catálogo electrónico en línea, de las principales marcas </v>
      </c>
      <c r="BL11" s="9" t="str">
        <v>Panama</v>
      </c>
      <c r="BM11" s="9">
        <v>2.0737063199999999</v>
      </c>
      <c r="BN11" s="9" t="str">
        <v>Elieth Martinez</v>
      </c>
      <c r="BO11" s="9" t="str">
        <v>Elieth.Martinez@enel.com</v>
      </c>
      <c r="BP11" s="9" t="str">
        <v>Anny Leal</v>
      </c>
      <c r="BQ11" s="9" t="str">
        <v>anny.leal@enel.com</v>
      </c>
      <c r="BR11" s="9">
        <v>2026</v>
      </c>
      <c r="BS11" s="9">
        <v>8</v>
      </c>
      <c r="BT11" s="9">
        <v>46235</v>
      </c>
      <c r="BV11" s="9" t="str">
        <v>Modernización y compra de equipos (CT, PT, UPS) del Sistema de Medición Comercial (SMEC) y Suministro de ITC (Spare parts) más elementos de linea par</v>
      </c>
      <c r="BW11" s="9" t="str">
        <v>FEMI04</v>
      </c>
      <c r="BX11" s="9" t="str">
        <v>Por lanzar</v>
      </c>
      <c r="BY11" s="9" t="str">
        <v>agosto</v>
      </c>
      <c r="BZ11" s="9" t="str">
        <v xml:space="preserve">Suministro de varios materiales eléctricos de baja tensión, comprables a través de un catálogo electrónico en línea, de las principales marcas </v>
      </c>
      <c r="CA11" s="9" t="str">
        <v>Panama</v>
      </c>
      <c r="CB11" s="9">
        <v>2.0737063199999999</v>
      </c>
      <c r="CC11" s="9" t="str">
        <v>Elieth Martinez</v>
      </c>
      <c r="CD11" s="9" t="str">
        <v>Elieth.Martinez@enel.com</v>
      </c>
      <c r="CE11" s="9" t="str">
        <v>Anny Leal</v>
      </c>
      <c r="CF11" s="9" t="str">
        <v>anny.leal@enel.com</v>
      </c>
      <c r="CG11" s="9">
        <v>2026</v>
      </c>
      <c r="CH11" s="9">
        <v>8</v>
      </c>
      <c r="CI11" s="9">
        <v>46235</v>
      </c>
      <c r="CK11" s="9" t="str">
        <v>Modernización y compra de equipos (CT, PT, UPS) del Sistema de Medición Comercial (SMEC) y Suministro de ITC (Spare parts) más elementos de linea par</v>
      </c>
      <c r="CL11" s="9" t="str">
        <v>FEMI04</v>
      </c>
      <c r="CM11" s="9" t="str">
        <v>Por lanzar</v>
      </c>
      <c r="CN11" s="9" t="str">
        <v>agosto</v>
      </c>
      <c r="CO11" s="9" t="str">
        <v xml:space="preserve">Suministro de varios materiales eléctricos de baja tensión, comprables a través de un catálogo electrónico en línea, de las principales marcas </v>
      </c>
      <c r="CP11" s="9" t="str">
        <v>Panama</v>
      </c>
      <c r="CQ11" s="9">
        <v>2.0737063199999999</v>
      </c>
      <c r="CR11" s="9" t="str">
        <v>Elieth Martinez</v>
      </c>
      <c r="CS11" s="9" t="str">
        <v>Elieth.Martinez@enel.com</v>
      </c>
      <c r="CT11" s="9" t="str">
        <v>Anny Leal</v>
      </c>
      <c r="CU11" s="9" t="str">
        <v>anny.leal@enel.com</v>
      </c>
      <c r="CV11" s="9">
        <v>2026</v>
      </c>
      <c r="CW11" s="9">
        <v>8</v>
      </c>
      <c r="CX11" s="9">
        <v>46235</v>
      </c>
      <c r="CZ11" s="9" t="str">
        <v>FEER09</v>
      </c>
      <c r="DC11" s="9" t="str">
        <v>Modernización y compra de equipos (CT, PT, UPS) del Sistema de Medición Comercial (SMEC) y Suministro de ITC (Spare parts) más elementos de linea par</v>
      </c>
      <c r="DD11" s="9" t="str">
        <v>FEMI04</v>
      </c>
      <c r="DE11" s="9" t="str">
        <v>Por lanzar</v>
      </c>
      <c r="DF11" s="9" t="str">
        <v>agosto</v>
      </c>
      <c r="DG11" s="9" t="str">
        <v xml:space="preserve">Suministro de varios materiales eléctricos de baja tensión, comprables a través de un catálogo electrónico en línea, de las principales marcas </v>
      </c>
      <c r="DH11" s="9" t="str">
        <v>Panama</v>
      </c>
      <c r="DI11" s="9">
        <v>2.0737063199999999</v>
      </c>
      <c r="DJ11" s="9" t="str">
        <v>Elieth Martinez</v>
      </c>
      <c r="DK11" s="9" t="str">
        <v>Elieth.Martinez@enel.com</v>
      </c>
      <c r="DL11" s="9" t="str">
        <v>Anny Leal</v>
      </c>
      <c r="DM11" s="9" t="str">
        <v>anny.leal@enel.com</v>
      </c>
      <c r="DN11" s="9">
        <v>2026</v>
      </c>
      <c r="DO11" s="9">
        <v>8</v>
      </c>
      <c r="DP11" s="15">
        <v>46235</v>
      </c>
      <c r="DS11" s="9" t="str">
        <v>MODERNIZACION Y COMPRA DE EQUIPOS (CT, PT, UPS) DEL SISTEMA DE MEDICION COMERCIAL (SMEC) Y SUMINISTRO DE ITC (SPARE PARTS) MAS ELEMENTOS DE LINEA PAR FEMI04 SUMINISTRO DE VARIOS MATERIALES ELECTRICOS DE BAJA TENSION, COMPRABLES A TRAVES DE UN CATALOGO ELECTRONICO EN LINEA, DE LAS PRINCIPALES MARCAS</v>
      </c>
    </row>
    <row r="12" spans="2:124" ht="30" customHeight="1" x14ac:dyDescent="0.25">
      <c r="E12" s="11" t="str">
        <v>Suministro de cableado para plantas solares (Cableado solar, Cable MT, Cable BT, Fibra optica, etc). Dealer cables para todas las plantas solares de C</v>
      </c>
      <c r="F12" s="12" t="str">
        <v>FEER01</v>
      </c>
      <c r="G12" s="12" t="str">
        <v>Por lanzar</v>
      </c>
      <c r="H12" s="12" t="str">
        <v>septiembre</v>
      </c>
      <c r="I12" s="12" t="str">
        <v xml:space="preserve">Componentes o piezas para Planta de energia Solar </v>
      </c>
      <c r="J12" s="12" t="str">
        <v>GPG</v>
      </c>
      <c r="K12" s="12">
        <v>2.2999999999999998</v>
      </c>
      <c r="L12" s="12" t="str">
        <v>Monica Mesa</v>
      </c>
      <c r="M12" s="12" t="str">
        <v>monica.mesa@enel.com</v>
      </c>
      <c r="N12" s="12" t="str">
        <v>Anny Leal</v>
      </c>
      <c r="O12" s="12" t="str">
        <v>anny.leal@enel.com</v>
      </c>
      <c r="P12" s="12">
        <v>2026</v>
      </c>
      <c r="Q12" s="12">
        <v>9</v>
      </c>
      <c r="R12" s="24" t="b">
        <v>0</v>
      </c>
      <c r="U12" s="27" t="str" cm="1">
        <f t="array" aca="1" ref="U12" ca="1">IFERROR(
  IF(
    OR(CELL("fila")&lt;ROW($E$8),CELL("fila")&gt;ROW($E$8)+ROWS(_xlfn.ANCHORARRAY($E$8))-1),
    "",
    "Cartera - " &amp; INDEX(_xlfn.ANCHORARRAY($E$8), CELL("fila")-ROW($E$8)+1, 6)
  ),
"")</f>
        <v/>
      </c>
      <c r="V12" s="28"/>
      <c r="W12" s="29"/>
      <c r="AC12" s="14" t="str">
        <v>TS-CROSS Suministros, servicio y soporte equipamiento Siemens</v>
      </c>
      <c r="AD12" s="9" t="str">
        <v>FERP05</v>
      </c>
      <c r="AE12" s="9" t="str">
        <v>Por lanzar</v>
      </c>
      <c r="AF12" s="9" t="str">
        <v>agosto</v>
      </c>
      <c r="AG12" s="9" t="str">
        <v xml:space="preserve">Dispositivos de protección de máquinas </v>
      </c>
      <c r="AH12" s="9" t="str">
        <v>GPG</v>
      </c>
      <c r="AI12" s="9">
        <v>2</v>
      </c>
      <c r="AJ12" s="9" t="str">
        <v>Monica Mesa</v>
      </c>
      <c r="AK12" s="9" t="str">
        <v>monica.mesa@enel.com</v>
      </c>
      <c r="AL12" s="9" t="str">
        <v>Anny Leal</v>
      </c>
      <c r="AM12" s="9" t="str">
        <v>anny.leal@enel.com</v>
      </c>
      <c r="AN12" s="9">
        <v>2026</v>
      </c>
      <c r="AO12" s="9">
        <v>8</v>
      </c>
      <c r="AP12" s="9">
        <v>46235</v>
      </c>
      <c r="AR12" s="14" t="str">
        <v>TS-CROSS Suministros, servicio y soporte equipamiento Siemens</v>
      </c>
      <c r="AS12" s="9" t="str">
        <v>FERP05</v>
      </c>
      <c r="AT12" s="9" t="str">
        <v>Por lanzar</v>
      </c>
      <c r="AU12" s="9" t="str">
        <v>agosto</v>
      </c>
      <c r="AV12" s="9" t="str">
        <v xml:space="preserve">Dispositivos de protección de máquinas </v>
      </c>
      <c r="AW12" s="9" t="str">
        <v>GPG</v>
      </c>
      <c r="AX12" s="9">
        <v>2</v>
      </c>
      <c r="AY12" s="9" t="str">
        <v>Monica Mesa</v>
      </c>
      <c r="AZ12" s="9" t="str">
        <v>monica.mesa@enel.com</v>
      </c>
      <c r="BA12" s="9" t="str">
        <v>Anny Leal</v>
      </c>
      <c r="BB12" s="9" t="str">
        <v>anny.leal@enel.com</v>
      </c>
      <c r="BC12" s="9">
        <v>2026</v>
      </c>
      <c r="BD12" s="9">
        <v>8</v>
      </c>
      <c r="BE12" s="9">
        <v>46235</v>
      </c>
      <c r="BG12" s="9" t="str">
        <v>TS-CROSS Suministros, servicio y soporte equipamiento Siemens</v>
      </c>
      <c r="BH12" s="9" t="str">
        <v>FERP05</v>
      </c>
      <c r="BI12" s="9" t="str">
        <v>Por lanzar</v>
      </c>
      <c r="BJ12" s="9" t="str">
        <v>agosto</v>
      </c>
      <c r="BK12" s="9" t="str">
        <v xml:space="preserve">Dispositivos de protección de máquinas </v>
      </c>
      <c r="BL12" s="9" t="str">
        <v>GPG</v>
      </c>
      <c r="BM12" s="9">
        <v>2</v>
      </c>
      <c r="BN12" s="9" t="str">
        <v>Monica Mesa</v>
      </c>
      <c r="BO12" s="9" t="str">
        <v>monica.mesa@enel.com</v>
      </c>
      <c r="BP12" s="9" t="str">
        <v>Anny Leal</v>
      </c>
      <c r="BQ12" s="9" t="str">
        <v>anny.leal@enel.com</v>
      </c>
      <c r="BR12" s="9">
        <v>2026</v>
      </c>
      <c r="BS12" s="9">
        <v>8</v>
      </c>
      <c r="BT12" s="9">
        <v>46235</v>
      </c>
      <c r="BV12" s="9" t="str">
        <v>TS-CROSS Suministros, servicio y soporte equipamiento Siemens</v>
      </c>
      <c r="BW12" s="9" t="str">
        <v>FERP05</v>
      </c>
      <c r="BX12" s="9" t="str">
        <v>Por lanzar</v>
      </c>
      <c r="BY12" s="9" t="str">
        <v>agosto</v>
      </c>
      <c r="BZ12" s="9" t="str">
        <v xml:space="preserve">Dispositivos de protección de máquinas </v>
      </c>
      <c r="CA12" s="9" t="str">
        <v>GPG</v>
      </c>
      <c r="CB12" s="9">
        <v>2</v>
      </c>
      <c r="CC12" s="9" t="str">
        <v>Monica Mesa</v>
      </c>
      <c r="CD12" s="9" t="str">
        <v>monica.mesa@enel.com</v>
      </c>
      <c r="CE12" s="9" t="str">
        <v>Anny Leal</v>
      </c>
      <c r="CF12" s="9" t="str">
        <v>anny.leal@enel.com</v>
      </c>
      <c r="CG12" s="9">
        <v>2026</v>
      </c>
      <c r="CH12" s="9">
        <v>8</v>
      </c>
      <c r="CI12" s="9">
        <v>46235</v>
      </c>
      <c r="CK12" s="9" t="str">
        <v>TS-CROSS Suministros, servicio y soporte equipamiento Siemens</v>
      </c>
      <c r="CL12" s="9" t="str">
        <v>FERP05</v>
      </c>
      <c r="CM12" s="9" t="str">
        <v>Por lanzar</v>
      </c>
      <c r="CN12" s="9" t="str">
        <v>agosto</v>
      </c>
      <c r="CO12" s="9" t="str">
        <v xml:space="preserve">Dispositivos de protección de máquinas </v>
      </c>
      <c r="CP12" s="9" t="str">
        <v>GPG</v>
      </c>
      <c r="CQ12" s="9">
        <v>2</v>
      </c>
      <c r="CR12" s="9" t="str">
        <v>Monica Mesa</v>
      </c>
      <c r="CS12" s="9" t="str">
        <v>monica.mesa@enel.com</v>
      </c>
      <c r="CT12" s="9" t="str">
        <v>Anny Leal</v>
      </c>
      <c r="CU12" s="9" t="str">
        <v>anny.leal@enel.com</v>
      </c>
      <c r="CV12" s="9">
        <v>2026</v>
      </c>
      <c r="CW12" s="9">
        <v>8</v>
      </c>
      <c r="CX12" s="9">
        <v>46235</v>
      </c>
      <c r="CZ12" s="9" t="str">
        <v>FEGE02</v>
      </c>
      <c r="DC12" s="9" t="str">
        <v>TS-CROSS Suministros, servicio y soporte equipamiento Siemens</v>
      </c>
      <c r="DD12" s="9" t="str">
        <v>FERP05</v>
      </c>
      <c r="DE12" s="9" t="str">
        <v>Por lanzar</v>
      </c>
      <c r="DF12" s="9" t="str">
        <v>agosto</v>
      </c>
      <c r="DG12" s="9" t="str">
        <v xml:space="preserve">Dispositivos de protección de máquinas </v>
      </c>
      <c r="DH12" s="9" t="str">
        <v>GPG</v>
      </c>
      <c r="DI12" s="9">
        <v>2</v>
      </c>
      <c r="DJ12" s="9" t="str">
        <v>Monica Mesa</v>
      </c>
      <c r="DK12" s="9" t="str">
        <v>monica.mesa@enel.com</v>
      </c>
      <c r="DL12" s="9" t="str">
        <v>Anny Leal</v>
      </c>
      <c r="DM12" s="9" t="str">
        <v>anny.leal@enel.com</v>
      </c>
      <c r="DN12" s="9">
        <v>2026</v>
      </c>
      <c r="DO12" s="9">
        <v>8</v>
      </c>
      <c r="DP12" s="15">
        <v>46235</v>
      </c>
      <c r="DS12" s="9" t="str">
        <v>TS-CROSS SUMINISTROS, SERVICIO Y SOPORTE EQUIPAMIENTO SIEMENS FERP05 DISPOSITIVOS DE PROTECCION DE MAQUINAS</v>
      </c>
    </row>
    <row r="13" spans="2:124" ht="27.95" customHeight="1" x14ac:dyDescent="0.25">
      <c r="E13" s="11" t="str">
        <v>Fabricación y suministro de tableros electricos: CB, inversores, QPP. Partes metalmecanica de inversores + Fabricación de visagras para ejecución de t</v>
      </c>
      <c r="F13" s="12" t="str">
        <v>FECE01</v>
      </c>
      <c r="G13" s="12" t="str">
        <v>Por lanzar</v>
      </c>
      <c r="H13" s="12" t="str">
        <v>octubre</v>
      </c>
      <c r="I13" s="12" t="str">
        <v xml:space="preserve">Cabinas metálicas prefabricadas de MT/BT completas con toda equipación eléctrica y cables conectores de MT. </v>
      </c>
      <c r="J13" s="12" t="str">
        <v>GPG</v>
      </c>
      <c r="K13" s="12">
        <v>2.2000000000000002</v>
      </c>
      <c r="L13" s="12" t="str">
        <v>Monica Mesa</v>
      </c>
      <c r="M13" s="12" t="str">
        <v>monica.mesa@enel.com</v>
      </c>
      <c r="N13" s="12" t="str">
        <v>Anny Leal</v>
      </c>
      <c r="O13" s="12" t="str">
        <v>anny.leal@enel.com</v>
      </c>
      <c r="P13" s="12">
        <v>2026</v>
      </c>
      <c r="Q13" s="12">
        <v>10</v>
      </c>
      <c r="R13" s="24" t="b">
        <v>0</v>
      </c>
      <c r="AC13" s="14" t="str">
        <v>Gateway</v>
      </c>
      <c r="AD13" s="9" t="str">
        <v>FSME01</v>
      </c>
      <c r="AE13" s="9" t="str">
        <v>Por lanzar</v>
      </c>
      <c r="AF13" s="9" t="str">
        <v>septiembre</v>
      </c>
      <c r="AG13" s="9" t="str">
        <v xml:space="preserve">Instrumentos de medición de la cantidad eléctrica </v>
      </c>
      <c r="AH13" s="9" t="str">
        <v>Grids</v>
      </c>
      <c r="AI13" s="9">
        <v>1.85666099</v>
      </c>
      <c r="AJ13" s="9" t="str">
        <v>Francy Boada</v>
      </c>
      <c r="AK13" s="9" t="str">
        <v>francy.boada@enel.com</v>
      </c>
      <c r="AL13" s="9" t="str">
        <v>Jennifer Rubio</v>
      </c>
      <c r="AM13" s="9" t="str">
        <v>jennifer.rubio@enel.com</v>
      </c>
      <c r="AN13" s="9">
        <v>2026</v>
      </c>
      <c r="AO13" s="9">
        <v>9</v>
      </c>
      <c r="AP13" s="9">
        <v>46266</v>
      </c>
      <c r="AR13" s="14" t="str">
        <v>Gateway</v>
      </c>
      <c r="AS13" s="9" t="str">
        <v>FSME01</v>
      </c>
      <c r="AT13" s="9" t="str">
        <v>Por lanzar</v>
      </c>
      <c r="AU13" s="9" t="str">
        <v>septiembre</v>
      </c>
      <c r="AV13" s="9" t="str">
        <v xml:space="preserve">Instrumentos de medición de la cantidad eléctrica </v>
      </c>
      <c r="AW13" s="9" t="str">
        <v>Grids</v>
      </c>
      <c r="AX13" s="9">
        <v>1.85666099</v>
      </c>
      <c r="AY13" s="9" t="str">
        <v>Francy Boada</v>
      </c>
      <c r="AZ13" s="9" t="str">
        <v>francy.boada@enel.com</v>
      </c>
      <c r="BA13" s="9" t="str">
        <v>Jennifer Rubio</v>
      </c>
      <c r="BB13" s="9" t="str">
        <v>jennifer.rubio@enel.com</v>
      </c>
      <c r="BC13" s="9">
        <v>2026</v>
      </c>
      <c r="BD13" s="9">
        <v>9</v>
      </c>
      <c r="BE13" s="9">
        <v>46266</v>
      </c>
      <c r="BG13" s="9" t="str">
        <v>Gateway</v>
      </c>
      <c r="BH13" s="9" t="str">
        <v>FSME01</v>
      </c>
      <c r="BI13" s="9" t="str">
        <v>Por lanzar</v>
      </c>
      <c r="BJ13" s="9" t="str">
        <v>septiembre</v>
      </c>
      <c r="BK13" s="9" t="str">
        <v xml:space="preserve">Instrumentos de medición de la cantidad eléctrica </v>
      </c>
      <c r="BL13" s="9" t="str">
        <v>Grids</v>
      </c>
      <c r="BM13" s="9">
        <v>1.85666099</v>
      </c>
      <c r="BN13" s="9" t="str">
        <v>Francy Boada</v>
      </c>
      <c r="BO13" s="9" t="str">
        <v>francy.boada@enel.com</v>
      </c>
      <c r="BP13" s="9" t="str">
        <v>Jennifer Rubio</v>
      </c>
      <c r="BQ13" s="9" t="str">
        <v>jennifer.rubio@enel.com</v>
      </c>
      <c r="BR13" s="9">
        <v>2026</v>
      </c>
      <c r="BS13" s="9">
        <v>9</v>
      </c>
      <c r="BT13" s="9">
        <v>46266</v>
      </c>
      <c r="BV13" s="9" t="str">
        <v>Gateway</v>
      </c>
      <c r="BW13" s="9" t="str">
        <v>FSME01</v>
      </c>
      <c r="BX13" s="9" t="str">
        <v>Por lanzar</v>
      </c>
      <c r="BY13" s="9" t="str">
        <v>septiembre</v>
      </c>
      <c r="BZ13" s="9" t="str">
        <v xml:space="preserve">Instrumentos de medición de la cantidad eléctrica </v>
      </c>
      <c r="CA13" s="9" t="str">
        <v>Grids</v>
      </c>
      <c r="CB13" s="9">
        <v>1.85666099</v>
      </c>
      <c r="CC13" s="9" t="str">
        <v>Francy Boada</v>
      </c>
      <c r="CD13" s="9" t="str">
        <v>francy.boada@enel.com</v>
      </c>
      <c r="CE13" s="9" t="str">
        <v>Jennifer Rubio</v>
      </c>
      <c r="CF13" s="9" t="str">
        <v>jennifer.rubio@enel.com</v>
      </c>
      <c r="CG13" s="9">
        <v>2026</v>
      </c>
      <c r="CH13" s="9">
        <v>9</v>
      </c>
      <c r="CI13" s="9">
        <v>46266</v>
      </c>
      <c r="CK13" s="9" t="str">
        <v>Gateway</v>
      </c>
      <c r="CL13" s="9" t="str">
        <v>FSME01</v>
      </c>
      <c r="CM13" s="9" t="str">
        <v>Por lanzar</v>
      </c>
      <c r="CN13" s="9" t="str">
        <v>septiembre</v>
      </c>
      <c r="CO13" s="9" t="str">
        <v xml:space="preserve">Instrumentos de medición de la cantidad eléctrica </v>
      </c>
      <c r="CP13" s="9" t="str">
        <v>Grids</v>
      </c>
      <c r="CQ13" s="9">
        <v>1.85666099</v>
      </c>
      <c r="CR13" s="9" t="str">
        <v>Francy Boada</v>
      </c>
      <c r="CS13" s="9" t="str">
        <v>francy.boada@enel.com</v>
      </c>
      <c r="CT13" s="9" t="str">
        <v>Jennifer Rubio</v>
      </c>
      <c r="CU13" s="9" t="str">
        <v>jennifer.rubio@enel.com</v>
      </c>
      <c r="CV13" s="9">
        <v>2026</v>
      </c>
      <c r="CW13" s="9">
        <v>9</v>
      </c>
      <c r="CX13" s="9">
        <v>46266</v>
      </c>
      <c r="CZ13" s="9" t="str">
        <v>FEII05</v>
      </c>
      <c r="DC13" s="9" t="str">
        <v>Gateway</v>
      </c>
      <c r="DD13" s="9" t="str">
        <v>FSME01</v>
      </c>
      <c r="DE13" s="9" t="str">
        <v>Por lanzar</v>
      </c>
      <c r="DF13" s="9" t="str">
        <v>septiembre</v>
      </c>
      <c r="DG13" s="9" t="str">
        <v xml:space="preserve">Instrumentos de medición de la cantidad eléctrica </v>
      </c>
      <c r="DH13" s="9" t="str">
        <v>Grids</v>
      </c>
      <c r="DI13" s="9">
        <v>1.85666099</v>
      </c>
      <c r="DJ13" s="9" t="str">
        <v>Francy Boada</v>
      </c>
      <c r="DK13" s="9" t="str">
        <v>francy.boada@enel.com</v>
      </c>
      <c r="DL13" s="9" t="str">
        <v>Jennifer Rubio</v>
      </c>
      <c r="DM13" s="9" t="str">
        <v>jennifer.rubio@enel.com</v>
      </c>
      <c r="DN13" s="9">
        <v>2026</v>
      </c>
      <c r="DO13" s="9">
        <v>9</v>
      </c>
      <c r="DP13" s="15">
        <v>46266</v>
      </c>
      <c r="DS13" s="9" t="str">
        <v>GATEWAY FSME01 INSTRUMENTOS DE MEDICION DE LA CANTIDAD ELECTRICA</v>
      </c>
    </row>
    <row r="14" spans="2:124" ht="27.95" customHeight="1" x14ac:dyDescent="0.25">
      <c r="E14" s="11" t="str">
        <v>Equipo Proyectos Telegestión (Implementacion de 10.000 unidades de Telegestion para la Ciudad de Bogota)</v>
      </c>
      <c r="F14" s="12" t="str">
        <v>FEII05</v>
      </c>
      <c r="G14" s="12" t="str">
        <v>Por lanzar</v>
      </c>
      <c r="H14" s="12" t="str">
        <v>agosto</v>
      </c>
      <c r="I14" s="12" t="str">
        <v xml:space="preserve">Materiales de iluminación y accesorios </v>
      </c>
      <c r="J14" s="12" t="str">
        <v>Enel Commercial</v>
      </c>
      <c r="K14" s="12">
        <v>2.1739999999999999</v>
      </c>
      <c r="L14" s="12" t="str">
        <v>Andrea Sarmiento</v>
      </c>
      <c r="M14" s="12" t="str">
        <v>andrea.sarmiento@enel.com</v>
      </c>
      <c r="N14" s="12" t="str">
        <v>Jennifer Rubio</v>
      </c>
      <c r="O14" s="12" t="str">
        <v>jennifer.rubio@enel.com</v>
      </c>
      <c r="P14" s="12">
        <v>2026</v>
      </c>
      <c r="Q14" s="12">
        <v>8</v>
      </c>
      <c r="R14" s="24" t="b">
        <v>0</v>
      </c>
      <c r="U14" s="30" t="str" cm="1">
        <f t="array" aca="1" ref="U14" ca="1">IFERROR(
  IF(
    OR(CELL("fila")&lt;ROW($E$8),CELL("fila")&gt;ROW($E$8)+ROWS(_xlfn.ANCHORARRAY($E$8))-1),
    "",
    "GM - " &amp; INDEX(_xlfn.ANCHORARRAY($E$8), CELL("fila")-ROW($E$8)+1, 2)
  ),
"")</f>
        <v/>
      </c>
      <c r="V14" s="31"/>
      <c r="AC14" s="14" t="str">
        <v>Instalación, comisionamiento y mantenimiento de Baterias para almacenamiento de energía</v>
      </c>
      <c r="AD14" s="9" t="str">
        <v>LEII02</v>
      </c>
      <c r="AE14" s="9" t="str">
        <v>Por lanzar</v>
      </c>
      <c r="AF14" s="9" t="str">
        <v>septiembre</v>
      </c>
      <c r="AG14" s="9" t="str">
        <v xml:space="preserve">Sistemas eléctricos industriales - creación y mantenimiento </v>
      </c>
      <c r="AH14" s="9" t="str">
        <v>Enel Commercial</v>
      </c>
      <c r="AI14" s="9">
        <v>1.605</v>
      </c>
      <c r="AJ14" s="9" t="str">
        <v>Andrea Sarmiento</v>
      </c>
      <c r="AK14" s="9" t="str">
        <v>andrea.sarmiento@enel.com</v>
      </c>
      <c r="AL14" s="9" t="str">
        <v>Jennifer Rubio</v>
      </c>
      <c r="AM14" s="9" t="str">
        <v>jennifer.rubio@enel.com</v>
      </c>
      <c r="AN14" s="9">
        <v>2026</v>
      </c>
      <c r="AO14" s="9">
        <v>9</v>
      </c>
      <c r="AP14" s="9">
        <v>46266</v>
      </c>
      <c r="AR14" s="14" t="str">
        <v>Instalación, comisionamiento y mantenimiento de Baterias para almacenamiento de energía</v>
      </c>
      <c r="AS14" s="9" t="str">
        <v>LEII02</v>
      </c>
      <c r="AT14" s="9" t="str">
        <v>Por lanzar</v>
      </c>
      <c r="AU14" s="9" t="str">
        <v>septiembre</v>
      </c>
      <c r="AV14" s="9" t="str">
        <v xml:space="preserve">Sistemas eléctricos industriales - creación y mantenimiento </v>
      </c>
      <c r="AW14" s="9" t="str">
        <v>Enel Commercial</v>
      </c>
      <c r="AX14" s="9">
        <v>1.605</v>
      </c>
      <c r="AY14" s="9" t="str">
        <v>Andrea Sarmiento</v>
      </c>
      <c r="AZ14" s="9" t="str">
        <v>andrea.sarmiento@enel.com</v>
      </c>
      <c r="BA14" s="9" t="str">
        <v>Jennifer Rubio</v>
      </c>
      <c r="BB14" s="9" t="str">
        <v>jennifer.rubio@enel.com</v>
      </c>
      <c r="BC14" s="9">
        <v>2026</v>
      </c>
      <c r="BD14" s="9">
        <v>9</v>
      </c>
      <c r="BE14" s="9">
        <v>46266</v>
      </c>
      <c r="BG14" s="9" t="str">
        <v>Instalación, comisionamiento y mantenimiento de Baterias para almacenamiento de energía</v>
      </c>
      <c r="BH14" s="9" t="str">
        <v>LEII02</v>
      </c>
      <c r="BI14" s="9" t="str">
        <v>Por lanzar</v>
      </c>
      <c r="BJ14" s="9" t="str">
        <v>septiembre</v>
      </c>
      <c r="BK14" s="9" t="str">
        <v xml:space="preserve">Sistemas eléctricos industriales - creación y mantenimiento </v>
      </c>
      <c r="BL14" s="9" t="str">
        <v>Enel Commercial</v>
      </c>
      <c r="BM14" s="9">
        <v>1.605</v>
      </c>
      <c r="BN14" s="9" t="str">
        <v>Andrea Sarmiento</v>
      </c>
      <c r="BO14" s="9" t="str">
        <v>andrea.sarmiento@enel.com</v>
      </c>
      <c r="BP14" s="9" t="str">
        <v>Jennifer Rubio</v>
      </c>
      <c r="BQ14" s="9" t="str">
        <v>jennifer.rubio@enel.com</v>
      </c>
      <c r="BR14" s="9">
        <v>2026</v>
      </c>
      <c r="BS14" s="9">
        <v>9</v>
      </c>
      <c r="BT14" s="9">
        <v>46266</v>
      </c>
      <c r="BV14" s="9" t="str">
        <v>Instalación, comisionamiento y mantenimiento de Baterias para almacenamiento de energía</v>
      </c>
      <c r="BW14" s="9" t="str">
        <v>LEII02</v>
      </c>
      <c r="BX14" s="9" t="str">
        <v>Por lanzar</v>
      </c>
      <c r="BY14" s="9" t="str">
        <v>septiembre</v>
      </c>
      <c r="BZ14" s="9" t="str">
        <v xml:space="preserve">Sistemas eléctricos industriales - creación y mantenimiento </v>
      </c>
      <c r="CA14" s="9" t="str">
        <v>Enel Commercial</v>
      </c>
      <c r="CB14" s="9">
        <v>1.605</v>
      </c>
      <c r="CC14" s="9" t="str">
        <v>Andrea Sarmiento</v>
      </c>
      <c r="CD14" s="9" t="str">
        <v>andrea.sarmiento@enel.com</v>
      </c>
      <c r="CE14" s="9" t="str">
        <v>Jennifer Rubio</v>
      </c>
      <c r="CF14" s="9" t="str">
        <v>jennifer.rubio@enel.com</v>
      </c>
      <c r="CG14" s="9">
        <v>2026</v>
      </c>
      <c r="CH14" s="9">
        <v>9</v>
      </c>
      <c r="CI14" s="9">
        <v>46266</v>
      </c>
      <c r="CK14" s="9" t="str">
        <v>Instalación, comisionamiento y mantenimiento de Baterias para almacenamiento de energía</v>
      </c>
      <c r="CL14" s="9" t="str">
        <v>LEII02</v>
      </c>
      <c r="CM14" s="9" t="str">
        <v>Por lanzar</v>
      </c>
      <c r="CN14" s="9" t="str">
        <v>septiembre</v>
      </c>
      <c r="CO14" s="9" t="str">
        <v xml:space="preserve">Sistemas eléctricos industriales - creación y mantenimiento </v>
      </c>
      <c r="CP14" s="9" t="str">
        <v>Enel Commercial</v>
      </c>
      <c r="CQ14" s="9">
        <v>1.605</v>
      </c>
      <c r="CR14" s="9" t="str">
        <v>Andrea Sarmiento</v>
      </c>
      <c r="CS14" s="9" t="str">
        <v>andrea.sarmiento@enel.com</v>
      </c>
      <c r="CT14" s="9" t="str">
        <v>Jennifer Rubio</v>
      </c>
      <c r="CU14" s="9" t="str">
        <v>jennifer.rubio@enel.com</v>
      </c>
      <c r="CV14" s="9">
        <v>2026</v>
      </c>
      <c r="CW14" s="9">
        <v>9</v>
      </c>
      <c r="CX14" s="9">
        <v>46266</v>
      </c>
      <c r="CZ14" s="9" t="str">
        <v>FEII06</v>
      </c>
      <c r="DC14" s="9" t="str">
        <v>Instalación, comisionamiento y mantenimiento de Baterias para almacenamiento de energía</v>
      </c>
      <c r="DD14" s="9" t="str">
        <v>LEII02</v>
      </c>
      <c r="DE14" s="9" t="str">
        <v>Por lanzar</v>
      </c>
      <c r="DF14" s="9" t="str">
        <v>septiembre</v>
      </c>
      <c r="DG14" s="9" t="str">
        <v xml:space="preserve">Sistemas eléctricos industriales - creación y mantenimiento </v>
      </c>
      <c r="DH14" s="9" t="str">
        <v>Enel Commercial</v>
      </c>
      <c r="DI14" s="9">
        <v>1.605</v>
      </c>
      <c r="DJ14" s="9" t="str">
        <v>Andrea Sarmiento</v>
      </c>
      <c r="DK14" s="9" t="str">
        <v>andrea.sarmiento@enel.com</v>
      </c>
      <c r="DL14" s="9" t="str">
        <v>Jennifer Rubio</v>
      </c>
      <c r="DM14" s="9" t="str">
        <v>jennifer.rubio@enel.com</v>
      </c>
      <c r="DN14" s="9">
        <v>2026</v>
      </c>
      <c r="DO14" s="9">
        <v>9</v>
      </c>
      <c r="DP14" s="15">
        <v>46266</v>
      </c>
      <c r="DS14" s="9" t="str">
        <v>INSTALACION, COMISIONAMIENTO Y MANTENIMIENTO DE BATERIAS PARA ALMACENAMIENTO DE ENERGIA LEII02 SISTEMAS ELECTRICOS INDUSTRIALES - CREACION Y MANTENIMIENTO</v>
      </c>
    </row>
    <row r="15" spans="2:124" ht="27.95" customHeight="1" x14ac:dyDescent="0.25">
      <c r="E15" s="11" t="str">
        <v>Soluciones de smart city integradas. Producto nuevo que se debe integrar en los sistemas de AP</v>
      </c>
      <c r="F15" s="12" t="str">
        <v>FEII09</v>
      </c>
      <c r="G15" s="12" t="str">
        <v>Por lanzar</v>
      </c>
      <c r="H15" s="12" t="str">
        <v>septiembre</v>
      </c>
      <c r="I15" s="12" t="str">
        <v xml:space="preserve">Equipo para alumbrado de calles </v>
      </c>
      <c r="J15" s="12" t="str">
        <v>Enel Commercial</v>
      </c>
      <c r="K15" s="12">
        <v>2.17391304</v>
      </c>
      <c r="L15" s="12" t="str">
        <v>Andrea Sarmiento</v>
      </c>
      <c r="M15" s="12" t="str">
        <v>andrea.sarmiento@enel.com</v>
      </c>
      <c r="N15" s="12" t="str">
        <v>Jennifer Rubio</v>
      </c>
      <c r="O15" s="12" t="str">
        <v>jennifer.rubio@enel.com</v>
      </c>
      <c r="P15" s="12">
        <v>2026</v>
      </c>
      <c r="Q15" s="12">
        <v>9</v>
      </c>
      <c r="R15" s="24" t="b">
        <v>0</v>
      </c>
      <c r="U15" s="52" t="str" cm="1">
        <f t="array" aca="1" ref="U15" ca="1">IFERROR(
  IF(
    OR(CELL("fila")&lt;ROW($E$8),CELL("fila")&gt;ROW($E$8)+ROWS(_xlfn.ANCHORARRAY($E$8))-1),
    "",
    INDEX(_xlfn.ANCHORARRAY($E$8), CELL("fila")-ROW($E$8)+1, 5)
  ),
"")</f>
        <v/>
      </c>
      <c r="V15" s="52"/>
      <c r="W15" s="52"/>
      <c r="AC15" s="14" t="str">
        <v>Suministro, transporte, instal, configuración, puesta en marcha, mto y capacitación de uso de istemas híbridos de generación renovable solar/eólica.</v>
      </c>
      <c r="AD15" s="9" t="str">
        <v>LEII06</v>
      </c>
      <c r="AE15" s="9" t="str">
        <v>Por lanzar</v>
      </c>
      <c r="AF15" s="9" t="str">
        <v>octubre</v>
      </c>
      <c r="AG15" s="9" t="str">
        <v xml:space="preserve">Paneles fotovoltaicos - trabajos </v>
      </c>
      <c r="AH15" s="9" t="str">
        <v>Grids</v>
      </c>
      <c r="AI15" s="9">
        <v>1.56916726</v>
      </c>
      <c r="AJ15" s="9" t="str">
        <v>Francy Boada</v>
      </c>
      <c r="AK15" s="9" t="str">
        <v>francy.boada@enel.com</v>
      </c>
      <c r="AL15" s="9" t="str">
        <v>Jennifer Rubio</v>
      </c>
      <c r="AM15" s="9" t="str">
        <v>jennifer.rubio@enel.com</v>
      </c>
      <c r="AN15" s="9">
        <v>2026</v>
      </c>
      <c r="AO15" s="9">
        <v>10</v>
      </c>
      <c r="AP15" s="9">
        <v>46296</v>
      </c>
      <c r="AR15" s="14" t="str">
        <v>Suministro, transporte, instal, configuración, puesta en marcha, mto y capacitación de uso de istemas híbridos de generación renovable solar/eólica.</v>
      </c>
      <c r="AS15" s="9" t="str">
        <v>LEII06</v>
      </c>
      <c r="AT15" s="9" t="str">
        <v>Por lanzar</v>
      </c>
      <c r="AU15" s="9" t="str">
        <v>octubre</v>
      </c>
      <c r="AV15" s="9" t="str">
        <v xml:space="preserve">Paneles fotovoltaicos - trabajos </v>
      </c>
      <c r="AW15" s="9" t="str">
        <v>Grids</v>
      </c>
      <c r="AX15" s="9">
        <v>1.56916726</v>
      </c>
      <c r="AY15" s="9" t="str">
        <v>Francy Boada</v>
      </c>
      <c r="AZ15" s="9" t="str">
        <v>francy.boada@enel.com</v>
      </c>
      <c r="BA15" s="9" t="str">
        <v>Jennifer Rubio</v>
      </c>
      <c r="BB15" s="9" t="str">
        <v>jennifer.rubio@enel.com</v>
      </c>
      <c r="BC15" s="9">
        <v>2026</v>
      </c>
      <c r="BD15" s="9">
        <v>10</v>
      </c>
      <c r="BE15" s="9">
        <v>46296</v>
      </c>
      <c r="BG15" s="9" t="str">
        <v>Suministro, transporte, instal, configuración, puesta en marcha, mto y capacitación de uso de istemas híbridos de generación renovable solar/eólica.</v>
      </c>
      <c r="BH15" s="9" t="str">
        <v>LEII06</v>
      </c>
      <c r="BI15" s="9" t="str">
        <v>Por lanzar</v>
      </c>
      <c r="BJ15" s="9" t="str">
        <v>octubre</v>
      </c>
      <c r="BK15" s="9" t="str">
        <v xml:space="preserve">Paneles fotovoltaicos - trabajos </v>
      </c>
      <c r="BL15" s="9" t="str">
        <v>Grids</v>
      </c>
      <c r="BM15" s="9">
        <v>1.56916726</v>
      </c>
      <c r="BN15" s="9" t="str">
        <v>Francy Boada</v>
      </c>
      <c r="BO15" s="9" t="str">
        <v>francy.boada@enel.com</v>
      </c>
      <c r="BP15" s="9" t="str">
        <v>Jennifer Rubio</v>
      </c>
      <c r="BQ15" s="9" t="str">
        <v>jennifer.rubio@enel.com</v>
      </c>
      <c r="BR15" s="9">
        <v>2026</v>
      </c>
      <c r="BS15" s="9">
        <v>10</v>
      </c>
      <c r="BT15" s="9">
        <v>46296</v>
      </c>
      <c r="BV15" s="9" t="str">
        <v>Suministro, transporte, instal, configuración, puesta en marcha, mto y capacitación de uso de istemas híbridos de generación renovable solar/eólica.</v>
      </c>
      <c r="BW15" s="9" t="str">
        <v>LEII06</v>
      </c>
      <c r="BX15" s="9" t="str">
        <v>Por lanzar</v>
      </c>
      <c r="BY15" s="9" t="str">
        <v>octubre</v>
      </c>
      <c r="BZ15" s="9" t="str">
        <v xml:space="preserve">Paneles fotovoltaicos - trabajos </v>
      </c>
      <c r="CA15" s="9" t="str">
        <v>Grids</v>
      </c>
      <c r="CB15" s="9">
        <v>1.56916726</v>
      </c>
      <c r="CC15" s="9" t="str">
        <v>Francy Boada</v>
      </c>
      <c r="CD15" s="9" t="str">
        <v>francy.boada@enel.com</v>
      </c>
      <c r="CE15" s="9" t="str">
        <v>Jennifer Rubio</v>
      </c>
      <c r="CF15" s="9" t="str">
        <v>jennifer.rubio@enel.com</v>
      </c>
      <c r="CG15" s="9">
        <v>2026</v>
      </c>
      <c r="CH15" s="9">
        <v>10</v>
      </c>
      <c r="CI15" s="9">
        <v>46296</v>
      </c>
      <c r="CK15" s="9" t="str">
        <v>Suministro, transporte, instal, configuración, puesta en marcha, mto y capacitación de uso de istemas híbridos de generación renovable solar/eólica.</v>
      </c>
      <c r="CL15" s="9" t="str">
        <v>LEII06</v>
      </c>
      <c r="CM15" s="9" t="str">
        <v>Por lanzar</v>
      </c>
      <c r="CN15" s="9" t="str">
        <v>octubre</v>
      </c>
      <c r="CO15" s="9" t="str">
        <v xml:space="preserve">Paneles fotovoltaicos - trabajos </v>
      </c>
      <c r="CP15" s="9" t="str">
        <v>Grids</v>
      </c>
      <c r="CQ15" s="9">
        <v>1.56916726</v>
      </c>
      <c r="CR15" s="9" t="str">
        <v>Francy Boada</v>
      </c>
      <c r="CS15" s="9" t="str">
        <v>francy.boada@enel.com</v>
      </c>
      <c r="CT15" s="9" t="str">
        <v>Jennifer Rubio</v>
      </c>
      <c r="CU15" s="9" t="str">
        <v>jennifer.rubio@enel.com</v>
      </c>
      <c r="CV15" s="9">
        <v>2026</v>
      </c>
      <c r="CW15" s="9">
        <v>10</v>
      </c>
      <c r="CX15" s="9">
        <v>46296</v>
      </c>
      <c r="CZ15" s="9" t="str">
        <v>FEII09</v>
      </c>
      <c r="DC15" s="9" t="str">
        <v>Suministro, transporte, instal, configuración, puesta en marcha, mto y capacitación de uso de istemas híbridos de generación renovable solar/eólica.</v>
      </c>
      <c r="DD15" s="9" t="str">
        <v>LEII06</v>
      </c>
      <c r="DE15" s="9" t="str">
        <v>Por lanzar</v>
      </c>
      <c r="DF15" s="9" t="str">
        <v>octubre</v>
      </c>
      <c r="DG15" s="9" t="str">
        <v xml:space="preserve">Paneles fotovoltaicos - trabajos </v>
      </c>
      <c r="DH15" s="9" t="str">
        <v>Grids</v>
      </c>
      <c r="DI15" s="9">
        <v>1.56916726</v>
      </c>
      <c r="DJ15" s="9" t="str">
        <v>Francy Boada</v>
      </c>
      <c r="DK15" s="9" t="str">
        <v>francy.boada@enel.com</v>
      </c>
      <c r="DL15" s="9" t="str">
        <v>Jennifer Rubio</v>
      </c>
      <c r="DM15" s="9" t="str">
        <v>jennifer.rubio@enel.com</v>
      </c>
      <c r="DN15" s="9">
        <v>2026</v>
      </c>
      <c r="DO15" s="9">
        <v>10</v>
      </c>
      <c r="DP15" s="15">
        <v>46296</v>
      </c>
      <c r="DS15" s="9" t="str">
        <v>SUMINISTRO, TRANSPORTE, INSTAL, CONFIGURACION, PUESTA EN MARCHA, MTO Y CAPACITACION DE USO DE ISTEMAS HIBRIDOS DE GENERACION RENOVABLE SOLAR/EOLICA. LEII06 PANELES FOTOVOLTAICOS - TRABAJOS</v>
      </c>
    </row>
    <row r="16" spans="2:124" ht="27.95" customHeight="1" x14ac:dyDescent="0.25">
      <c r="E16" s="11" t="str">
        <v>Mantenimiento de Tubinas, Rodetes y Componentes CAM</v>
      </c>
      <c r="F16" s="12" t="str">
        <v>MMIM13</v>
      </c>
      <c r="G16" s="12" t="str">
        <v>Por lanzar</v>
      </c>
      <c r="H16" s="12" t="str">
        <v>septiembre</v>
      </c>
      <c r="I16" s="12" t="str">
        <v xml:space="preserve">Mantenimiento de turbinas hidráulicas </v>
      </c>
      <c r="J16" s="12" t="str">
        <v>Guatemala</v>
      </c>
      <c r="K16" s="12">
        <v>2.08738058</v>
      </c>
      <c r="L16" s="12" t="str">
        <v>Monica Ponce</v>
      </c>
      <c r="M16" s="12" t="str">
        <v>Monica.Ponce@enel.com</v>
      </c>
      <c r="N16" s="12" t="str">
        <v>Anny Leal</v>
      </c>
      <c r="O16" s="12" t="str">
        <v>anny.leal@enel.com</v>
      </c>
      <c r="P16" s="12">
        <v>2026</v>
      </c>
      <c r="Q16" s="12">
        <v>9</v>
      </c>
      <c r="R16" s="24" t="b">
        <v>0</v>
      </c>
      <c r="AC16" s="14" t="str">
        <v>Suministro e instalación de Obras Eléctricas y civiles en MT-BT y mantenimiento de equipos y redes</v>
      </c>
      <c r="AD16" s="9" t="str">
        <v>LEII02</v>
      </c>
      <c r="AE16" s="9" t="str">
        <v>Por lanzar</v>
      </c>
      <c r="AF16" s="9" t="str">
        <v>septiembre</v>
      </c>
      <c r="AG16" s="9" t="str">
        <v xml:space="preserve">Sistemas eléctricos industriales - creación y mantenimiento </v>
      </c>
      <c r="AH16" s="9" t="str">
        <v>Enel Commercial</v>
      </c>
      <c r="AI16" s="9">
        <v>1.5</v>
      </c>
      <c r="AJ16" s="9" t="str">
        <v>Andrea Sarmiento</v>
      </c>
      <c r="AK16" s="9" t="str">
        <v>andrea.sarmiento@enel.com</v>
      </c>
      <c r="AL16" s="9" t="str">
        <v>Jennifer Rubio</v>
      </c>
      <c r="AM16" s="9" t="str">
        <v>jennifer.rubio@enel.com</v>
      </c>
      <c r="AN16" s="9">
        <v>2026</v>
      </c>
      <c r="AO16" s="9">
        <v>9</v>
      </c>
      <c r="AP16" s="9">
        <v>46266</v>
      </c>
      <c r="AR16" s="14" t="str">
        <v>Suministro e instalación de Obras Eléctricas y civiles en MT-BT y mantenimiento de equipos y redes</v>
      </c>
      <c r="AS16" s="9" t="str">
        <v>LEII02</v>
      </c>
      <c r="AT16" s="9" t="str">
        <v>Por lanzar</v>
      </c>
      <c r="AU16" s="9" t="str">
        <v>septiembre</v>
      </c>
      <c r="AV16" s="9" t="str">
        <v xml:space="preserve">Sistemas eléctricos industriales - creación y mantenimiento </v>
      </c>
      <c r="AW16" s="9" t="str">
        <v>Enel Commercial</v>
      </c>
      <c r="AX16" s="9">
        <v>1.5</v>
      </c>
      <c r="AY16" s="9" t="str">
        <v>Andrea Sarmiento</v>
      </c>
      <c r="AZ16" s="9" t="str">
        <v>andrea.sarmiento@enel.com</v>
      </c>
      <c r="BA16" s="9" t="str">
        <v>Jennifer Rubio</v>
      </c>
      <c r="BB16" s="9" t="str">
        <v>jennifer.rubio@enel.com</v>
      </c>
      <c r="BC16" s="9">
        <v>2026</v>
      </c>
      <c r="BD16" s="9">
        <v>9</v>
      </c>
      <c r="BE16" s="9">
        <v>46266</v>
      </c>
      <c r="BG16" s="9" t="str">
        <v>Suministro e instalación de Obras Eléctricas y civiles en MT-BT y mantenimiento de equipos y redes</v>
      </c>
      <c r="BH16" s="9" t="str">
        <v>LEII02</v>
      </c>
      <c r="BI16" s="9" t="str">
        <v>Por lanzar</v>
      </c>
      <c r="BJ16" s="9" t="str">
        <v>septiembre</v>
      </c>
      <c r="BK16" s="9" t="str">
        <v xml:space="preserve">Sistemas eléctricos industriales - creación y mantenimiento </v>
      </c>
      <c r="BL16" s="9" t="str">
        <v>Enel Commercial</v>
      </c>
      <c r="BM16" s="9">
        <v>1.5</v>
      </c>
      <c r="BN16" s="9" t="str">
        <v>Andrea Sarmiento</v>
      </c>
      <c r="BO16" s="9" t="str">
        <v>andrea.sarmiento@enel.com</v>
      </c>
      <c r="BP16" s="9" t="str">
        <v>Jennifer Rubio</v>
      </c>
      <c r="BQ16" s="9" t="str">
        <v>jennifer.rubio@enel.com</v>
      </c>
      <c r="BR16" s="9">
        <v>2026</v>
      </c>
      <c r="BS16" s="9">
        <v>9</v>
      </c>
      <c r="BT16" s="9">
        <v>46266</v>
      </c>
      <c r="BV16" s="9" t="str">
        <v>Suministro e instalación de Obras Eléctricas y civiles en MT-BT y mantenimiento de equipos y redes</v>
      </c>
      <c r="BW16" s="9" t="str">
        <v>LEII02</v>
      </c>
      <c r="BX16" s="9" t="str">
        <v>Por lanzar</v>
      </c>
      <c r="BY16" s="9" t="str">
        <v>septiembre</v>
      </c>
      <c r="BZ16" s="9" t="str">
        <v xml:space="preserve">Sistemas eléctricos industriales - creación y mantenimiento </v>
      </c>
      <c r="CA16" s="9" t="str">
        <v>Enel Commercial</v>
      </c>
      <c r="CB16" s="9">
        <v>1.5</v>
      </c>
      <c r="CC16" s="9" t="str">
        <v>Andrea Sarmiento</v>
      </c>
      <c r="CD16" s="9" t="str">
        <v>andrea.sarmiento@enel.com</v>
      </c>
      <c r="CE16" s="9" t="str">
        <v>Jennifer Rubio</v>
      </c>
      <c r="CF16" s="9" t="str">
        <v>jennifer.rubio@enel.com</v>
      </c>
      <c r="CG16" s="9">
        <v>2026</v>
      </c>
      <c r="CH16" s="9">
        <v>9</v>
      </c>
      <c r="CI16" s="9">
        <v>46266</v>
      </c>
      <c r="CK16" s="9" t="str">
        <v>Suministro e instalación de Obras Eléctricas y civiles en MT-BT y mantenimiento de equipos y redes</v>
      </c>
      <c r="CL16" s="9" t="str">
        <v>LEII02</v>
      </c>
      <c r="CM16" s="9" t="str">
        <v>Por lanzar</v>
      </c>
      <c r="CN16" s="9" t="str">
        <v>septiembre</v>
      </c>
      <c r="CO16" s="9" t="str">
        <v xml:space="preserve">Sistemas eléctricos industriales - creación y mantenimiento </v>
      </c>
      <c r="CP16" s="9" t="str">
        <v>Enel Commercial</v>
      </c>
      <c r="CQ16" s="9">
        <v>1.5</v>
      </c>
      <c r="CR16" s="9" t="str">
        <v>Andrea Sarmiento</v>
      </c>
      <c r="CS16" s="9" t="str">
        <v>andrea.sarmiento@enel.com</v>
      </c>
      <c r="CT16" s="9" t="str">
        <v>Jennifer Rubio</v>
      </c>
      <c r="CU16" s="9" t="str">
        <v>jennifer.rubio@enel.com</v>
      </c>
      <c r="CV16" s="9">
        <v>2026</v>
      </c>
      <c r="CW16" s="9">
        <v>9</v>
      </c>
      <c r="CX16" s="9">
        <v>46266</v>
      </c>
      <c r="CZ16" s="9" t="str">
        <v>FEIN02</v>
      </c>
      <c r="DC16" s="9" t="str">
        <v>Suministro e instalación de Obras Eléctricas y civiles en MT-BT y mantenimiento de equipos y redes</v>
      </c>
      <c r="DD16" s="9" t="str">
        <v>LEII02</v>
      </c>
      <c r="DE16" s="9" t="str">
        <v>Por lanzar</v>
      </c>
      <c r="DF16" s="9" t="str">
        <v>septiembre</v>
      </c>
      <c r="DG16" s="9" t="str">
        <v xml:space="preserve">Sistemas eléctricos industriales - creación y mantenimiento </v>
      </c>
      <c r="DH16" s="9" t="str">
        <v>Enel Commercial</v>
      </c>
      <c r="DI16" s="9">
        <v>1.5</v>
      </c>
      <c r="DJ16" s="9" t="str">
        <v>Andrea Sarmiento</v>
      </c>
      <c r="DK16" s="9" t="str">
        <v>andrea.sarmiento@enel.com</v>
      </c>
      <c r="DL16" s="9" t="str">
        <v>Jennifer Rubio</v>
      </c>
      <c r="DM16" s="9" t="str">
        <v>jennifer.rubio@enel.com</v>
      </c>
      <c r="DN16" s="9">
        <v>2026</v>
      </c>
      <c r="DO16" s="9">
        <v>9</v>
      </c>
      <c r="DP16" s="15">
        <v>46266</v>
      </c>
      <c r="DS16" s="9" t="str">
        <v>SUMINISTRO E INSTALACION DE OBRAS ELECTRICAS Y CIVILES EN MT-BT Y MANTENIMIENTO DE EQUIPOS Y REDES LEII02 SISTEMAS ELECTRICOS INDUSTRIALES - CREACION Y MANTENIMIENTO</v>
      </c>
    </row>
    <row r="17" spans="5:123" ht="27.95" customHeight="1" x14ac:dyDescent="0.25">
      <c r="E17" s="11" t="str">
        <v>Modernización y compra de equipos (CT, PT, UPS) del Sistema de Medición Comercial (SMEC) y Suministro de ITC (Spare parts) más elementos de linea par</v>
      </c>
      <c r="F17" s="12" t="str">
        <v>FEMI04</v>
      </c>
      <c r="G17" s="12" t="str">
        <v>Por lanzar</v>
      </c>
      <c r="H17" s="12" t="str">
        <v>agosto</v>
      </c>
      <c r="I17" s="12" t="str">
        <v xml:space="preserve">Suministro de varios materiales eléctricos de baja tensión, comprables a través de un catálogo electrónico en línea, de las principales marcas </v>
      </c>
      <c r="J17" s="12" t="str">
        <v>Panama</v>
      </c>
      <c r="K17" s="12">
        <v>2.0737063199999999</v>
      </c>
      <c r="L17" s="12" t="str">
        <v>Elieth Martinez</v>
      </c>
      <c r="M17" s="12" t="str">
        <v>Elieth.Martinez@enel.com</v>
      </c>
      <c r="N17" s="12" t="str">
        <v>Anny Leal</v>
      </c>
      <c r="O17" s="12" t="str">
        <v>anny.leal@enel.com</v>
      </c>
      <c r="P17" s="12">
        <v>2026</v>
      </c>
      <c r="Q17" s="12">
        <v>8</v>
      </c>
      <c r="R17" s="24" t="b">
        <v>0</v>
      </c>
      <c r="AC17" s="14" t="str">
        <v>SERVICIO DE PEAJES Y PARQUEADEROS</v>
      </c>
      <c r="AD17" s="9" t="str">
        <v>SLTR21</v>
      </c>
      <c r="AE17" s="9" t="str">
        <v>Por lanzar</v>
      </c>
      <c r="AF17" s="9" t="str">
        <v>septiembre</v>
      </c>
      <c r="AG17" s="9" t="str">
        <v xml:space="preserve">Transporte de pasajeros </v>
      </c>
      <c r="AH17" s="9" t="str">
        <v>Staff &amp; Services</v>
      </c>
      <c r="AI17" s="9">
        <v>1.4515960000000001</v>
      </c>
      <c r="AJ17" s="9" t="str">
        <v>Andrea Sarmiento</v>
      </c>
      <c r="AK17" s="9" t="str">
        <v>andrea.sarmiento@enel.com</v>
      </c>
      <c r="AL17" s="9" t="str">
        <v>Jennifer Rubio</v>
      </c>
      <c r="AM17" s="9" t="str">
        <v>jennifer.rubio@enel.com</v>
      </c>
      <c r="AN17" s="9">
        <v>2026</v>
      </c>
      <c r="AO17" s="9">
        <v>9</v>
      </c>
      <c r="AP17" s="9">
        <v>46266</v>
      </c>
      <c r="AR17" s="14" t="str">
        <v>SERVICIO DE PEAJES Y PARQUEADEROS</v>
      </c>
      <c r="AS17" s="9" t="str">
        <v>SLTR21</v>
      </c>
      <c r="AT17" s="9" t="str">
        <v>Por lanzar</v>
      </c>
      <c r="AU17" s="9" t="str">
        <v>septiembre</v>
      </c>
      <c r="AV17" s="9" t="str">
        <v xml:space="preserve">Transporte de pasajeros </v>
      </c>
      <c r="AW17" s="9" t="str">
        <v>Staff &amp; Services</v>
      </c>
      <c r="AX17" s="9">
        <v>1.4515960000000001</v>
      </c>
      <c r="AY17" s="9" t="str">
        <v>Andrea Sarmiento</v>
      </c>
      <c r="AZ17" s="9" t="str">
        <v>andrea.sarmiento@enel.com</v>
      </c>
      <c r="BA17" s="9" t="str">
        <v>Jennifer Rubio</v>
      </c>
      <c r="BB17" s="9" t="str">
        <v>jennifer.rubio@enel.com</v>
      </c>
      <c r="BC17" s="9">
        <v>2026</v>
      </c>
      <c r="BD17" s="9">
        <v>9</v>
      </c>
      <c r="BE17" s="9">
        <v>46266</v>
      </c>
      <c r="BG17" s="9" t="str">
        <v>SERVICIO DE PEAJES Y PARQUEADEROS</v>
      </c>
      <c r="BH17" s="9" t="str">
        <v>SLTR21</v>
      </c>
      <c r="BI17" s="9" t="str">
        <v>Por lanzar</v>
      </c>
      <c r="BJ17" s="9" t="str">
        <v>septiembre</v>
      </c>
      <c r="BK17" s="9" t="str">
        <v xml:space="preserve">Transporte de pasajeros </v>
      </c>
      <c r="BL17" s="9" t="str">
        <v>Staff &amp; Services</v>
      </c>
      <c r="BM17" s="9">
        <v>1.4515960000000001</v>
      </c>
      <c r="BN17" s="9" t="str">
        <v>Andrea Sarmiento</v>
      </c>
      <c r="BO17" s="9" t="str">
        <v>andrea.sarmiento@enel.com</v>
      </c>
      <c r="BP17" s="9" t="str">
        <v>Jennifer Rubio</v>
      </c>
      <c r="BQ17" s="9" t="str">
        <v>jennifer.rubio@enel.com</v>
      </c>
      <c r="BR17" s="9">
        <v>2026</v>
      </c>
      <c r="BS17" s="9">
        <v>9</v>
      </c>
      <c r="BT17" s="9">
        <v>46266</v>
      </c>
      <c r="BV17" s="9" t="str">
        <v>SERVICIO DE PEAJES Y PARQUEADEROS</v>
      </c>
      <c r="BW17" s="9" t="str">
        <v>SLTR21</v>
      </c>
      <c r="BX17" s="9" t="str">
        <v>Por lanzar</v>
      </c>
      <c r="BY17" s="9" t="str">
        <v>septiembre</v>
      </c>
      <c r="BZ17" s="9" t="str">
        <v xml:space="preserve">Transporte de pasajeros </v>
      </c>
      <c r="CA17" s="9" t="str">
        <v>Staff &amp; Services</v>
      </c>
      <c r="CB17" s="9">
        <v>1.4515960000000001</v>
      </c>
      <c r="CC17" s="9" t="str">
        <v>Andrea Sarmiento</v>
      </c>
      <c r="CD17" s="9" t="str">
        <v>andrea.sarmiento@enel.com</v>
      </c>
      <c r="CE17" s="9" t="str">
        <v>Jennifer Rubio</v>
      </c>
      <c r="CF17" s="9" t="str">
        <v>jennifer.rubio@enel.com</v>
      </c>
      <c r="CG17" s="9">
        <v>2026</v>
      </c>
      <c r="CH17" s="9">
        <v>9</v>
      </c>
      <c r="CI17" s="9">
        <v>46266</v>
      </c>
      <c r="CK17" s="9" t="str">
        <v>SERVICIO DE PEAJES Y PARQUEADEROS</v>
      </c>
      <c r="CL17" s="9" t="str">
        <v>SLTR21</v>
      </c>
      <c r="CM17" s="9" t="str">
        <v>Por lanzar</v>
      </c>
      <c r="CN17" s="9" t="str">
        <v>septiembre</v>
      </c>
      <c r="CO17" s="9" t="str">
        <v xml:space="preserve">Transporte de pasajeros </v>
      </c>
      <c r="CP17" s="9" t="str">
        <v>Staff &amp; Services</v>
      </c>
      <c r="CQ17" s="9">
        <v>1.4515960000000001</v>
      </c>
      <c r="CR17" s="9" t="str">
        <v>Andrea Sarmiento</v>
      </c>
      <c r="CS17" s="9" t="str">
        <v>andrea.sarmiento@enel.com</v>
      </c>
      <c r="CT17" s="9" t="str">
        <v>Jennifer Rubio</v>
      </c>
      <c r="CU17" s="9" t="str">
        <v>jennifer.rubio@enel.com</v>
      </c>
      <c r="CV17" s="9">
        <v>2026</v>
      </c>
      <c r="CW17" s="9">
        <v>9</v>
      </c>
      <c r="CX17" s="9">
        <v>46266</v>
      </c>
      <c r="CZ17" s="9" t="str">
        <v>FEIN17</v>
      </c>
      <c r="DC17" s="9" t="str">
        <v>SERVICIO DE PEAJES Y PARQUEADEROS</v>
      </c>
      <c r="DD17" s="9" t="str">
        <v>SLTR21</v>
      </c>
      <c r="DE17" s="9" t="str">
        <v>Por lanzar</v>
      </c>
      <c r="DF17" s="9" t="str">
        <v>septiembre</v>
      </c>
      <c r="DG17" s="9" t="str">
        <v xml:space="preserve">Transporte de pasajeros </v>
      </c>
      <c r="DH17" s="9" t="str">
        <v>Staff &amp; Services</v>
      </c>
      <c r="DI17" s="9">
        <v>1.4515960000000001</v>
      </c>
      <c r="DJ17" s="9" t="str">
        <v>Andrea Sarmiento</v>
      </c>
      <c r="DK17" s="9" t="str">
        <v>andrea.sarmiento@enel.com</v>
      </c>
      <c r="DL17" s="9" t="str">
        <v>Jennifer Rubio</v>
      </c>
      <c r="DM17" s="9" t="str">
        <v>jennifer.rubio@enel.com</v>
      </c>
      <c r="DN17" s="9">
        <v>2026</v>
      </c>
      <c r="DO17" s="9">
        <v>9</v>
      </c>
      <c r="DP17" s="15">
        <v>46266</v>
      </c>
      <c r="DS17" s="9" t="str">
        <v>SERVICIO DE PEAJES Y PARQUEADEROS SLTR21 TRANSPORTE DE PASAJEROS</v>
      </c>
    </row>
    <row r="18" spans="5:123" ht="27.95" customHeight="1" x14ac:dyDescent="0.25">
      <c r="E18" s="11" t="str">
        <v>TS-CROSS Suministros, servicio y soporte equipamiento Siemens</v>
      </c>
      <c r="F18" s="12" t="str">
        <v>FERP05</v>
      </c>
      <c r="G18" s="12" t="str">
        <v>Por lanzar</v>
      </c>
      <c r="H18" s="12" t="str">
        <v>agosto</v>
      </c>
      <c r="I18" s="12" t="str">
        <v xml:space="preserve">Dispositivos de protección de máquinas </v>
      </c>
      <c r="J18" s="12" t="str">
        <v>GPG</v>
      </c>
      <c r="K18" s="12">
        <v>2</v>
      </c>
      <c r="L18" s="12" t="str">
        <v>Monica Mesa</v>
      </c>
      <c r="M18" s="12" t="str">
        <v>monica.mesa@enel.com</v>
      </c>
      <c r="N18" s="12" t="str">
        <v>Anny Leal</v>
      </c>
      <c r="O18" s="12" t="str">
        <v>anny.leal@enel.com</v>
      </c>
      <c r="P18" s="12">
        <v>2026</v>
      </c>
      <c r="Q18" s="12">
        <v>8</v>
      </c>
      <c r="R18" s="24" t="b">
        <v>0</v>
      </c>
      <c r="AC18" s="14" t="str">
        <v>Servicio de marcación y toma de muestra de fluido aislante en equipos con contenido de aceite, manipulación de muestra y análisis de muestra para dete</v>
      </c>
      <c r="AD18" s="9" t="str">
        <v>SPBA02</v>
      </c>
      <c r="AE18" s="9" t="str">
        <v>Por lanzar</v>
      </c>
      <c r="AF18" s="9" t="str">
        <v>octubre</v>
      </c>
      <c r="AG18" s="9" t="str">
        <v xml:space="preserve">Descontaminación </v>
      </c>
      <c r="AH18" s="9" t="str">
        <v>Grids</v>
      </c>
      <c r="AI18" s="9">
        <v>1.3906527099999999</v>
      </c>
      <c r="AJ18" s="9" t="str">
        <v>Francy Boada</v>
      </c>
      <c r="AK18" s="9" t="str">
        <v>francy.boada@enel.com</v>
      </c>
      <c r="AL18" s="9" t="str">
        <v>Jennifer Rubio</v>
      </c>
      <c r="AM18" s="9" t="str">
        <v>jennifer.rubio@enel.com</v>
      </c>
      <c r="AN18" s="9">
        <v>2026</v>
      </c>
      <c r="AO18" s="9">
        <v>10</v>
      </c>
      <c r="AP18" s="9">
        <v>46296</v>
      </c>
      <c r="AR18" s="14" t="str">
        <v>Servicio de marcación y toma de muestra de fluido aislante en equipos con contenido de aceite, manipulación de muestra y análisis de muestra para dete</v>
      </c>
      <c r="AS18" s="9" t="str">
        <v>SPBA02</v>
      </c>
      <c r="AT18" s="9" t="str">
        <v>Por lanzar</v>
      </c>
      <c r="AU18" s="9" t="str">
        <v>octubre</v>
      </c>
      <c r="AV18" s="9" t="str">
        <v xml:space="preserve">Descontaminación </v>
      </c>
      <c r="AW18" s="9" t="str">
        <v>Grids</v>
      </c>
      <c r="AX18" s="9">
        <v>1.3906527099999999</v>
      </c>
      <c r="AY18" s="9" t="str">
        <v>Francy Boada</v>
      </c>
      <c r="AZ18" s="9" t="str">
        <v>francy.boada@enel.com</v>
      </c>
      <c r="BA18" s="9" t="str">
        <v>Jennifer Rubio</v>
      </c>
      <c r="BB18" s="9" t="str">
        <v>jennifer.rubio@enel.com</v>
      </c>
      <c r="BC18" s="9">
        <v>2026</v>
      </c>
      <c r="BD18" s="9">
        <v>10</v>
      </c>
      <c r="BE18" s="9">
        <v>46296</v>
      </c>
      <c r="BG18" s="9" t="str">
        <v>Servicio de marcación y toma de muestra de fluido aislante en equipos con contenido de aceite, manipulación de muestra y análisis de muestra para dete</v>
      </c>
      <c r="BH18" s="9" t="str">
        <v>SPBA02</v>
      </c>
      <c r="BI18" s="9" t="str">
        <v>Por lanzar</v>
      </c>
      <c r="BJ18" s="9" t="str">
        <v>octubre</v>
      </c>
      <c r="BK18" s="9" t="str">
        <v xml:space="preserve">Descontaminación </v>
      </c>
      <c r="BL18" s="9" t="str">
        <v>Grids</v>
      </c>
      <c r="BM18" s="9">
        <v>1.3906527099999999</v>
      </c>
      <c r="BN18" s="9" t="str">
        <v>Francy Boada</v>
      </c>
      <c r="BO18" s="9" t="str">
        <v>francy.boada@enel.com</v>
      </c>
      <c r="BP18" s="9" t="str">
        <v>Jennifer Rubio</v>
      </c>
      <c r="BQ18" s="9" t="str">
        <v>jennifer.rubio@enel.com</v>
      </c>
      <c r="BR18" s="9">
        <v>2026</v>
      </c>
      <c r="BS18" s="9">
        <v>10</v>
      </c>
      <c r="BT18" s="9">
        <v>46296</v>
      </c>
      <c r="BV18" s="9" t="str">
        <v>Servicio de marcación y toma de muestra de fluido aislante en equipos con contenido de aceite, manipulación de muestra y análisis de muestra para dete</v>
      </c>
      <c r="BW18" s="9" t="str">
        <v>SPBA02</v>
      </c>
      <c r="BX18" s="9" t="str">
        <v>Por lanzar</v>
      </c>
      <c r="BY18" s="9" t="str">
        <v>octubre</v>
      </c>
      <c r="BZ18" s="9" t="str">
        <v xml:space="preserve">Descontaminación </v>
      </c>
      <c r="CA18" s="9" t="str">
        <v>Grids</v>
      </c>
      <c r="CB18" s="9">
        <v>1.3906527099999999</v>
      </c>
      <c r="CC18" s="9" t="str">
        <v>Francy Boada</v>
      </c>
      <c r="CD18" s="9" t="str">
        <v>francy.boada@enel.com</v>
      </c>
      <c r="CE18" s="9" t="str">
        <v>Jennifer Rubio</v>
      </c>
      <c r="CF18" s="9" t="str">
        <v>jennifer.rubio@enel.com</v>
      </c>
      <c r="CG18" s="9">
        <v>2026</v>
      </c>
      <c r="CH18" s="9">
        <v>10</v>
      </c>
      <c r="CI18" s="9">
        <v>46296</v>
      </c>
      <c r="CK18" s="9" t="str">
        <v>Servicio de marcación y toma de muestra de fluido aislante en equipos con contenido de aceite, manipulación de muestra y análisis de muestra para dete</v>
      </c>
      <c r="CL18" s="9" t="str">
        <v>SPBA02</v>
      </c>
      <c r="CM18" s="9" t="str">
        <v>Por lanzar</v>
      </c>
      <c r="CN18" s="9" t="str">
        <v>octubre</v>
      </c>
      <c r="CO18" s="9" t="str">
        <v xml:space="preserve">Descontaminación </v>
      </c>
      <c r="CP18" s="9" t="str">
        <v>Grids</v>
      </c>
      <c r="CQ18" s="9">
        <v>1.3906527099999999</v>
      </c>
      <c r="CR18" s="9" t="str">
        <v>Francy Boada</v>
      </c>
      <c r="CS18" s="9" t="str">
        <v>francy.boada@enel.com</v>
      </c>
      <c r="CT18" s="9" t="str">
        <v>Jennifer Rubio</v>
      </c>
      <c r="CU18" s="9" t="str">
        <v>jennifer.rubio@enel.com</v>
      </c>
      <c r="CV18" s="9">
        <v>2026</v>
      </c>
      <c r="CW18" s="9">
        <v>10</v>
      </c>
      <c r="CX18" s="9">
        <v>46296</v>
      </c>
      <c r="CZ18" s="9" t="str">
        <v>FEIN18</v>
      </c>
      <c r="DC18" s="9" t="str">
        <v>Servicio de marcación y toma de muestra de fluido aislante en equipos con contenido de aceite, manipulación de muestra y análisis de muestra para dete</v>
      </c>
      <c r="DD18" s="9" t="str">
        <v>SPBA02</v>
      </c>
      <c r="DE18" s="9" t="str">
        <v>Por lanzar</v>
      </c>
      <c r="DF18" s="9" t="str">
        <v>octubre</v>
      </c>
      <c r="DG18" s="9" t="str">
        <v xml:space="preserve">Descontaminación </v>
      </c>
      <c r="DH18" s="9" t="str">
        <v>Grids</v>
      </c>
      <c r="DI18" s="9">
        <v>1.3906527099999999</v>
      </c>
      <c r="DJ18" s="9" t="str">
        <v>Francy Boada</v>
      </c>
      <c r="DK18" s="9" t="str">
        <v>francy.boada@enel.com</v>
      </c>
      <c r="DL18" s="9" t="str">
        <v>Jennifer Rubio</v>
      </c>
      <c r="DM18" s="9" t="str">
        <v>jennifer.rubio@enel.com</v>
      </c>
      <c r="DN18" s="9">
        <v>2026</v>
      </c>
      <c r="DO18" s="9">
        <v>10</v>
      </c>
      <c r="DP18" s="15">
        <v>46296</v>
      </c>
      <c r="DS18" s="9" t="str">
        <v>SERVICIO DE MARCACION Y TOMA DE MUESTRA DE FLUIDO AISLANTE EN EQUIPOS CON CONTENIDO DE ACEITE, MANIPULACION DE MUESTRA Y ANALISIS DE MUESTRA PARA DETE SPBA02 DESCONTAMINACION</v>
      </c>
    </row>
    <row r="19" spans="5:123" ht="27.95" customHeight="1" x14ac:dyDescent="0.25">
      <c r="E19" s="11" t="str">
        <v>Gateway</v>
      </c>
      <c r="F19" s="12" t="str">
        <v>FSME01</v>
      </c>
      <c r="G19" s="12" t="str">
        <v>Por lanzar</v>
      </c>
      <c r="H19" s="12" t="str">
        <v>septiembre</v>
      </c>
      <c r="I19" s="12" t="str">
        <v xml:space="preserve">Instrumentos de medición de la cantidad eléctrica </v>
      </c>
      <c r="J19" s="12" t="str">
        <v>Grids</v>
      </c>
      <c r="K19" s="12">
        <v>1.85666099</v>
      </c>
      <c r="L19" s="12" t="str">
        <v>Francy Boada</v>
      </c>
      <c r="M19" s="12" t="str">
        <v>francy.boada@enel.com</v>
      </c>
      <c r="N19" s="12" t="str">
        <v>Jennifer Rubio</v>
      </c>
      <c r="O19" s="12" t="str">
        <v>jennifer.rubio@enel.com</v>
      </c>
      <c r="P19" s="12">
        <v>2026</v>
      </c>
      <c r="Q19" s="12">
        <v>9</v>
      </c>
      <c r="R19" s="24" t="b">
        <v>0</v>
      </c>
      <c r="U19" s="32" t="s">
        <v>632</v>
      </c>
      <c r="V19" s="33"/>
      <c r="W19" s="33"/>
      <c r="AC19" s="14" t="str">
        <v>TS CROSS Calibración medidores y CTs y PTs de las centrales de generación</v>
      </c>
      <c r="AD19" s="9" t="str">
        <v>LEII02</v>
      </c>
      <c r="AE19" s="9" t="str">
        <v>Por lanzar</v>
      </c>
      <c r="AF19" s="9" t="str">
        <v>septiembre</v>
      </c>
      <c r="AG19" s="9" t="str">
        <v xml:space="preserve">Sistemas eléctricos industriales - creación y mantenimiento </v>
      </c>
      <c r="AH19" s="9" t="str">
        <v>GPG</v>
      </c>
      <c r="AI19" s="9">
        <v>1.24</v>
      </c>
      <c r="AJ19" s="9" t="str">
        <v>Monica Mesa</v>
      </c>
      <c r="AK19" s="9" t="str">
        <v>monica.mesa@enel.com</v>
      </c>
      <c r="AL19" s="9" t="str">
        <v>Anny Leal</v>
      </c>
      <c r="AM19" s="9" t="str">
        <v>anny.leal@enel.com</v>
      </c>
      <c r="AN19" s="9">
        <v>2026</v>
      </c>
      <c r="AO19" s="9">
        <v>9</v>
      </c>
      <c r="AP19" s="9">
        <v>46266</v>
      </c>
      <c r="AR19" s="14" t="str">
        <v>TS CROSS Calibración medidores y CTs y PTs de las centrales de generación</v>
      </c>
      <c r="AS19" s="9" t="str">
        <v>LEII02</v>
      </c>
      <c r="AT19" s="9" t="str">
        <v>Por lanzar</v>
      </c>
      <c r="AU19" s="9" t="str">
        <v>septiembre</v>
      </c>
      <c r="AV19" s="9" t="str">
        <v xml:space="preserve">Sistemas eléctricos industriales - creación y mantenimiento </v>
      </c>
      <c r="AW19" s="9" t="str">
        <v>GPG</v>
      </c>
      <c r="AX19" s="9">
        <v>1.24</v>
      </c>
      <c r="AY19" s="9" t="str">
        <v>Monica Mesa</v>
      </c>
      <c r="AZ19" s="9" t="str">
        <v>monica.mesa@enel.com</v>
      </c>
      <c r="BA19" s="9" t="str">
        <v>Anny Leal</v>
      </c>
      <c r="BB19" s="9" t="str">
        <v>anny.leal@enel.com</v>
      </c>
      <c r="BC19" s="9">
        <v>2026</v>
      </c>
      <c r="BD19" s="9">
        <v>9</v>
      </c>
      <c r="BE19" s="9">
        <v>46266</v>
      </c>
      <c r="BG19" s="9" t="str">
        <v>TS CROSS Calibración medidores y CTs y PTs de las centrales de generación</v>
      </c>
      <c r="BH19" s="9" t="str">
        <v>LEII02</v>
      </c>
      <c r="BI19" s="9" t="str">
        <v>Por lanzar</v>
      </c>
      <c r="BJ19" s="9" t="str">
        <v>septiembre</v>
      </c>
      <c r="BK19" s="9" t="str">
        <v xml:space="preserve">Sistemas eléctricos industriales - creación y mantenimiento </v>
      </c>
      <c r="BL19" s="9" t="str">
        <v>GPG</v>
      </c>
      <c r="BM19" s="9">
        <v>1.24</v>
      </c>
      <c r="BN19" s="9" t="str">
        <v>Monica Mesa</v>
      </c>
      <c r="BO19" s="9" t="str">
        <v>monica.mesa@enel.com</v>
      </c>
      <c r="BP19" s="9" t="str">
        <v>Anny Leal</v>
      </c>
      <c r="BQ19" s="9" t="str">
        <v>anny.leal@enel.com</v>
      </c>
      <c r="BR19" s="9">
        <v>2026</v>
      </c>
      <c r="BS19" s="9">
        <v>9</v>
      </c>
      <c r="BT19" s="9">
        <v>46266</v>
      </c>
      <c r="BV19" s="9" t="str">
        <v>TS CROSS Calibración medidores y CTs y PTs de las centrales de generación</v>
      </c>
      <c r="BW19" s="9" t="str">
        <v>LEII02</v>
      </c>
      <c r="BX19" s="9" t="str">
        <v>Por lanzar</v>
      </c>
      <c r="BY19" s="9" t="str">
        <v>septiembre</v>
      </c>
      <c r="BZ19" s="9" t="str">
        <v xml:space="preserve">Sistemas eléctricos industriales - creación y mantenimiento </v>
      </c>
      <c r="CA19" s="9" t="str">
        <v>GPG</v>
      </c>
      <c r="CB19" s="9">
        <v>1.24</v>
      </c>
      <c r="CC19" s="9" t="str">
        <v>Monica Mesa</v>
      </c>
      <c r="CD19" s="9" t="str">
        <v>monica.mesa@enel.com</v>
      </c>
      <c r="CE19" s="9" t="str">
        <v>Anny Leal</v>
      </c>
      <c r="CF19" s="9" t="str">
        <v>anny.leal@enel.com</v>
      </c>
      <c r="CG19" s="9">
        <v>2026</v>
      </c>
      <c r="CH19" s="9">
        <v>9</v>
      </c>
      <c r="CI19" s="9">
        <v>46266</v>
      </c>
      <c r="CK19" s="9" t="str">
        <v>TS CROSS Calibración medidores y CTs y PTs de las centrales de generación</v>
      </c>
      <c r="CL19" s="9" t="str">
        <v>LEII02</v>
      </c>
      <c r="CM19" s="9" t="str">
        <v>Por lanzar</v>
      </c>
      <c r="CN19" s="9" t="str">
        <v>septiembre</v>
      </c>
      <c r="CO19" s="9" t="str">
        <v xml:space="preserve">Sistemas eléctricos industriales - creación y mantenimiento </v>
      </c>
      <c r="CP19" s="9" t="str">
        <v>GPG</v>
      </c>
      <c r="CQ19" s="9">
        <v>1.24</v>
      </c>
      <c r="CR19" s="9" t="str">
        <v>Monica Mesa</v>
      </c>
      <c r="CS19" s="9" t="str">
        <v>monica.mesa@enel.com</v>
      </c>
      <c r="CT19" s="9" t="str">
        <v>Anny Leal</v>
      </c>
      <c r="CU19" s="9" t="str">
        <v>anny.leal@enel.com</v>
      </c>
      <c r="CV19" s="9">
        <v>2026</v>
      </c>
      <c r="CW19" s="9">
        <v>9</v>
      </c>
      <c r="CX19" s="9">
        <v>46266</v>
      </c>
      <c r="CZ19" s="9" t="str">
        <v>FELC10</v>
      </c>
      <c r="DC19" s="9" t="str">
        <v>TS CROSS Calibración medidores y CTs y PTs de las centrales de generación</v>
      </c>
      <c r="DD19" s="9" t="str">
        <v>LEII02</v>
      </c>
      <c r="DE19" s="9" t="str">
        <v>Por lanzar</v>
      </c>
      <c r="DF19" s="9" t="str">
        <v>septiembre</v>
      </c>
      <c r="DG19" s="9" t="str">
        <v xml:space="preserve">Sistemas eléctricos industriales - creación y mantenimiento </v>
      </c>
      <c r="DH19" s="9" t="str">
        <v>GPG</v>
      </c>
      <c r="DI19" s="9">
        <v>1.24</v>
      </c>
      <c r="DJ19" s="9" t="str">
        <v>Monica Mesa</v>
      </c>
      <c r="DK19" s="9" t="str">
        <v>monica.mesa@enel.com</v>
      </c>
      <c r="DL19" s="9" t="str">
        <v>Anny Leal</v>
      </c>
      <c r="DM19" s="9" t="str">
        <v>anny.leal@enel.com</v>
      </c>
      <c r="DN19" s="9">
        <v>2026</v>
      </c>
      <c r="DO19" s="9">
        <v>9</v>
      </c>
      <c r="DP19" s="15">
        <v>46266</v>
      </c>
      <c r="DS19" s="9" t="str">
        <v>TS CROSS CALIBRACION MEDIDORES Y CTS Y PTS DE LAS CENTRALES DE GENERACION LEII02 SISTEMAS ELECTRICOS INDUSTRIALES - CREACION Y MANTENIMIENTO</v>
      </c>
    </row>
    <row r="20" spans="5:123" ht="27.95" customHeight="1" x14ac:dyDescent="0.25">
      <c r="E20" s="11" t="str">
        <v>Instalación, comisionamiento y mantenimiento de Baterias para almacenamiento de energía</v>
      </c>
      <c r="F20" s="12" t="str">
        <v>LEII02</v>
      </c>
      <c r="G20" s="12" t="str">
        <v>Por lanzar</v>
      </c>
      <c r="H20" s="12" t="str">
        <v>septiembre</v>
      </c>
      <c r="I20" s="12" t="str">
        <v xml:space="preserve">Sistemas eléctricos industriales - creación y mantenimiento </v>
      </c>
      <c r="J20" s="12" t="str">
        <v>Enel Commercial</v>
      </c>
      <c r="K20" s="12">
        <v>1.605</v>
      </c>
      <c r="L20" s="12" t="str">
        <v>Andrea Sarmiento</v>
      </c>
      <c r="M20" s="12" t="str">
        <v>andrea.sarmiento@enel.com</v>
      </c>
      <c r="N20" s="12" t="str">
        <v>Jennifer Rubio</v>
      </c>
      <c r="O20" s="12" t="str">
        <v>jennifer.rubio@enel.com</v>
      </c>
      <c r="P20" s="12">
        <v>2026</v>
      </c>
      <c r="Q20" s="12">
        <v>9</v>
      </c>
      <c r="R20" s="24" t="b">
        <v>0</v>
      </c>
      <c r="AC20" s="14" t="str">
        <v>Manejo y monitoreo de fauna silvestre, feral y doméstica Centrales Betania y Quimbo. Gestor: Karol Medina</v>
      </c>
      <c r="AD20" s="9" t="str">
        <v>SPPT22</v>
      </c>
      <c r="AE20" s="9" t="str">
        <v>Por lanzar</v>
      </c>
      <c r="AF20" s="9" t="str">
        <v>agosto</v>
      </c>
      <c r="AG20" s="9" t="str">
        <v xml:space="preserve">Servicio Monitoreo ambiental. </v>
      </c>
      <c r="AH20" s="9" t="str">
        <v>GPG</v>
      </c>
      <c r="AI20" s="9">
        <v>1.2370669999999999</v>
      </c>
      <c r="AJ20" s="9" t="str">
        <v>Monica Mesa</v>
      </c>
      <c r="AK20" s="9" t="str">
        <v>monica.mesa@enel.com</v>
      </c>
      <c r="AL20" s="9" t="str">
        <v>Anny Leal</v>
      </c>
      <c r="AM20" s="9" t="str">
        <v>anny.leal@enel.com</v>
      </c>
      <c r="AN20" s="9">
        <v>2026</v>
      </c>
      <c r="AO20" s="9">
        <v>8</v>
      </c>
      <c r="AP20" s="9">
        <v>46235</v>
      </c>
      <c r="AR20" s="14" t="str">
        <v>Manejo y monitoreo de fauna silvestre, feral y doméstica Centrales Betania y Quimbo. Gestor: Karol Medina</v>
      </c>
      <c r="AS20" s="9" t="str">
        <v>SPPT22</v>
      </c>
      <c r="AT20" s="9" t="str">
        <v>Por lanzar</v>
      </c>
      <c r="AU20" s="9" t="str">
        <v>agosto</v>
      </c>
      <c r="AV20" s="9" t="str">
        <v xml:space="preserve">Servicio Monitoreo ambiental. </v>
      </c>
      <c r="AW20" s="9" t="str">
        <v>GPG</v>
      </c>
      <c r="AX20" s="9">
        <v>1.2370669999999999</v>
      </c>
      <c r="AY20" s="9" t="str">
        <v>Monica Mesa</v>
      </c>
      <c r="AZ20" s="9" t="str">
        <v>monica.mesa@enel.com</v>
      </c>
      <c r="BA20" s="9" t="str">
        <v>Anny Leal</v>
      </c>
      <c r="BB20" s="9" t="str">
        <v>anny.leal@enel.com</v>
      </c>
      <c r="BC20" s="9">
        <v>2026</v>
      </c>
      <c r="BD20" s="9">
        <v>8</v>
      </c>
      <c r="BE20" s="9">
        <v>46235</v>
      </c>
      <c r="BG20" s="9" t="str">
        <v>Manejo y monitoreo de fauna silvestre, feral y doméstica Centrales Betania y Quimbo. Gestor: Karol Medina</v>
      </c>
      <c r="BH20" s="9" t="str">
        <v>SPPT22</v>
      </c>
      <c r="BI20" s="9" t="str">
        <v>Por lanzar</v>
      </c>
      <c r="BJ20" s="9" t="str">
        <v>agosto</v>
      </c>
      <c r="BK20" s="9" t="str">
        <v xml:space="preserve">Servicio Monitoreo ambiental. </v>
      </c>
      <c r="BL20" s="9" t="str">
        <v>GPG</v>
      </c>
      <c r="BM20" s="9">
        <v>1.2370669999999999</v>
      </c>
      <c r="BN20" s="9" t="str">
        <v>Monica Mesa</v>
      </c>
      <c r="BO20" s="9" t="str">
        <v>monica.mesa@enel.com</v>
      </c>
      <c r="BP20" s="9" t="str">
        <v>Anny Leal</v>
      </c>
      <c r="BQ20" s="9" t="str">
        <v>anny.leal@enel.com</v>
      </c>
      <c r="BR20" s="9">
        <v>2026</v>
      </c>
      <c r="BS20" s="9">
        <v>8</v>
      </c>
      <c r="BT20" s="9">
        <v>46235</v>
      </c>
      <c r="BV20" s="9" t="str">
        <v>Manejo y monitoreo de fauna silvestre, feral y doméstica Centrales Betania y Quimbo. Gestor: Karol Medina</v>
      </c>
      <c r="BW20" s="9" t="str">
        <v>SPPT22</v>
      </c>
      <c r="BX20" s="9" t="str">
        <v>Por lanzar</v>
      </c>
      <c r="BY20" s="9" t="str">
        <v>agosto</v>
      </c>
      <c r="BZ20" s="9" t="str">
        <v xml:space="preserve">Servicio Monitoreo ambiental. </v>
      </c>
      <c r="CA20" s="9" t="str">
        <v>GPG</v>
      </c>
      <c r="CB20" s="9">
        <v>1.2370669999999999</v>
      </c>
      <c r="CC20" s="9" t="str">
        <v>Monica Mesa</v>
      </c>
      <c r="CD20" s="9" t="str">
        <v>monica.mesa@enel.com</v>
      </c>
      <c r="CE20" s="9" t="str">
        <v>Anny Leal</v>
      </c>
      <c r="CF20" s="9" t="str">
        <v>anny.leal@enel.com</v>
      </c>
      <c r="CG20" s="9">
        <v>2026</v>
      </c>
      <c r="CH20" s="9">
        <v>8</v>
      </c>
      <c r="CI20" s="9">
        <v>46235</v>
      </c>
      <c r="CK20" s="9" t="str">
        <v>Manejo y monitoreo de fauna silvestre, feral y doméstica Centrales Betania y Quimbo. Gestor: Karol Medina</v>
      </c>
      <c r="CL20" s="9" t="str">
        <v>SPPT22</v>
      </c>
      <c r="CM20" s="9" t="str">
        <v>Por lanzar</v>
      </c>
      <c r="CN20" s="9" t="str">
        <v>agosto</v>
      </c>
      <c r="CO20" s="9" t="str">
        <v xml:space="preserve">Servicio Monitoreo ambiental. </v>
      </c>
      <c r="CP20" s="9" t="str">
        <v>GPG</v>
      </c>
      <c r="CQ20" s="9">
        <v>1.2370669999999999</v>
      </c>
      <c r="CR20" s="9" t="str">
        <v>Monica Mesa</v>
      </c>
      <c r="CS20" s="9" t="str">
        <v>monica.mesa@enel.com</v>
      </c>
      <c r="CT20" s="9" t="str">
        <v>Anny Leal</v>
      </c>
      <c r="CU20" s="9" t="str">
        <v>anny.leal@enel.com</v>
      </c>
      <c r="CV20" s="9">
        <v>2026</v>
      </c>
      <c r="CW20" s="9">
        <v>8</v>
      </c>
      <c r="CX20" s="9">
        <v>46235</v>
      </c>
      <c r="CZ20" s="9" t="str">
        <v>FEME01</v>
      </c>
      <c r="DC20" s="9" t="str">
        <v>Manejo y monitoreo de fauna silvestre, feral y doméstica Centrales Betania y Quimbo. Gestor: Karol Medina</v>
      </c>
      <c r="DD20" s="9" t="str">
        <v>SPPT22</v>
      </c>
      <c r="DE20" s="9" t="str">
        <v>Por lanzar</v>
      </c>
      <c r="DF20" s="9" t="str">
        <v>agosto</v>
      </c>
      <c r="DG20" s="9" t="str">
        <v xml:space="preserve">Servicio Monitoreo ambiental. </v>
      </c>
      <c r="DH20" s="9" t="str">
        <v>GPG</v>
      </c>
      <c r="DI20" s="9">
        <v>1.2370669999999999</v>
      </c>
      <c r="DJ20" s="9" t="str">
        <v>Monica Mesa</v>
      </c>
      <c r="DK20" s="9" t="str">
        <v>monica.mesa@enel.com</v>
      </c>
      <c r="DL20" s="9" t="str">
        <v>Anny Leal</v>
      </c>
      <c r="DM20" s="9" t="str">
        <v>anny.leal@enel.com</v>
      </c>
      <c r="DN20" s="9">
        <v>2026</v>
      </c>
      <c r="DO20" s="9">
        <v>8</v>
      </c>
      <c r="DP20" s="15">
        <v>46235</v>
      </c>
      <c r="DS20" s="9" t="str">
        <v>MANEJO Y MONITOREO DE FAUNA SILVESTRE, FERAL Y DOMESTICA CENTRALES BETANIA Y QUIMBO. GESTOR: KAROL MEDINA SPPT22 SERVICIO MONITOREO AMBIENTAL.</v>
      </c>
    </row>
    <row r="21" spans="5:123" ht="27.95" customHeight="1" x14ac:dyDescent="0.25">
      <c r="E21" s="11" t="str">
        <v>Suministro, transporte, instal, configuración, puesta en marcha, mto y capacitación de uso de istemas híbridos de generación renovable solar/eólica.</v>
      </c>
      <c r="F21" s="12" t="str">
        <v>LEII06</v>
      </c>
      <c r="G21" s="12" t="str">
        <v>Por lanzar</v>
      </c>
      <c r="H21" s="12" t="str">
        <v>octubre</v>
      </c>
      <c r="I21" s="12" t="str">
        <v xml:space="preserve">Paneles fotovoltaicos - trabajos </v>
      </c>
      <c r="J21" s="12" t="str">
        <v>Grids</v>
      </c>
      <c r="K21" s="12">
        <v>1.56916726</v>
      </c>
      <c r="L21" s="12" t="str">
        <v>Francy Boada</v>
      </c>
      <c r="M21" s="12" t="str">
        <v>francy.boada@enel.com</v>
      </c>
      <c r="N21" s="12" t="str">
        <v>Jennifer Rubio</v>
      </c>
      <c r="O21" s="12" t="str">
        <v>jennifer.rubio@enel.com</v>
      </c>
      <c r="P21" s="12">
        <v>2026</v>
      </c>
      <c r="Q21" s="12">
        <v>10</v>
      </c>
      <c r="R21" s="24" t="b">
        <v>0</v>
      </c>
      <c r="U21" s="27" t="str" cm="1">
        <f t="array" aca="1" ref="U21" ca="1">IFERROR(
  IF(
    OR(CELL("fila")&lt;ROW($E$8),CELL("fila")&gt;ROW($E$8)+ROWS(_xlfn.ANCHORARRAY($E$8))-1),
    "",
    INDEX(_xlfn.ANCHORARRAY($E$8), CELL("fila")-ROW($E$8)+1, 8)
  ),
"")</f>
        <v/>
      </c>
      <c r="V21" s="53" t="str" cm="1">
        <f t="array" aca="1" ref="V21" ca="1">IFERROR(
  _xlfn.XLOOKUP(
    INDEX(_xlfn.ANCHORARRAY($E$8), CELL("fila")-ROW($E$8)+1, 8),
    tbl_fotos[Nombre],
    tbl_fotos[Foto],
    ""
  ),
"")</f>
        <v/>
      </c>
      <c r="W21" s="53"/>
      <c r="AC21" s="14" t="str">
        <v>Estudios de Caudal Ambiental Centrales Hidricas Gestor: Lizeth Castellanos</v>
      </c>
      <c r="AD21" s="9" t="str">
        <v>SPPT35</v>
      </c>
      <c r="AE21" s="9" t="str">
        <v>Por lanzar</v>
      </c>
      <c r="AF21" s="9" t="str">
        <v>octubre</v>
      </c>
      <c r="AG21" s="9" t="str">
        <v xml:space="preserve">Otros servicios profesionales </v>
      </c>
      <c r="AH21" s="9" t="str">
        <v>GPG</v>
      </c>
      <c r="AI21" s="9">
        <v>1.2275450000000001</v>
      </c>
      <c r="AJ21" s="9" t="str">
        <v>Monica Mesa</v>
      </c>
      <c r="AK21" s="9" t="str">
        <v>monica.mesa@enel.com</v>
      </c>
      <c r="AL21" s="9" t="str">
        <v>Anny Leal</v>
      </c>
      <c r="AM21" s="9" t="str">
        <v>anny.leal@enel.com</v>
      </c>
      <c r="AN21" s="9">
        <v>2026</v>
      </c>
      <c r="AO21" s="9">
        <v>10</v>
      </c>
      <c r="AP21" s="9">
        <v>46296</v>
      </c>
      <c r="AR21" s="14" t="str">
        <v>Estudios de Caudal Ambiental Centrales Hidricas Gestor: Lizeth Castellanos</v>
      </c>
      <c r="AS21" s="9" t="str">
        <v>SPPT35</v>
      </c>
      <c r="AT21" s="9" t="str">
        <v>Por lanzar</v>
      </c>
      <c r="AU21" s="9" t="str">
        <v>octubre</v>
      </c>
      <c r="AV21" s="9" t="str">
        <v xml:space="preserve">Otros servicios profesionales </v>
      </c>
      <c r="AW21" s="9" t="str">
        <v>GPG</v>
      </c>
      <c r="AX21" s="9">
        <v>1.2275450000000001</v>
      </c>
      <c r="AY21" s="9" t="str">
        <v>Monica Mesa</v>
      </c>
      <c r="AZ21" s="9" t="str">
        <v>monica.mesa@enel.com</v>
      </c>
      <c r="BA21" s="9" t="str">
        <v>Anny Leal</v>
      </c>
      <c r="BB21" s="9" t="str">
        <v>anny.leal@enel.com</v>
      </c>
      <c r="BC21" s="9">
        <v>2026</v>
      </c>
      <c r="BD21" s="9">
        <v>10</v>
      </c>
      <c r="BE21" s="9">
        <v>46296</v>
      </c>
      <c r="BG21" s="9" t="str">
        <v>Estudios de Caudal Ambiental Centrales Hidricas Gestor: Lizeth Castellanos</v>
      </c>
      <c r="BH21" s="9" t="str">
        <v>SPPT35</v>
      </c>
      <c r="BI21" s="9" t="str">
        <v>Por lanzar</v>
      </c>
      <c r="BJ21" s="9" t="str">
        <v>octubre</v>
      </c>
      <c r="BK21" s="9" t="str">
        <v xml:space="preserve">Otros servicios profesionales </v>
      </c>
      <c r="BL21" s="9" t="str">
        <v>GPG</v>
      </c>
      <c r="BM21" s="9">
        <v>1.2275450000000001</v>
      </c>
      <c r="BN21" s="9" t="str">
        <v>Monica Mesa</v>
      </c>
      <c r="BO21" s="9" t="str">
        <v>monica.mesa@enel.com</v>
      </c>
      <c r="BP21" s="9" t="str">
        <v>Anny Leal</v>
      </c>
      <c r="BQ21" s="9" t="str">
        <v>anny.leal@enel.com</v>
      </c>
      <c r="BR21" s="9">
        <v>2026</v>
      </c>
      <c r="BS21" s="9">
        <v>10</v>
      </c>
      <c r="BT21" s="9">
        <v>46296</v>
      </c>
      <c r="BV21" s="9" t="str">
        <v>Estudios de Caudal Ambiental Centrales Hidricas Gestor: Lizeth Castellanos</v>
      </c>
      <c r="BW21" s="9" t="str">
        <v>SPPT35</v>
      </c>
      <c r="BX21" s="9" t="str">
        <v>Por lanzar</v>
      </c>
      <c r="BY21" s="9" t="str">
        <v>octubre</v>
      </c>
      <c r="BZ21" s="9" t="str">
        <v xml:space="preserve">Otros servicios profesionales </v>
      </c>
      <c r="CA21" s="9" t="str">
        <v>GPG</v>
      </c>
      <c r="CB21" s="9">
        <v>1.2275450000000001</v>
      </c>
      <c r="CC21" s="9" t="str">
        <v>Monica Mesa</v>
      </c>
      <c r="CD21" s="9" t="str">
        <v>monica.mesa@enel.com</v>
      </c>
      <c r="CE21" s="9" t="str">
        <v>Anny Leal</v>
      </c>
      <c r="CF21" s="9" t="str">
        <v>anny.leal@enel.com</v>
      </c>
      <c r="CG21" s="9">
        <v>2026</v>
      </c>
      <c r="CH21" s="9">
        <v>10</v>
      </c>
      <c r="CI21" s="9">
        <v>46296</v>
      </c>
      <c r="CK21" s="9" t="str">
        <v>Estudios de Caudal Ambiental Centrales Hidricas Gestor: Lizeth Castellanos</v>
      </c>
      <c r="CL21" s="9" t="str">
        <v>SPPT35</v>
      </c>
      <c r="CM21" s="9" t="str">
        <v>Por lanzar</v>
      </c>
      <c r="CN21" s="9" t="str">
        <v>octubre</v>
      </c>
      <c r="CO21" s="9" t="str">
        <v xml:space="preserve">Otros servicios profesionales </v>
      </c>
      <c r="CP21" s="9" t="str">
        <v>GPG</v>
      </c>
      <c r="CQ21" s="9">
        <v>1.2275450000000001</v>
      </c>
      <c r="CR21" s="9" t="str">
        <v>Monica Mesa</v>
      </c>
      <c r="CS21" s="9" t="str">
        <v>monica.mesa@enel.com</v>
      </c>
      <c r="CT21" s="9" t="str">
        <v>Anny Leal</v>
      </c>
      <c r="CU21" s="9" t="str">
        <v>anny.leal@enel.com</v>
      </c>
      <c r="CV21" s="9">
        <v>2026</v>
      </c>
      <c r="CW21" s="9">
        <v>10</v>
      </c>
      <c r="CX21" s="9">
        <v>46296</v>
      </c>
      <c r="CZ21" s="9" t="str">
        <v>FEMI04</v>
      </c>
      <c r="DC21" s="9" t="str">
        <v>Estudios de Caudal Ambiental Centrales Hidricas Gestor: Lizeth Castellanos</v>
      </c>
      <c r="DD21" s="9" t="str">
        <v>SPPT35</v>
      </c>
      <c r="DE21" s="9" t="str">
        <v>Por lanzar</v>
      </c>
      <c r="DF21" s="9" t="str">
        <v>octubre</v>
      </c>
      <c r="DG21" s="9" t="str">
        <v xml:space="preserve">Otros servicios profesionales </v>
      </c>
      <c r="DH21" s="9" t="str">
        <v>GPG</v>
      </c>
      <c r="DI21" s="9">
        <v>1.2275450000000001</v>
      </c>
      <c r="DJ21" s="9" t="str">
        <v>Monica Mesa</v>
      </c>
      <c r="DK21" s="9" t="str">
        <v>monica.mesa@enel.com</v>
      </c>
      <c r="DL21" s="9" t="str">
        <v>Anny Leal</v>
      </c>
      <c r="DM21" s="9" t="str">
        <v>anny.leal@enel.com</v>
      </c>
      <c r="DN21" s="9">
        <v>2026</v>
      </c>
      <c r="DO21" s="9">
        <v>10</v>
      </c>
      <c r="DP21" s="15">
        <v>46296</v>
      </c>
      <c r="DS21" s="9" t="str">
        <v>ESTUDIOS DE CAUDAL AMBIENTAL CENTRALES HIDRICAS GESTOR: LIZETH CASTELLANOS SPPT35 OTROS SERVICIOS PROFESIONALES</v>
      </c>
    </row>
    <row r="22" spans="5:123" ht="27.95" customHeight="1" x14ac:dyDescent="0.25">
      <c r="E22" s="11" t="str">
        <v>Suministro e instalación de Obras Eléctricas y civiles en MT-BT y mantenimiento de equipos y redes</v>
      </c>
      <c r="F22" s="12" t="str">
        <v>LEII02</v>
      </c>
      <c r="G22" s="12" t="str">
        <v>Por lanzar</v>
      </c>
      <c r="H22" s="12" t="str">
        <v>septiembre</v>
      </c>
      <c r="I22" s="12" t="str">
        <v xml:space="preserve">Sistemas eléctricos industriales - creación y mantenimiento </v>
      </c>
      <c r="J22" s="12" t="str">
        <v>Enel Commercial</v>
      </c>
      <c r="K22" s="12">
        <v>1.5</v>
      </c>
      <c r="L22" s="12" t="str">
        <v>Andrea Sarmiento</v>
      </c>
      <c r="M22" s="12" t="str">
        <v>andrea.sarmiento@enel.com</v>
      </c>
      <c r="N22" s="12" t="str">
        <v>Jennifer Rubio</v>
      </c>
      <c r="O22" s="12" t="str">
        <v>jennifer.rubio@enel.com</v>
      </c>
      <c r="P22" s="12">
        <v>2026</v>
      </c>
      <c r="Q22" s="12">
        <v>9</v>
      </c>
      <c r="R22" s="24" t="b">
        <v>0</v>
      </c>
      <c r="U22" s="34" t="str" cm="1">
        <f t="array" aca="1" ref="U22" ca="1">IFERROR(
  IF(
    OR(CELL("fila")&lt;ROW($E$8),CELL("fila")&gt;ROW($E$8)+ROWS(_xlfn.ANCHORARRAY($E$8))-1),
    "",
    INDEX(_xlfn.ANCHORARRAY($E$8), CELL("fila")-ROW($E$8)+1, 9)
  ),
"")</f>
        <v/>
      </c>
      <c r="V22" s="53"/>
      <c r="W22" s="53"/>
      <c r="AC22" s="14" t="str">
        <v>Suministro de transformadores MT/BT . Suministro de transformadores secos, en aceite, tipo shelter, soluciones a medida. Cajas de maniobras de 4, 5 y</v>
      </c>
      <c r="AD22" s="9" t="str">
        <v>FETR15</v>
      </c>
      <c r="AE22" s="9" t="str">
        <v>Por lanzar</v>
      </c>
      <c r="AF22" s="9" t="str">
        <v>agosto</v>
      </c>
      <c r="AG22" s="9" t="str">
        <v>DISTRIBUTION TRANSFORMERS LIQUID IMMERSED</v>
      </c>
      <c r="AH22" s="9" t="str">
        <v>Enel Commercial</v>
      </c>
      <c r="AI22" s="9">
        <v>1.22173913</v>
      </c>
      <c r="AJ22" s="9" t="str">
        <v>Andrea Sarmiento</v>
      </c>
      <c r="AK22" s="9" t="str">
        <v>andrea.sarmiento@enel.com</v>
      </c>
      <c r="AL22" s="9" t="str">
        <v>Jennifer Rubio</v>
      </c>
      <c r="AM22" s="9" t="str">
        <v>jennifer.rubio@enel.com</v>
      </c>
      <c r="AN22" s="9">
        <v>2026</v>
      </c>
      <c r="AO22" s="9">
        <v>8</v>
      </c>
      <c r="AP22" s="9">
        <v>46235</v>
      </c>
      <c r="AR22" s="14" t="str">
        <v>Suministro de transformadores MT/BT . Suministro de transformadores secos, en aceite, tipo shelter, soluciones a medida. Cajas de maniobras de 4, 5 y</v>
      </c>
      <c r="AS22" s="9" t="str">
        <v>FETR15</v>
      </c>
      <c r="AT22" s="9" t="str">
        <v>Por lanzar</v>
      </c>
      <c r="AU22" s="9" t="str">
        <v>agosto</v>
      </c>
      <c r="AV22" s="9" t="str">
        <v>DISTRIBUTION TRANSFORMERS LIQUID IMMERSED</v>
      </c>
      <c r="AW22" s="9" t="str">
        <v>Enel Commercial</v>
      </c>
      <c r="AX22" s="9">
        <v>1.22173913</v>
      </c>
      <c r="AY22" s="9" t="str">
        <v>Andrea Sarmiento</v>
      </c>
      <c r="AZ22" s="9" t="str">
        <v>andrea.sarmiento@enel.com</v>
      </c>
      <c r="BA22" s="9" t="str">
        <v>Jennifer Rubio</v>
      </c>
      <c r="BB22" s="9" t="str">
        <v>jennifer.rubio@enel.com</v>
      </c>
      <c r="BC22" s="9">
        <v>2026</v>
      </c>
      <c r="BD22" s="9">
        <v>8</v>
      </c>
      <c r="BE22" s="9">
        <v>46235</v>
      </c>
      <c r="BG22" s="9" t="str">
        <v>Suministro de transformadores MT/BT . Suministro de transformadores secos, en aceite, tipo shelter, soluciones a medida. Cajas de maniobras de 4, 5 y</v>
      </c>
      <c r="BH22" s="9" t="str">
        <v>FETR15</v>
      </c>
      <c r="BI22" s="9" t="str">
        <v>Por lanzar</v>
      </c>
      <c r="BJ22" s="9" t="str">
        <v>agosto</v>
      </c>
      <c r="BK22" s="9" t="str">
        <v>DISTRIBUTION TRANSFORMERS LIQUID IMMERSED</v>
      </c>
      <c r="BL22" s="9" t="str">
        <v>Enel Commercial</v>
      </c>
      <c r="BM22" s="9">
        <v>1.22173913</v>
      </c>
      <c r="BN22" s="9" t="str">
        <v>Andrea Sarmiento</v>
      </c>
      <c r="BO22" s="9" t="str">
        <v>andrea.sarmiento@enel.com</v>
      </c>
      <c r="BP22" s="9" t="str">
        <v>Jennifer Rubio</v>
      </c>
      <c r="BQ22" s="9" t="str">
        <v>jennifer.rubio@enel.com</v>
      </c>
      <c r="BR22" s="9">
        <v>2026</v>
      </c>
      <c r="BS22" s="9">
        <v>8</v>
      </c>
      <c r="BT22" s="9">
        <v>46235</v>
      </c>
      <c r="BV22" s="9" t="str">
        <v>Suministro de transformadores MT/BT . Suministro de transformadores secos, en aceite, tipo shelter, soluciones a medida. Cajas de maniobras de 4, 5 y</v>
      </c>
      <c r="BW22" s="9" t="str">
        <v>FETR15</v>
      </c>
      <c r="BX22" s="9" t="str">
        <v>Por lanzar</v>
      </c>
      <c r="BY22" s="9" t="str">
        <v>agosto</v>
      </c>
      <c r="BZ22" s="9" t="str">
        <v>DISTRIBUTION TRANSFORMERS LIQUID IMMERSED</v>
      </c>
      <c r="CA22" s="9" t="str">
        <v>Enel Commercial</v>
      </c>
      <c r="CB22" s="9">
        <v>1.22173913</v>
      </c>
      <c r="CC22" s="9" t="str">
        <v>Andrea Sarmiento</v>
      </c>
      <c r="CD22" s="9" t="str">
        <v>andrea.sarmiento@enel.com</v>
      </c>
      <c r="CE22" s="9" t="str">
        <v>Jennifer Rubio</v>
      </c>
      <c r="CF22" s="9" t="str">
        <v>jennifer.rubio@enel.com</v>
      </c>
      <c r="CG22" s="9">
        <v>2026</v>
      </c>
      <c r="CH22" s="9">
        <v>8</v>
      </c>
      <c r="CI22" s="9">
        <v>46235</v>
      </c>
      <c r="CK22" s="9" t="str">
        <v>Suministro de transformadores MT/BT . Suministro de transformadores secos, en aceite, tipo shelter, soluciones a medida. Cajas de maniobras de 4, 5 y</v>
      </c>
      <c r="CL22" s="9" t="str">
        <v>FETR15</v>
      </c>
      <c r="CM22" s="9" t="str">
        <v>Por lanzar</v>
      </c>
      <c r="CN22" s="9" t="str">
        <v>agosto</v>
      </c>
      <c r="CO22" s="9" t="str">
        <v>DISTRIBUTION TRANSFORMERS LIQUID IMMERSED</v>
      </c>
      <c r="CP22" s="9" t="str">
        <v>Enel Commercial</v>
      </c>
      <c r="CQ22" s="9">
        <v>1.22173913</v>
      </c>
      <c r="CR22" s="9" t="str">
        <v>Andrea Sarmiento</v>
      </c>
      <c r="CS22" s="9" t="str">
        <v>andrea.sarmiento@enel.com</v>
      </c>
      <c r="CT22" s="9" t="str">
        <v>Jennifer Rubio</v>
      </c>
      <c r="CU22" s="9" t="str">
        <v>jennifer.rubio@enel.com</v>
      </c>
      <c r="CV22" s="9">
        <v>2026</v>
      </c>
      <c r="CW22" s="9">
        <v>8</v>
      </c>
      <c r="CX22" s="9">
        <v>46235</v>
      </c>
      <c r="CZ22" s="9" t="str">
        <v>FEQE21</v>
      </c>
      <c r="DC22" s="9" t="str">
        <v>Suministro de transformadores MT/BT . Suministro de transformadores secos, en aceite, tipo shelter, soluciones a medida. Cajas de maniobras de 4, 5 y</v>
      </c>
      <c r="DD22" s="9" t="str">
        <v>FETR15</v>
      </c>
      <c r="DE22" s="9" t="str">
        <v>Por lanzar</v>
      </c>
      <c r="DF22" s="9" t="str">
        <v>agosto</v>
      </c>
      <c r="DG22" s="9" t="str">
        <v>DISTRIBUTION TRANSFORMERS LIQUID IMMERSED</v>
      </c>
      <c r="DH22" s="9" t="str">
        <v>Enel Commercial</v>
      </c>
      <c r="DI22" s="9">
        <v>1.22173913</v>
      </c>
      <c r="DJ22" s="9" t="str">
        <v>Andrea Sarmiento</v>
      </c>
      <c r="DK22" s="9" t="str">
        <v>andrea.sarmiento@enel.com</v>
      </c>
      <c r="DL22" s="9" t="str">
        <v>Jennifer Rubio</v>
      </c>
      <c r="DM22" s="9" t="str">
        <v>jennifer.rubio@enel.com</v>
      </c>
      <c r="DN22" s="9">
        <v>2026</v>
      </c>
      <c r="DO22" s="9">
        <v>8</v>
      </c>
      <c r="DP22" s="15">
        <v>46235</v>
      </c>
      <c r="DS22" s="9" t="str">
        <v>SUMINISTRO DE TRANSFORMADORES MT/BT . SUMINISTRO DE TRANSFORMADORES SECOS, EN ACEITE, TIPO SHELTER, SOLUCIONES A MEDIDA. CAJAS DE MANIOBRAS DE 4, 5 Y FETR15 DISTRIBUTION TRANSFORMERS LIQUID IMMERSED</v>
      </c>
    </row>
    <row r="23" spans="5:123" ht="27.95" customHeight="1" x14ac:dyDescent="0.25">
      <c r="E23" s="11" t="str">
        <v>SERVICIO DE PEAJES Y PARQUEADEROS</v>
      </c>
      <c r="F23" s="12" t="str">
        <v>SLTR21</v>
      </c>
      <c r="G23" s="12" t="str">
        <v>Por lanzar</v>
      </c>
      <c r="H23" s="12" t="str">
        <v>septiembre</v>
      </c>
      <c r="I23" s="12" t="str">
        <v xml:space="preserve">Transporte de pasajeros </v>
      </c>
      <c r="J23" s="12" t="str">
        <v>Staff &amp; Services</v>
      </c>
      <c r="K23" s="12">
        <v>1.4515960000000001</v>
      </c>
      <c r="L23" s="12" t="str">
        <v>Andrea Sarmiento</v>
      </c>
      <c r="M23" s="12" t="str">
        <v>andrea.sarmiento@enel.com</v>
      </c>
      <c r="N23" s="12" t="str">
        <v>Jennifer Rubio</v>
      </c>
      <c r="O23" s="12" t="str">
        <v>jennifer.rubio@enel.com</v>
      </c>
      <c r="P23" s="12">
        <v>2026</v>
      </c>
      <c r="Q23" s="12">
        <v>9</v>
      </c>
      <c r="R23" s="24" t="b">
        <v>0</v>
      </c>
      <c r="V23" s="53"/>
      <c r="W23" s="53"/>
      <c r="AC23" s="14" t="str">
        <v>Suministro de componentes electricos de repuesto para cabinas de inversores Santerno en La Loma x 36 meses</v>
      </c>
      <c r="AD23" s="9" t="str">
        <v>FEER01</v>
      </c>
      <c r="AE23" s="9" t="str">
        <v>Por lanzar</v>
      </c>
      <c r="AF23" s="9" t="str">
        <v>agosto</v>
      </c>
      <c r="AG23" s="9" t="str">
        <v xml:space="preserve">Componentes o piezas para Planta de energia Solar </v>
      </c>
      <c r="AH23" s="9" t="str">
        <v>GPG</v>
      </c>
      <c r="AI23" s="9">
        <v>1.2</v>
      </c>
      <c r="AJ23" s="9" t="str">
        <v>Monica Mesa</v>
      </c>
      <c r="AK23" s="9" t="str">
        <v>monica.mesa@enel.com</v>
      </c>
      <c r="AL23" s="9" t="str">
        <v>Anny Leal</v>
      </c>
      <c r="AM23" s="9" t="str">
        <v>anny.leal@enel.com</v>
      </c>
      <c r="AN23" s="9">
        <v>2026</v>
      </c>
      <c r="AO23" s="9">
        <v>8</v>
      </c>
      <c r="AP23" s="9">
        <v>46235</v>
      </c>
      <c r="AR23" s="14" t="str">
        <v>Suministro de componentes electricos de repuesto para cabinas de inversores Santerno en La Loma x 36 meses</v>
      </c>
      <c r="AS23" s="9" t="str">
        <v>FEER01</v>
      </c>
      <c r="AT23" s="9" t="str">
        <v>Por lanzar</v>
      </c>
      <c r="AU23" s="9" t="str">
        <v>agosto</v>
      </c>
      <c r="AV23" s="9" t="str">
        <v xml:space="preserve">Componentes o piezas para Planta de energia Solar </v>
      </c>
      <c r="AW23" s="9" t="str">
        <v>GPG</v>
      </c>
      <c r="AX23" s="9">
        <v>1.2</v>
      </c>
      <c r="AY23" s="9" t="str">
        <v>Monica Mesa</v>
      </c>
      <c r="AZ23" s="9" t="str">
        <v>monica.mesa@enel.com</v>
      </c>
      <c r="BA23" s="9" t="str">
        <v>Anny Leal</v>
      </c>
      <c r="BB23" s="9" t="str">
        <v>anny.leal@enel.com</v>
      </c>
      <c r="BC23" s="9">
        <v>2026</v>
      </c>
      <c r="BD23" s="9">
        <v>8</v>
      </c>
      <c r="BE23" s="9">
        <v>46235</v>
      </c>
      <c r="BG23" s="9" t="str">
        <v>Suministro de componentes electricos de repuesto para cabinas de inversores Santerno en La Loma x 36 meses</v>
      </c>
      <c r="BH23" s="9" t="str">
        <v>FEER01</v>
      </c>
      <c r="BI23" s="9" t="str">
        <v>Por lanzar</v>
      </c>
      <c r="BJ23" s="9" t="str">
        <v>agosto</v>
      </c>
      <c r="BK23" s="9" t="str">
        <v xml:space="preserve">Componentes o piezas para Planta de energia Solar </v>
      </c>
      <c r="BL23" s="9" t="str">
        <v>GPG</v>
      </c>
      <c r="BM23" s="9">
        <v>1.2</v>
      </c>
      <c r="BN23" s="9" t="str">
        <v>Monica Mesa</v>
      </c>
      <c r="BO23" s="9" t="str">
        <v>monica.mesa@enel.com</v>
      </c>
      <c r="BP23" s="9" t="str">
        <v>Anny Leal</v>
      </c>
      <c r="BQ23" s="9" t="str">
        <v>anny.leal@enel.com</v>
      </c>
      <c r="BR23" s="9">
        <v>2026</v>
      </c>
      <c r="BS23" s="9">
        <v>8</v>
      </c>
      <c r="BT23" s="9">
        <v>46235</v>
      </c>
      <c r="BV23" s="9" t="str">
        <v>Suministro de componentes electricos de repuesto para cabinas de inversores Santerno en La Loma x 36 meses</v>
      </c>
      <c r="BW23" s="9" t="str">
        <v>FEER01</v>
      </c>
      <c r="BX23" s="9" t="str">
        <v>Por lanzar</v>
      </c>
      <c r="BY23" s="9" t="str">
        <v>agosto</v>
      </c>
      <c r="BZ23" s="9" t="str">
        <v xml:space="preserve">Componentes o piezas para Planta de energia Solar </v>
      </c>
      <c r="CA23" s="9" t="str">
        <v>GPG</v>
      </c>
      <c r="CB23" s="9">
        <v>1.2</v>
      </c>
      <c r="CC23" s="9" t="str">
        <v>Monica Mesa</v>
      </c>
      <c r="CD23" s="9" t="str">
        <v>monica.mesa@enel.com</v>
      </c>
      <c r="CE23" s="9" t="str">
        <v>Anny Leal</v>
      </c>
      <c r="CF23" s="9" t="str">
        <v>anny.leal@enel.com</v>
      </c>
      <c r="CG23" s="9">
        <v>2026</v>
      </c>
      <c r="CH23" s="9">
        <v>8</v>
      </c>
      <c r="CI23" s="9">
        <v>46235</v>
      </c>
      <c r="CK23" s="9" t="str">
        <v>Suministro de componentes electricos de repuesto para cabinas de inversores Santerno en La Loma x 36 meses</v>
      </c>
      <c r="CL23" s="9" t="str">
        <v>FEER01</v>
      </c>
      <c r="CM23" s="9" t="str">
        <v>Por lanzar</v>
      </c>
      <c r="CN23" s="9" t="str">
        <v>agosto</v>
      </c>
      <c r="CO23" s="9" t="str">
        <v xml:space="preserve">Componentes o piezas para Planta de energia Solar </v>
      </c>
      <c r="CP23" s="9" t="str">
        <v>GPG</v>
      </c>
      <c r="CQ23" s="9">
        <v>1.2</v>
      </c>
      <c r="CR23" s="9" t="str">
        <v>Monica Mesa</v>
      </c>
      <c r="CS23" s="9" t="str">
        <v>monica.mesa@enel.com</v>
      </c>
      <c r="CT23" s="9" t="str">
        <v>Anny Leal</v>
      </c>
      <c r="CU23" s="9" t="str">
        <v>anny.leal@enel.com</v>
      </c>
      <c r="CV23" s="9">
        <v>2026</v>
      </c>
      <c r="CW23" s="9">
        <v>8</v>
      </c>
      <c r="CX23" s="9">
        <v>46235</v>
      </c>
      <c r="CZ23" s="9" t="str">
        <v>FEQE28</v>
      </c>
      <c r="DC23" s="9" t="str">
        <v>Suministro de componentes electricos de repuesto para cabinas de inversores Santerno en La Loma x 36 meses</v>
      </c>
      <c r="DD23" s="9" t="str">
        <v>FEER01</v>
      </c>
      <c r="DE23" s="9" t="str">
        <v>Por lanzar</v>
      </c>
      <c r="DF23" s="9" t="str">
        <v>agosto</v>
      </c>
      <c r="DG23" s="9" t="str">
        <v xml:space="preserve">Componentes o piezas para Planta de energia Solar </v>
      </c>
      <c r="DH23" s="9" t="str">
        <v>GPG</v>
      </c>
      <c r="DI23" s="9">
        <v>1.2</v>
      </c>
      <c r="DJ23" s="9" t="str">
        <v>Monica Mesa</v>
      </c>
      <c r="DK23" s="9" t="str">
        <v>monica.mesa@enel.com</v>
      </c>
      <c r="DL23" s="9" t="str">
        <v>Anny Leal</v>
      </c>
      <c r="DM23" s="9" t="str">
        <v>anny.leal@enel.com</v>
      </c>
      <c r="DN23" s="9">
        <v>2026</v>
      </c>
      <c r="DO23" s="9">
        <v>8</v>
      </c>
      <c r="DP23" s="15">
        <v>46235</v>
      </c>
      <c r="DS23" s="9" t="str">
        <v>SUMINISTRO DE COMPONENTES ELECTRICOS DE REPUESTO PARA CABINAS DE INVERSORES SANTERNO EN LA LOMA X 36 MESES FEER01 COMPONENTES O PIEZAS PARA PLANTA DE ENERGIA SOLAR</v>
      </c>
    </row>
    <row r="24" spans="5:123" ht="27.95" customHeight="1" x14ac:dyDescent="0.25">
      <c r="E24" s="11" t="str">
        <v>Servicio de marcación y toma de muestra de fluido aislante en equipos con contenido de aceite, manipulación de muestra y análisis de muestra para dete</v>
      </c>
      <c r="F24" s="12" t="str">
        <v>SPBA02</v>
      </c>
      <c r="G24" s="12" t="str">
        <v>Por lanzar</v>
      </c>
      <c r="H24" s="12" t="str">
        <v>octubre</v>
      </c>
      <c r="I24" s="12" t="str">
        <v xml:space="preserve">Descontaminación </v>
      </c>
      <c r="J24" s="12" t="str">
        <v>Grids</v>
      </c>
      <c r="K24" s="12">
        <v>1.3906527099999999</v>
      </c>
      <c r="L24" s="12" t="str">
        <v>Francy Boada</v>
      </c>
      <c r="M24" s="12" t="str">
        <v>francy.boada@enel.com</v>
      </c>
      <c r="N24" s="12" t="str">
        <v>Jennifer Rubio</v>
      </c>
      <c r="O24" s="12" t="str">
        <v>jennifer.rubio@enel.com</v>
      </c>
      <c r="P24" s="12">
        <v>2026</v>
      </c>
      <c r="Q24" s="12">
        <v>10</v>
      </c>
      <c r="R24" s="24" t="b">
        <v>0</v>
      </c>
      <c r="V24" s="53"/>
      <c r="W24" s="53"/>
      <c r="AC24" s="14" t="str">
        <v>Requerimiento de Transformadores de Servicios Auxiliares</v>
      </c>
      <c r="AD24" s="9" t="str">
        <v>FETR15</v>
      </c>
      <c r="AE24" s="9" t="str">
        <v>Por lanzar</v>
      </c>
      <c r="AF24" s="9" t="str">
        <v>septiembre</v>
      </c>
      <c r="AG24" s="9" t="str">
        <v>DISTRIBUTION TRANSFORMERS LIQUID IMMERSED</v>
      </c>
      <c r="AH24" s="9" t="str">
        <v>Panama</v>
      </c>
      <c r="AI24" s="9">
        <v>1.1579495399999999</v>
      </c>
      <c r="AJ24" s="9" t="str">
        <v>Elieth Martinez</v>
      </c>
      <c r="AK24" s="9" t="str">
        <v>Elieth.Martinez@enel.com</v>
      </c>
      <c r="AL24" s="9" t="str">
        <v>Anny Leal</v>
      </c>
      <c r="AM24" s="9" t="str">
        <v>anny.leal@enel.com</v>
      </c>
      <c r="AN24" s="9">
        <v>2026</v>
      </c>
      <c r="AO24" s="9">
        <v>9</v>
      </c>
      <c r="AP24" s="9">
        <v>46266</v>
      </c>
      <c r="AR24" s="14" t="str">
        <v>Requerimiento de Transformadores de Servicios Auxiliares</v>
      </c>
      <c r="AS24" s="9" t="str">
        <v>FETR15</v>
      </c>
      <c r="AT24" s="9" t="str">
        <v>Por lanzar</v>
      </c>
      <c r="AU24" s="9" t="str">
        <v>septiembre</v>
      </c>
      <c r="AV24" s="9" t="str">
        <v>DISTRIBUTION TRANSFORMERS LIQUID IMMERSED</v>
      </c>
      <c r="AW24" s="9" t="str">
        <v>Panama</v>
      </c>
      <c r="AX24" s="9">
        <v>1.1579495399999999</v>
      </c>
      <c r="AY24" s="9" t="str">
        <v>Elieth Martinez</v>
      </c>
      <c r="AZ24" s="9" t="str">
        <v>Elieth.Martinez@enel.com</v>
      </c>
      <c r="BA24" s="9" t="str">
        <v>Anny Leal</v>
      </c>
      <c r="BB24" s="9" t="str">
        <v>anny.leal@enel.com</v>
      </c>
      <c r="BC24" s="9">
        <v>2026</v>
      </c>
      <c r="BD24" s="9">
        <v>9</v>
      </c>
      <c r="BE24" s="9">
        <v>46266</v>
      </c>
      <c r="BG24" s="9" t="str">
        <v>Requerimiento de Transformadores de Servicios Auxiliares</v>
      </c>
      <c r="BH24" s="9" t="str">
        <v>FETR15</v>
      </c>
      <c r="BI24" s="9" t="str">
        <v>Por lanzar</v>
      </c>
      <c r="BJ24" s="9" t="str">
        <v>septiembre</v>
      </c>
      <c r="BK24" s="9" t="str">
        <v>DISTRIBUTION TRANSFORMERS LIQUID IMMERSED</v>
      </c>
      <c r="BL24" s="9" t="str">
        <v>Panama</v>
      </c>
      <c r="BM24" s="9">
        <v>1.1579495399999999</v>
      </c>
      <c r="BN24" s="9" t="str">
        <v>Elieth Martinez</v>
      </c>
      <c r="BO24" s="9" t="str">
        <v>Elieth.Martinez@enel.com</v>
      </c>
      <c r="BP24" s="9" t="str">
        <v>Anny Leal</v>
      </c>
      <c r="BQ24" s="9" t="str">
        <v>anny.leal@enel.com</v>
      </c>
      <c r="BR24" s="9">
        <v>2026</v>
      </c>
      <c r="BS24" s="9">
        <v>9</v>
      </c>
      <c r="BT24" s="9">
        <v>46266</v>
      </c>
      <c r="BV24" s="9" t="str">
        <v>Requerimiento de Transformadores de Servicios Auxiliares</v>
      </c>
      <c r="BW24" s="9" t="str">
        <v>FETR15</v>
      </c>
      <c r="BX24" s="9" t="str">
        <v>Por lanzar</v>
      </c>
      <c r="BY24" s="9" t="str">
        <v>septiembre</v>
      </c>
      <c r="BZ24" s="9" t="str">
        <v>DISTRIBUTION TRANSFORMERS LIQUID IMMERSED</v>
      </c>
      <c r="CA24" s="9" t="str">
        <v>Panama</v>
      </c>
      <c r="CB24" s="9">
        <v>1.1579495399999999</v>
      </c>
      <c r="CC24" s="9" t="str">
        <v>Elieth Martinez</v>
      </c>
      <c r="CD24" s="9" t="str">
        <v>Elieth.Martinez@enel.com</v>
      </c>
      <c r="CE24" s="9" t="str">
        <v>Anny Leal</v>
      </c>
      <c r="CF24" s="9" t="str">
        <v>anny.leal@enel.com</v>
      </c>
      <c r="CG24" s="9">
        <v>2026</v>
      </c>
      <c r="CH24" s="9">
        <v>9</v>
      </c>
      <c r="CI24" s="9">
        <v>46266</v>
      </c>
      <c r="CK24" s="9" t="str">
        <v>Requerimiento de Transformadores de Servicios Auxiliares</v>
      </c>
      <c r="CL24" s="9" t="str">
        <v>FETR15</v>
      </c>
      <c r="CM24" s="9" t="str">
        <v>Por lanzar</v>
      </c>
      <c r="CN24" s="9" t="str">
        <v>septiembre</v>
      </c>
      <c r="CO24" s="9" t="str">
        <v>DISTRIBUTION TRANSFORMERS LIQUID IMMERSED</v>
      </c>
      <c r="CP24" s="9" t="str">
        <v>Panama</v>
      </c>
      <c r="CQ24" s="9">
        <v>1.1579495399999999</v>
      </c>
      <c r="CR24" s="9" t="str">
        <v>Elieth Martinez</v>
      </c>
      <c r="CS24" s="9" t="str">
        <v>Elieth.Martinez@enel.com</v>
      </c>
      <c r="CT24" s="9" t="str">
        <v>Anny Leal</v>
      </c>
      <c r="CU24" s="9" t="str">
        <v>anny.leal@enel.com</v>
      </c>
      <c r="CV24" s="9">
        <v>2026</v>
      </c>
      <c r="CW24" s="9">
        <v>9</v>
      </c>
      <c r="CX24" s="9">
        <v>46266</v>
      </c>
      <c r="CZ24" s="9" t="str">
        <v>FERP03</v>
      </c>
      <c r="DC24" s="9" t="str">
        <v>Requerimiento de Transformadores de Servicios Auxiliares</v>
      </c>
      <c r="DD24" s="9" t="str">
        <v>FETR15</v>
      </c>
      <c r="DE24" s="9" t="str">
        <v>Por lanzar</v>
      </c>
      <c r="DF24" s="9" t="str">
        <v>septiembre</v>
      </c>
      <c r="DG24" s="9" t="str">
        <v>DISTRIBUTION TRANSFORMERS LIQUID IMMERSED</v>
      </c>
      <c r="DH24" s="9" t="str">
        <v>Panama</v>
      </c>
      <c r="DI24" s="9">
        <v>1.1579495399999999</v>
      </c>
      <c r="DJ24" s="9" t="str">
        <v>Elieth Martinez</v>
      </c>
      <c r="DK24" s="9" t="str">
        <v>Elieth.Martinez@enel.com</v>
      </c>
      <c r="DL24" s="9" t="str">
        <v>Anny Leal</v>
      </c>
      <c r="DM24" s="9" t="str">
        <v>anny.leal@enel.com</v>
      </c>
      <c r="DN24" s="9">
        <v>2026</v>
      </c>
      <c r="DO24" s="9">
        <v>9</v>
      </c>
      <c r="DP24" s="15">
        <v>46266</v>
      </c>
      <c r="DS24" s="9" t="str">
        <v>REQUERIMIENTO DE TRANSFORMADORES DE SERVICIOS AUXILIARES FETR15 DISTRIBUTION TRANSFORMERS LIQUID IMMERSED</v>
      </c>
    </row>
    <row r="25" spans="5:123" ht="27.95" customHeight="1" x14ac:dyDescent="0.25">
      <c r="E25" s="11" t="str">
        <v>TS CROSS Calibración medidores y CTs y PTs de las centrales de generación</v>
      </c>
      <c r="F25" s="12" t="str">
        <v>LEII02</v>
      </c>
      <c r="G25" s="12" t="str">
        <v>Por lanzar</v>
      </c>
      <c r="H25" s="12" t="str">
        <v>septiembre</v>
      </c>
      <c r="I25" s="12" t="str">
        <v xml:space="preserve">Sistemas eléctricos industriales - creación y mantenimiento </v>
      </c>
      <c r="J25" s="12" t="str">
        <v>GPG</v>
      </c>
      <c r="K25" s="12">
        <v>1.24</v>
      </c>
      <c r="L25" s="12" t="str">
        <v>Monica Mesa</v>
      </c>
      <c r="M25" s="12" t="str">
        <v>monica.mesa@enel.com</v>
      </c>
      <c r="N25" s="12" t="str">
        <v>Anny Leal</v>
      </c>
      <c r="O25" s="12" t="str">
        <v>anny.leal@enel.com</v>
      </c>
      <c r="P25" s="12">
        <v>2026</v>
      </c>
      <c r="Q25" s="12">
        <v>9</v>
      </c>
      <c r="R25" s="24" t="b">
        <v>0</v>
      </c>
      <c r="V25" s="53"/>
      <c r="W25" s="53"/>
      <c r="AC25" s="14" t="str">
        <v>Equipos Telemedición de cabecera circuitos AP</v>
      </c>
      <c r="AD25" s="9" t="str">
        <v>FEII05</v>
      </c>
      <c r="AE25" s="9" t="str">
        <v>Por lanzar</v>
      </c>
      <c r="AF25" s="9" t="str">
        <v>agosto</v>
      </c>
      <c r="AG25" s="9" t="str">
        <v xml:space="preserve">Materiales de iluminación y accesorios </v>
      </c>
      <c r="AH25" s="9" t="str">
        <v>Enel Commercial</v>
      </c>
      <c r="AI25" s="9">
        <v>1.05</v>
      </c>
      <c r="AJ25" s="9" t="str">
        <v>Andrea Sarmiento</v>
      </c>
      <c r="AK25" s="9" t="str">
        <v>andrea.sarmiento@enel.com</v>
      </c>
      <c r="AL25" s="9" t="str">
        <v>Jennifer Rubio</v>
      </c>
      <c r="AM25" s="9" t="str">
        <v>jennifer.rubio@enel.com</v>
      </c>
      <c r="AN25" s="9">
        <v>2026</v>
      </c>
      <c r="AO25" s="9">
        <v>8</v>
      </c>
      <c r="AP25" s="9">
        <v>46235</v>
      </c>
      <c r="AR25" s="14" t="str">
        <v>Equipos Telemedición de cabecera circuitos AP</v>
      </c>
      <c r="AS25" s="9" t="str">
        <v>FEII05</v>
      </c>
      <c r="AT25" s="9" t="str">
        <v>Por lanzar</v>
      </c>
      <c r="AU25" s="9" t="str">
        <v>agosto</v>
      </c>
      <c r="AV25" s="9" t="str">
        <v xml:space="preserve">Materiales de iluminación y accesorios </v>
      </c>
      <c r="AW25" s="9" t="str">
        <v>Enel Commercial</v>
      </c>
      <c r="AX25" s="9">
        <v>1.05</v>
      </c>
      <c r="AY25" s="9" t="str">
        <v>Andrea Sarmiento</v>
      </c>
      <c r="AZ25" s="9" t="str">
        <v>andrea.sarmiento@enel.com</v>
      </c>
      <c r="BA25" s="9" t="str">
        <v>Jennifer Rubio</v>
      </c>
      <c r="BB25" s="9" t="str">
        <v>jennifer.rubio@enel.com</v>
      </c>
      <c r="BC25" s="9">
        <v>2026</v>
      </c>
      <c r="BD25" s="9">
        <v>8</v>
      </c>
      <c r="BE25" s="9">
        <v>46235</v>
      </c>
      <c r="BG25" s="9" t="str">
        <v>Equipos Telemedición de cabecera circuitos AP</v>
      </c>
      <c r="BH25" s="9" t="str">
        <v>FEII05</v>
      </c>
      <c r="BI25" s="9" t="str">
        <v>Por lanzar</v>
      </c>
      <c r="BJ25" s="9" t="str">
        <v>agosto</v>
      </c>
      <c r="BK25" s="9" t="str">
        <v xml:space="preserve">Materiales de iluminación y accesorios </v>
      </c>
      <c r="BL25" s="9" t="str">
        <v>Enel Commercial</v>
      </c>
      <c r="BM25" s="9">
        <v>1.05</v>
      </c>
      <c r="BN25" s="9" t="str">
        <v>Andrea Sarmiento</v>
      </c>
      <c r="BO25" s="9" t="str">
        <v>andrea.sarmiento@enel.com</v>
      </c>
      <c r="BP25" s="9" t="str">
        <v>Jennifer Rubio</v>
      </c>
      <c r="BQ25" s="9" t="str">
        <v>jennifer.rubio@enel.com</v>
      </c>
      <c r="BR25" s="9">
        <v>2026</v>
      </c>
      <c r="BS25" s="9">
        <v>8</v>
      </c>
      <c r="BT25" s="9">
        <v>46235</v>
      </c>
      <c r="BV25" s="9" t="str">
        <v>Equipos Telemedición de cabecera circuitos AP</v>
      </c>
      <c r="BW25" s="9" t="str">
        <v>FEII05</v>
      </c>
      <c r="BX25" s="9" t="str">
        <v>Por lanzar</v>
      </c>
      <c r="BY25" s="9" t="str">
        <v>agosto</v>
      </c>
      <c r="BZ25" s="9" t="str">
        <v xml:space="preserve">Materiales de iluminación y accesorios </v>
      </c>
      <c r="CA25" s="9" t="str">
        <v>Enel Commercial</v>
      </c>
      <c r="CB25" s="9">
        <v>1.05</v>
      </c>
      <c r="CC25" s="9" t="str">
        <v>Andrea Sarmiento</v>
      </c>
      <c r="CD25" s="9" t="str">
        <v>andrea.sarmiento@enel.com</v>
      </c>
      <c r="CE25" s="9" t="str">
        <v>Jennifer Rubio</v>
      </c>
      <c r="CF25" s="9" t="str">
        <v>jennifer.rubio@enel.com</v>
      </c>
      <c r="CG25" s="9">
        <v>2026</v>
      </c>
      <c r="CH25" s="9">
        <v>8</v>
      </c>
      <c r="CI25" s="9">
        <v>46235</v>
      </c>
      <c r="CK25" s="9" t="str">
        <v>Equipos Telemedición de cabecera circuitos AP</v>
      </c>
      <c r="CL25" s="9" t="str">
        <v>FEII05</v>
      </c>
      <c r="CM25" s="9" t="str">
        <v>Por lanzar</v>
      </c>
      <c r="CN25" s="9" t="str">
        <v>agosto</v>
      </c>
      <c r="CO25" s="9" t="str">
        <v xml:space="preserve">Materiales de iluminación y accesorios </v>
      </c>
      <c r="CP25" s="9" t="str">
        <v>Enel Commercial</v>
      </c>
      <c r="CQ25" s="9">
        <v>1.05</v>
      </c>
      <c r="CR25" s="9" t="str">
        <v>Andrea Sarmiento</v>
      </c>
      <c r="CS25" s="9" t="str">
        <v>andrea.sarmiento@enel.com</v>
      </c>
      <c r="CT25" s="9" t="str">
        <v>Jennifer Rubio</v>
      </c>
      <c r="CU25" s="9" t="str">
        <v>jennifer.rubio@enel.com</v>
      </c>
      <c r="CV25" s="9">
        <v>2026</v>
      </c>
      <c r="CW25" s="9">
        <v>8</v>
      </c>
      <c r="CX25" s="9">
        <v>46235</v>
      </c>
      <c r="CZ25" s="9" t="str">
        <v>FERP05</v>
      </c>
      <c r="DC25" s="9" t="str">
        <v>Equipos Telemedición de cabecera circuitos AP</v>
      </c>
      <c r="DD25" s="9" t="str">
        <v>FEII05</v>
      </c>
      <c r="DE25" s="9" t="str">
        <v>Por lanzar</v>
      </c>
      <c r="DF25" s="9" t="str">
        <v>agosto</v>
      </c>
      <c r="DG25" s="9" t="str">
        <v xml:space="preserve">Materiales de iluminación y accesorios </v>
      </c>
      <c r="DH25" s="9" t="str">
        <v>Enel Commercial</v>
      </c>
      <c r="DI25" s="9">
        <v>1.05</v>
      </c>
      <c r="DJ25" s="9" t="str">
        <v>Andrea Sarmiento</v>
      </c>
      <c r="DK25" s="9" t="str">
        <v>andrea.sarmiento@enel.com</v>
      </c>
      <c r="DL25" s="9" t="str">
        <v>Jennifer Rubio</v>
      </c>
      <c r="DM25" s="9" t="str">
        <v>jennifer.rubio@enel.com</v>
      </c>
      <c r="DN25" s="9">
        <v>2026</v>
      </c>
      <c r="DO25" s="9">
        <v>8</v>
      </c>
      <c r="DP25" s="15">
        <v>46235</v>
      </c>
      <c r="DS25" s="9" t="str">
        <v>EQUIPOS TELEMEDICION DE CABECERA CIRCUITOS AP FEII05 MATERIALES DE ILUMINACION Y ACCESORIOS</v>
      </c>
    </row>
    <row r="26" spans="5:123" ht="27.95" customHeight="1" x14ac:dyDescent="0.25">
      <c r="E26" s="11" t="str">
        <v>Manejo y monitoreo de fauna silvestre, feral y doméstica Centrales Betania y Quimbo. Gestor: Karol Medina</v>
      </c>
      <c r="F26" s="12" t="str">
        <v>SPPT22</v>
      </c>
      <c r="G26" s="12" t="str">
        <v>Por lanzar</v>
      </c>
      <c r="H26" s="12" t="str">
        <v>agosto</v>
      </c>
      <c r="I26" s="12" t="str">
        <v xml:space="preserve">Servicio Monitoreo ambiental. </v>
      </c>
      <c r="J26" s="12" t="str">
        <v>GPG</v>
      </c>
      <c r="K26" s="12">
        <v>1.2370669999999999</v>
      </c>
      <c r="L26" s="12" t="str">
        <v>Monica Mesa</v>
      </c>
      <c r="M26" s="12" t="str">
        <v>monica.mesa@enel.com</v>
      </c>
      <c r="N26" s="12" t="str">
        <v>Anny Leal</v>
      </c>
      <c r="O26" s="12" t="str">
        <v>anny.leal@enel.com</v>
      </c>
      <c r="P26" s="12">
        <v>2026</v>
      </c>
      <c r="Q26" s="12">
        <v>8</v>
      </c>
      <c r="R26" s="24" t="b">
        <v>0</v>
      </c>
      <c r="AC26" s="14" t="str">
        <v>Suministro de componentes electricos de repuesto para cabinas de inversores Santerno en flota solar de Panama</v>
      </c>
      <c r="AD26" s="9" t="str">
        <v>FEER01</v>
      </c>
      <c r="AE26" s="9" t="str">
        <v>Por lanzar</v>
      </c>
      <c r="AF26" s="9" t="str">
        <v>septiembre</v>
      </c>
      <c r="AG26" s="9" t="str">
        <v xml:space="preserve">Componentes o piezas para Planta de energia Solar </v>
      </c>
      <c r="AH26" s="9" t="str">
        <v>Panama</v>
      </c>
      <c r="AI26" s="9">
        <v>1.0413051</v>
      </c>
      <c r="AJ26" s="9" t="str">
        <v>Elieth Martinez</v>
      </c>
      <c r="AK26" s="9" t="str">
        <v>Elieth.Martinez@enel.com</v>
      </c>
      <c r="AL26" s="9" t="str">
        <v>Anny Leal</v>
      </c>
      <c r="AM26" s="9" t="str">
        <v>anny.leal@enel.com</v>
      </c>
      <c r="AN26" s="9">
        <v>2026</v>
      </c>
      <c r="AO26" s="9">
        <v>9</v>
      </c>
      <c r="AP26" s="9">
        <v>46266</v>
      </c>
      <c r="AR26" s="14" t="str">
        <v>Suministro de componentes electricos de repuesto para cabinas de inversores Santerno en flota solar de Panama</v>
      </c>
      <c r="AS26" s="9" t="str">
        <v>FEER01</v>
      </c>
      <c r="AT26" s="9" t="str">
        <v>Por lanzar</v>
      </c>
      <c r="AU26" s="9" t="str">
        <v>septiembre</v>
      </c>
      <c r="AV26" s="9" t="str">
        <v xml:space="preserve">Componentes o piezas para Planta de energia Solar </v>
      </c>
      <c r="AW26" s="9" t="str">
        <v>Panama</v>
      </c>
      <c r="AX26" s="9">
        <v>1.0413051</v>
      </c>
      <c r="AY26" s="9" t="str">
        <v>Elieth Martinez</v>
      </c>
      <c r="AZ26" s="9" t="str">
        <v>Elieth.Martinez@enel.com</v>
      </c>
      <c r="BA26" s="9" t="str">
        <v>Anny Leal</v>
      </c>
      <c r="BB26" s="9" t="str">
        <v>anny.leal@enel.com</v>
      </c>
      <c r="BC26" s="9">
        <v>2026</v>
      </c>
      <c r="BD26" s="9">
        <v>9</v>
      </c>
      <c r="BE26" s="9">
        <v>46266</v>
      </c>
      <c r="BG26" s="9" t="str">
        <v>Suministro de componentes electricos de repuesto para cabinas de inversores Santerno en flota solar de Panama</v>
      </c>
      <c r="BH26" s="9" t="str">
        <v>FEER01</v>
      </c>
      <c r="BI26" s="9" t="str">
        <v>Por lanzar</v>
      </c>
      <c r="BJ26" s="9" t="str">
        <v>septiembre</v>
      </c>
      <c r="BK26" s="9" t="str">
        <v xml:space="preserve">Componentes o piezas para Planta de energia Solar </v>
      </c>
      <c r="BL26" s="9" t="str">
        <v>Panama</v>
      </c>
      <c r="BM26" s="9">
        <v>1.0413051</v>
      </c>
      <c r="BN26" s="9" t="str">
        <v>Elieth Martinez</v>
      </c>
      <c r="BO26" s="9" t="str">
        <v>Elieth.Martinez@enel.com</v>
      </c>
      <c r="BP26" s="9" t="str">
        <v>Anny Leal</v>
      </c>
      <c r="BQ26" s="9" t="str">
        <v>anny.leal@enel.com</v>
      </c>
      <c r="BR26" s="9">
        <v>2026</v>
      </c>
      <c r="BS26" s="9">
        <v>9</v>
      </c>
      <c r="BT26" s="9">
        <v>46266</v>
      </c>
      <c r="BV26" s="9" t="str">
        <v>Suministro de componentes electricos de repuesto para cabinas de inversores Santerno en flota solar de Panama</v>
      </c>
      <c r="BW26" s="9" t="str">
        <v>FEER01</v>
      </c>
      <c r="BX26" s="9" t="str">
        <v>Por lanzar</v>
      </c>
      <c r="BY26" s="9" t="str">
        <v>septiembre</v>
      </c>
      <c r="BZ26" s="9" t="str">
        <v xml:space="preserve">Componentes o piezas para Planta de energia Solar </v>
      </c>
      <c r="CA26" s="9" t="str">
        <v>Panama</v>
      </c>
      <c r="CB26" s="9">
        <v>1.0413051</v>
      </c>
      <c r="CC26" s="9" t="str">
        <v>Elieth Martinez</v>
      </c>
      <c r="CD26" s="9" t="str">
        <v>Elieth.Martinez@enel.com</v>
      </c>
      <c r="CE26" s="9" t="str">
        <v>Anny Leal</v>
      </c>
      <c r="CF26" s="9" t="str">
        <v>anny.leal@enel.com</v>
      </c>
      <c r="CG26" s="9">
        <v>2026</v>
      </c>
      <c r="CH26" s="9">
        <v>9</v>
      </c>
      <c r="CI26" s="9">
        <v>46266</v>
      </c>
      <c r="CK26" s="9" t="str">
        <v>Suministro de componentes electricos de repuesto para cabinas de inversores Santerno en flota solar de Panama</v>
      </c>
      <c r="CL26" s="9" t="str">
        <v>FEER01</v>
      </c>
      <c r="CM26" s="9" t="str">
        <v>Por lanzar</v>
      </c>
      <c r="CN26" s="9" t="str">
        <v>septiembre</v>
      </c>
      <c r="CO26" s="9" t="str">
        <v xml:space="preserve">Componentes o piezas para Planta de energia Solar </v>
      </c>
      <c r="CP26" s="9" t="str">
        <v>Panama</v>
      </c>
      <c r="CQ26" s="9">
        <v>1.0413051</v>
      </c>
      <c r="CR26" s="9" t="str">
        <v>Elieth Martinez</v>
      </c>
      <c r="CS26" s="9" t="str">
        <v>Elieth.Martinez@enel.com</v>
      </c>
      <c r="CT26" s="9" t="str">
        <v>Anny Leal</v>
      </c>
      <c r="CU26" s="9" t="str">
        <v>anny.leal@enel.com</v>
      </c>
      <c r="CV26" s="9">
        <v>2026</v>
      </c>
      <c r="CW26" s="9">
        <v>9</v>
      </c>
      <c r="CX26" s="9">
        <v>46266</v>
      </c>
      <c r="CZ26" s="9" t="str">
        <v>FESE02</v>
      </c>
      <c r="DC26" s="9" t="str">
        <v>Suministro de componentes electricos de repuesto para cabinas de inversores Santerno en flota solar de Panama</v>
      </c>
      <c r="DD26" s="9" t="str">
        <v>FEER01</v>
      </c>
      <c r="DE26" s="9" t="str">
        <v>Por lanzar</v>
      </c>
      <c r="DF26" s="9" t="str">
        <v>septiembre</v>
      </c>
      <c r="DG26" s="9" t="str">
        <v xml:space="preserve">Componentes o piezas para Planta de energia Solar </v>
      </c>
      <c r="DH26" s="9" t="str">
        <v>Panama</v>
      </c>
      <c r="DI26" s="9">
        <v>1.0413051</v>
      </c>
      <c r="DJ26" s="9" t="str">
        <v>Elieth Martinez</v>
      </c>
      <c r="DK26" s="9" t="str">
        <v>Elieth.Martinez@enel.com</v>
      </c>
      <c r="DL26" s="9" t="str">
        <v>Anny Leal</v>
      </c>
      <c r="DM26" s="9" t="str">
        <v>anny.leal@enel.com</v>
      </c>
      <c r="DN26" s="9">
        <v>2026</v>
      </c>
      <c r="DO26" s="9">
        <v>9</v>
      </c>
      <c r="DP26" s="15">
        <v>46266</v>
      </c>
      <c r="DS26" s="9" t="str">
        <v>SUMINISTRO DE COMPONENTES ELECTRICOS DE REPUESTO PARA CABINAS DE INVERSORES SANTERNO EN FLOTA SOLAR DE PANAMA FEER01 COMPONENTES O PIEZAS PARA PLANTA DE ENERGIA SOLAR</v>
      </c>
    </row>
    <row r="27" spans="5:123" ht="27.95" customHeight="1" x14ac:dyDescent="0.25">
      <c r="E27" s="11" t="str">
        <v>Estudios de Caudal Ambiental Centrales Hidricas Gestor: Lizeth Castellanos</v>
      </c>
      <c r="F27" s="12" t="str">
        <v>SPPT35</v>
      </c>
      <c r="G27" s="12" t="str">
        <v>Por lanzar</v>
      </c>
      <c r="H27" s="12" t="str">
        <v>octubre</v>
      </c>
      <c r="I27" s="12" t="str">
        <v xml:space="preserve">Otros servicios profesionales </v>
      </c>
      <c r="J27" s="12" t="str">
        <v>GPG</v>
      </c>
      <c r="K27" s="12">
        <v>1.2275450000000001</v>
      </c>
      <c r="L27" s="12" t="str">
        <v>Monica Mesa</v>
      </c>
      <c r="M27" s="12" t="str">
        <v>monica.mesa@enel.com</v>
      </c>
      <c r="N27" s="12" t="str">
        <v>Anny Leal</v>
      </c>
      <c r="O27" s="12" t="str">
        <v>anny.leal@enel.com</v>
      </c>
      <c r="P27" s="12">
        <v>2026</v>
      </c>
      <c r="Q27" s="12">
        <v>10</v>
      </c>
      <c r="R27" s="24" t="b">
        <v>0</v>
      </c>
      <c r="U27" s="32" t="s">
        <v>633</v>
      </c>
      <c r="V27" s="33"/>
      <c r="W27" s="33"/>
      <c r="AC27" s="14" t="str">
        <v>Joy Tender III, Nuevo proceso licitatorio para servicios de conectividad COLOMBIA</v>
      </c>
      <c r="AD27" s="9" t="str">
        <v>SPTT04</v>
      </c>
      <c r="AE27" s="9" t="str">
        <v>Por lanzar</v>
      </c>
      <c r="AF27" s="9" t="str">
        <v>septiembre</v>
      </c>
      <c r="AG27" s="9" t="str">
        <v xml:space="preserve">Gastos de transmisión de datos </v>
      </c>
      <c r="AH27" s="9" t="str">
        <v>ICT</v>
      </c>
      <c r="AI27" s="9">
        <v>0.99321400000000004</v>
      </c>
      <c r="AJ27" s="9" t="str">
        <v>Marcela Maldonado</v>
      </c>
      <c r="AK27" s="9" t="str">
        <v>marcela.maldonado@enel.com</v>
      </c>
      <c r="AL27" s="9" t="str">
        <v>Jennifer Rubio</v>
      </c>
      <c r="AM27" s="9" t="str">
        <v>jennifer.rubio@enel.com</v>
      </c>
      <c r="AN27" s="9">
        <v>2026</v>
      </c>
      <c r="AO27" s="9">
        <v>9</v>
      </c>
      <c r="AP27" s="9">
        <v>46266</v>
      </c>
      <c r="AR27" s="14" t="str">
        <v>Joy Tender III, Nuevo proceso licitatorio para servicios de conectividad COLOMBIA</v>
      </c>
      <c r="AS27" s="9" t="str">
        <v>SPTT04</v>
      </c>
      <c r="AT27" s="9" t="str">
        <v>Por lanzar</v>
      </c>
      <c r="AU27" s="9" t="str">
        <v>septiembre</v>
      </c>
      <c r="AV27" s="9" t="str">
        <v xml:space="preserve">Gastos de transmisión de datos </v>
      </c>
      <c r="AW27" s="9" t="str">
        <v>ICT</v>
      </c>
      <c r="AX27" s="9">
        <v>0.99321400000000004</v>
      </c>
      <c r="AY27" s="9" t="str">
        <v>Marcela Maldonado</v>
      </c>
      <c r="AZ27" s="9" t="str">
        <v>marcela.maldonado@enel.com</v>
      </c>
      <c r="BA27" s="9" t="str">
        <v>Jennifer Rubio</v>
      </c>
      <c r="BB27" s="9" t="str">
        <v>jennifer.rubio@enel.com</v>
      </c>
      <c r="BC27" s="9">
        <v>2026</v>
      </c>
      <c r="BD27" s="9">
        <v>9</v>
      </c>
      <c r="BE27" s="9">
        <v>46266</v>
      </c>
      <c r="BG27" s="9" t="str">
        <v>Joy Tender III, Nuevo proceso licitatorio para servicios de conectividad COLOMBIA</v>
      </c>
      <c r="BH27" s="9" t="str">
        <v>SPTT04</v>
      </c>
      <c r="BI27" s="9" t="str">
        <v>Por lanzar</v>
      </c>
      <c r="BJ27" s="9" t="str">
        <v>septiembre</v>
      </c>
      <c r="BK27" s="9" t="str">
        <v xml:space="preserve">Gastos de transmisión de datos </v>
      </c>
      <c r="BL27" s="9" t="str">
        <v>ICT</v>
      </c>
      <c r="BM27" s="9">
        <v>0.99321400000000004</v>
      </c>
      <c r="BN27" s="9" t="str">
        <v>Marcela Maldonado</v>
      </c>
      <c r="BO27" s="9" t="str">
        <v>marcela.maldonado@enel.com</v>
      </c>
      <c r="BP27" s="9" t="str">
        <v>Jennifer Rubio</v>
      </c>
      <c r="BQ27" s="9" t="str">
        <v>jennifer.rubio@enel.com</v>
      </c>
      <c r="BR27" s="9">
        <v>2026</v>
      </c>
      <c r="BS27" s="9">
        <v>9</v>
      </c>
      <c r="BT27" s="9">
        <v>46266</v>
      </c>
      <c r="BV27" s="9" t="str">
        <v>Joy Tender III, Nuevo proceso licitatorio para servicios de conectividad COLOMBIA</v>
      </c>
      <c r="BW27" s="9" t="str">
        <v>SPTT04</v>
      </c>
      <c r="BX27" s="9" t="str">
        <v>Por lanzar</v>
      </c>
      <c r="BY27" s="9" t="str">
        <v>septiembre</v>
      </c>
      <c r="BZ27" s="9" t="str">
        <v xml:space="preserve">Gastos de transmisión de datos </v>
      </c>
      <c r="CA27" s="9" t="str">
        <v>ICT</v>
      </c>
      <c r="CB27" s="9">
        <v>0.99321400000000004</v>
      </c>
      <c r="CC27" s="9" t="str">
        <v>Marcela Maldonado</v>
      </c>
      <c r="CD27" s="9" t="str">
        <v>marcela.maldonado@enel.com</v>
      </c>
      <c r="CE27" s="9" t="str">
        <v>Jennifer Rubio</v>
      </c>
      <c r="CF27" s="9" t="str">
        <v>jennifer.rubio@enel.com</v>
      </c>
      <c r="CG27" s="9">
        <v>2026</v>
      </c>
      <c r="CH27" s="9">
        <v>9</v>
      </c>
      <c r="CI27" s="9">
        <v>46266</v>
      </c>
      <c r="CK27" s="9" t="str">
        <v>Joy Tender III, Nuevo proceso licitatorio para servicios de conectividad COLOMBIA</v>
      </c>
      <c r="CL27" s="9" t="str">
        <v>SPTT04</v>
      </c>
      <c r="CM27" s="9" t="str">
        <v>Por lanzar</v>
      </c>
      <c r="CN27" s="9" t="str">
        <v>septiembre</v>
      </c>
      <c r="CO27" s="9" t="str">
        <v xml:space="preserve">Gastos de transmisión de datos </v>
      </c>
      <c r="CP27" s="9" t="str">
        <v>ICT</v>
      </c>
      <c r="CQ27" s="9">
        <v>0.99321400000000004</v>
      </c>
      <c r="CR27" s="9" t="str">
        <v>Marcela Maldonado</v>
      </c>
      <c r="CS27" s="9" t="str">
        <v>marcela.maldonado@enel.com</v>
      </c>
      <c r="CT27" s="9" t="str">
        <v>Jennifer Rubio</v>
      </c>
      <c r="CU27" s="9" t="str">
        <v>jennifer.rubio@enel.com</v>
      </c>
      <c r="CV27" s="9">
        <v>2026</v>
      </c>
      <c r="CW27" s="9">
        <v>9</v>
      </c>
      <c r="CX27" s="9">
        <v>46266</v>
      </c>
      <c r="CZ27" s="9" t="str">
        <v>FETR01</v>
      </c>
      <c r="DC27" s="9" t="str">
        <v>Joy Tender III, Nuevo proceso licitatorio para servicios de conectividad COLOMBIA</v>
      </c>
      <c r="DD27" s="9" t="str">
        <v>SPTT04</v>
      </c>
      <c r="DE27" s="9" t="str">
        <v>Por lanzar</v>
      </c>
      <c r="DF27" s="9" t="str">
        <v>septiembre</v>
      </c>
      <c r="DG27" s="9" t="str">
        <v xml:space="preserve">Gastos de transmisión de datos </v>
      </c>
      <c r="DH27" s="9" t="str">
        <v>ICT</v>
      </c>
      <c r="DI27" s="9">
        <v>0.99321400000000004</v>
      </c>
      <c r="DJ27" s="9" t="str">
        <v>Marcela Maldonado</v>
      </c>
      <c r="DK27" s="9" t="str">
        <v>marcela.maldonado@enel.com</v>
      </c>
      <c r="DL27" s="9" t="str">
        <v>Jennifer Rubio</v>
      </c>
      <c r="DM27" s="9" t="str">
        <v>jennifer.rubio@enel.com</v>
      </c>
      <c r="DN27" s="9">
        <v>2026</v>
      </c>
      <c r="DO27" s="9">
        <v>9</v>
      </c>
      <c r="DP27" s="15">
        <v>46266</v>
      </c>
      <c r="DS27" s="9" t="str">
        <v>JOY TENDER III, NUEVO PROCESO LICITATORIO PARA SERVICIOS DE CONECTIVIDAD COLOMBIA SPTT04 GASTOS DE TRANSMISION DE DATOS</v>
      </c>
    </row>
    <row r="28" spans="5:123" ht="27.95" customHeight="1" x14ac:dyDescent="0.25">
      <c r="E28" s="11" t="str">
        <v>Suministro de transformadores MT/BT . Suministro de transformadores secos, en aceite, tipo shelter, soluciones a medida. Cajas de maniobras de 4, 5 y</v>
      </c>
      <c r="F28" s="12" t="str">
        <v>FETR15</v>
      </c>
      <c r="G28" s="12" t="str">
        <v>Por lanzar</v>
      </c>
      <c r="H28" s="12" t="str">
        <v>agosto</v>
      </c>
      <c r="I28" s="12" t="str">
        <v>DISTRIBUTION TRANSFORMERS LIQUID IMMERSED</v>
      </c>
      <c r="J28" s="12" t="str">
        <v>Enel Commercial</v>
      </c>
      <c r="K28" s="12">
        <v>1.22173913</v>
      </c>
      <c r="L28" s="12" t="str">
        <v>Andrea Sarmiento</v>
      </c>
      <c r="M28" s="12" t="str">
        <v>andrea.sarmiento@enel.com</v>
      </c>
      <c r="N28" s="12" t="str">
        <v>Jennifer Rubio</v>
      </c>
      <c r="O28" s="12" t="str">
        <v>jennifer.rubio@enel.com</v>
      </c>
      <c r="P28" s="12">
        <v>2026</v>
      </c>
      <c r="Q28" s="12">
        <v>8</v>
      </c>
      <c r="R28" s="24" t="b">
        <v>0</v>
      </c>
      <c r="AC28" s="14" t="str">
        <v>alimentación para la central de genración termozipa</v>
      </c>
      <c r="AD28" s="9" t="str">
        <v>FOCU02</v>
      </c>
      <c r="AE28" s="9" t="str">
        <v>Por lanzar</v>
      </c>
      <c r="AF28" s="9" t="str">
        <v>septiembre</v>
      </c>
      <c r="AG28" s="9" t="str">
        <v xml:space="preserve">Alimentos y bebidas </v>
      </c>
      <c r="AH28" s="9" t="str">
        <v>Staff &amp; Services</v>
      </c>
      <c r="AI28" s="9">
        <v>0.99062700000000004</v>
      </c>
      <c r="AJ28" s="9" t="str">
        <v>Andrea Sarmiento</v>
      </c>
      <c r="AK28" s="9" t="str">
        <v>andrea.sarmiento@enel.com</v>
      </c>
      <c r="AL28" s="9" t="str">
        <v>Jennifer Rubio</v>
      </c>
      <c r="AM28" s="9" t="str">
        <v>jennifer.rubio@enel.com</v>
      </c>
      <c r="AN28" s="9">
        <v>2026</v>
      </c>
      <c r="AO28" s="9">
        <v>9</v>
      </c>
      <c r="AP28" s="9">
        <v>46266</v>
      </c>
      <c r="AR28" s="14" t="str">
        <v>alimentación para la central de genración termozipa</v>
      </c>
      <c r="AS28" s="9" t="str">
        <v>FOCU02</v>
      </c>
      <c r="AT28" s="9" t="str">
        <v>Por lanzar</v>
      </c>
      <c r="AU28" s="9" t="str">
        <v>septiembre</v>
      </c>
      <c r="AV28" s="9" t="str">
        <v xml:space="preserve">Alimentos y bebidas </v>
      </c>
      <c r="AW28" s="9" t="str">
        <v>Staff &amp; Services</v>
      </c>
      <c r="AX28" s="9">
        <v>0.99062700000000004</v>
      </c>
      <c r="AY28" s="9" t="str">
        <v>Andrea Sarmiento</v>
      </c>
      <c r="AZ28" s="9" t="str">
        <v>andrea.sarmiento@enel.com</v>
      </c>
      <c r="BA28" s="9" t="str">
        <v>Jennifer Rubio</v>
      </c>
      <c r="BB28" s="9" t="str">
        <v>jennifer.rubio@enel.com</v>
      </c>
      <c r="BC28" s="9">
        <v>2026</v>
      </c>
      <c r="BD28" s="9">
        <v>9</v>
      </c>
      <c r="BE28" s="9">
        <v>46266</v>
      </c>
      <c r="BG28" s="9" t="str">
        <v>alimentación para la central de genración termozipa</v>
      </c>
      <c r="BH28" s="9" t="str">
        <v>FOCU02</v>
      </c>
      <c r="BI28" s="9" t="str">
        <v>Por lanzar</v>
      </c>
      <c r="BJ28" s="9" t="str">
        <v>septiembre</v>
      </c>
      <c r="BK28" s="9" t="str">
        <v xml:space="preserve">Alimentos y bebidas </v>
      </c>
      <c r="BL28" s="9" t="str">
        <v>Staff &amp; Services</v>
      </c>
      <c r="BM28" s="9">
        <v>0.99062700000000004</v>
      </c>
      <c r="BN28" s="9" t="str">
        <v>Andrea Sarmiento</v>
      </c>
      <c r="BO28" s="9" t="str">
        <v>andrea.sarmiento@enel.com</v>
      </c>
      <c r="BP28" s="9" t="str">
        <v>Jennifer Rubio</v>
      </c>
      <c r="BQ28" s="9" t="str">
        <v>jennifer.rubio@enel.com</v>
      </c>
      <c r="BR28" s="9">
        <v>2026</v>
      </c>
      <c r="BS28" s="9">
        <v>9</v>
      </c>
      <c r="BT28" s="9">
        <v>46266</v>
      </c>
      <c r="BV28" s="9" t="str">
        <v>alimentación para la central de genración termozipa</v>
      </c>
      <c r="BW28" s="9" t="str">
        <v>FOCU02</v>
      </c>
      <c r="BX28" s="9" t="str">
        <v>Por lanzar</v>
      </c>
      <c r="BY28" s="9" t="str">
        <v>septiembre</v>
      </c>
      <c r="BZ28" s="9" t="str">
        <v xml:space="preserve">Alimentos y bebidas </v>
      </c>
      <c r="CA28" s="9" t="str">
        <v>Staff &amp; Services</v>
      </c>
      <c r="CB28" s="9">
        <v>0.99062700000000004</v>
      </c>
      <c r="CC28" s="9" t="str">
        <v>Andrea Sarmiento</v>
      </c>
      <c r="CD28" s="9" t="str">
        <v>andrea.sarmiento@enel.com</v>
      </c>
      <c r="CE28" s="9" t="str">
        <v>Jennifer Rubio</v>
      </c>
      <c r="CF28" s="9" t="str">
        <v>jennifer.rubio@enel.com</v>
      </c>
      <c r="CG28" s="9">
        <v>2026</v>
      </c>
      <c r="CH28" s="9">
        <v>9</v>
      </c>
      <c r="CI28" s="9">
        <v>46266</v>
      </c>
      <c r="CK28" s="9" t="str">
        <v>alimentación para la central de genración termozipa</v>
      </c>
      <c r="CL28" s="9" t="str">
        <v>FOCU02</v>
      </c>
      <c r="CM28" s="9" t="str">
        <v>Por lanzar</v>
      </c>
      <c r="CN28" s="9" t="str">
        <v>septiembre</v>
      </c>
      <c r="CO28" s="9" t="str">
        <v xml:space="preserve">Alimentos y bebidas </v>
      </c>
      <c r="CP28" s="9" t="str">
        <v>Staff &amp; Services</v>
      </c>
      <c r="CQ28" s="9">
        <v>0.99062700000000004</v>
      </c>
      <c r="CR28" s="9" t="str">
        <v>Andrea Sarmiento</v>
      </c>
      <c r="CS28" s="9" t="str">
        <v>andrea.sarmiento@enel.com</v>
      </c>
      <c r="CT28" s="9" t="str">
        <v>Jennifer Rubio</v>
      </c>
      <c r="CU28" s="9" t="str">
        <v>jennifer.rubio@enel.com</v>
      </c>
      <c r="CV28" s="9">
        <v>2026</v>
      </c>
      <c r="CW28" s="9">
        <v>9</v>
      </c>
      <c r="CX28" s="9">
        <v>46266</v>
      </c>
      <c r="CZ28" s="9" t="str">
        <v>FETR05</v>
      </c>
      <c r="DC28" s="9" t="str">
        <v>alimentación para la central de genración termozipa</v>
      </c>
      <c r="DD28" s="9" t="str">
        <v>FOCU02</v>
      </c>
      <c r="DE28" s="9" t="str">
        <v>Por lanzar</v>
      </c>
      <c r="DF28" s="9" t="str">
        <v>septiembre</v>
      </c>
      <c r="DG28" s="9" t="str">
        <v xml:space="preserve">Alimentos y bebidas </v>
      </c>
      <c r="DH28" s="9" t="str">
        <v>Staff &amp; Services</v>
      </c>
      <c r="DI28" s="9">
        <v>0.99062700000000004</v>
      </c>
      <c r="DJ28" s="9" t="str">
        <v>Andrea Sarmiento</v>
      </c>
      <c r="DK28" s="9" t="str">
        <v>andrea.sarmiento@enel.com</v>
      </c>
      <c r="DL28" s="9" t="str">
        <v>Jennifer Rubio</v>
      </c>
      <c r="DM28" s="9" t="str">
        <v>jennifer.rubio@enel.com</v>
      </c>
      <c r="DN28" s="9">
        <v>2026</v>
      </c>
      <c r="DO28" s="9">
        <v>9</v>
      </c>
      <c r="DP28" s="15">
        <v>46266</v>
      </c>
      <c r="DS28" s="9" t="str">
        <v>ALIMENTACION PARA LA CENTRAL DE GENRACION TERMOZIPA FOCU02 ALIMENTOS Y BEBIDAS</v>
      </c>
    </row>
    <row r="29" spans="5:123" ht="27.95" customHeight="1" x14ac:dyDescent="0.25">
      <c r="E29" s="11" t="str">
        <v>Suministro de componentes electricos de repuesto para cabinas de inversores Santerno en La Loma x 36 meses</v>
      </c>
      <c r="F29" s="12" t="str">
        <v>FEER01</v>
      </c>
      <c r="G29" s="12" t="str">
        <v>Por lanzar</v>
      </c>
      <c r="H29" s="12" t="str">
        <v>agosto</v>
      </c>
      <c r="I29" s="12" t="str">
        <v xml:space="preserve">Componentes o piezas para Planta de energia Solar </v>
      </c>
      <c r="J29" s="12" t="str">
        <v>GPG</v>
      </c>
      <c r="K29" s="12">
        <v>1.2</v>
      </c>
      <c r="L29" s="12" t="str">
        <v>Monica Mesa</v>
      </c>
      <c r="M29" s="12" t="str">
        <v>monica.mesa@enel.com</v>
      </c>
      <c r="N29" s="12" t="str">
        <v>Anny Leal</v>
      </c>
      <c r="O29" s="12" t="str">
        <v>anny.leal@enel.com</v>
      </c>
      <c r="P29" s="12">
        <v>2026</v>
      </c>
      <c r="Q29" s="12">
        <v>8</v>
      </c>
      <c r="R29" s="24" t="b">
        <v>0</v>
      </c>
      <c r="U29" s="27" t="str" cm="1">
        <f t="array" aca="1" ref="U29" ca="1">IFERROR(
  IF(
    OR(CELL("fila")&lt;ROW($E$8),CELL("fila")&gt;ROW($E$8)+ROWS(_xlfn.ANCHORARRAY($E$8))-1),
    "",
    INDEX(_xlfn.ANCHORARRAY($E$8), CELL("fila")-ROW($E$8)+1, 10)
  ),
"")</f>
        <v/>
      </c>
      <c r="V29" s="53" t="str" cm="1">
        <f t="array" aca="1" ref="V29" ca="1">IFERROR(
  _xlfn.XLOOKUP(
    INDEX(_xlfn.ANCHORARRAY($E$8), CELL("fila")-ROW($E$8)+1, 10),
    tbl_fotos[Nombre],
    tbl_fotos[Foto],
    ""
  ),
"")</f>
        <v/>
      </c>
      <c r="W29" s="53"/>
      <c r="AC29" s="14" t="str">
        <v>Contrato marco para obra civiles para las plantas solares de colombia (Zona Norte)x 3 años _ Sinergia</v>
      </c>
      <c r="AD29" s="9" t="str">
        <v>LCCC12</v>
      </c>
      <c r="AE29" s="9" t="str">
        <v>Por lanzar</v>
      </c>
      <c r="AF29" s="9" t="str">
        <v>agosto</v>
      </c>
      <c r="AG29" s="9" t="str">
        <v>Construcciòn y/ò Mantenimiento de Obras civiles para Centrales Elèctricas y Edificios industriales</v>
      </c>
      <c r="AH29" s="9" t="str">
        <v>GPG</v>
      </c>
      <c r="AI29" s="9">
        <v>0.99</v>
      </c>
      <c r="AJ29" s="9" t="str">
        <v>Monica Mesa</v>
      </c>
      <c r="AK29" s="9" t="str">
        <v>monica.mesa@enel.com</v>
      </c>
      <c r="AL29" s="9" t="str">
        <v>Anny Leal</v>
      </c>
      <c r="AM29" s="9" t="str">
        <v>anny.leal@enel.com</v>
      </c>
      <c r="AN29" s="9">
        <v>2026</v>
      </c>
      <c r="AO29" s="9">
        <v>8</v>
      </c>
      <c r="AP29" s="9">
        <v>46235</v>
      </c>
      <c r="AR29" s="14" t="str">
        <v>Contrato marco para obra civiles para las plantas solares de colombia (Zona Norte)x 3 años _ Sinergia</v>
      </c>
      <c r="AS29" s="9" t="str">
        <v>LCCC12</v>
      </c>
      <c r="AT29" s="9" t="str">
        <v>Por lanzar</v>
      </c>
      <c r="AU29" s="9" t="str">
        <v>agosto</v>
      </c>
      <c r="AV29" s="9" t="str">
        <v>Construcciòn y/ò Mantenimiento de Obras civiles para Centrales Elèctricas y Edificios industriales</v>
      </c>
      <c r="AW29" s="9" t="str">
        <v>GPG</v>
      </c>
      <c r="AX29" s="9">
        <v>0.99</v>
      </c>
      <c r="AY29" s="9" t="str">
        <v>Monica Mesa</v>
      </c>
      <c r="AZ29" s="9" t="str">
        <v>monica.mesa@enel.com</v>
      </c>
      <c r="BA29" s="9" t="str">
        <v>Anny Leal</v>
      </c>
      <c r="BB29" s="9" t="str">
        <v>anny.leal@enel.com</v>
      </c>
      <c r="BC29" s="9">
        <v>2026</v>
      </c>
      <c r="BD29" s="9">
        <v>8</v>
      </c>
      <c r="BE29" s="9">
        <v>46235</v>
      </c>
      <c r="BG29" s="9" t="str">
        <v>Contrato marco para obra civiles para las plantas solares de colombia (Zona Norte)x 3 años _ Sinergia</v>
      </c>
      <c r="BH29" s="9" t="str">
        <v>LCCC12</v>
      </c>
      <c r="BI29" s="9" t="str">
        <v>Por lanzar</v>
      </c>
      <c r="BJ29" s="9" t="str">
        <v>agosto</v>
      </c>
      <c r="BK29" s="9" t="str">
        <v>Construcciòn y/ò Mantenimiento de Obras civiles para Centrales Elèctricas y Edificios industriales</v>
      </c>
      <c r="BL29" s="9" t="str">
        <v>GPG</v>
      </c>
      <c r="BM29" s="9">
        <v>0.99</v>
      </c>
      <c r="BN29" s="9" t="str">
        <v>Monica Mesa</v>
      </c>
      <c r="BO29" s="9" t="str">
        <v>monica.mesa@enel.com</v>
      </c>
      <c r="BP29" s="9" t="str">
        <v>Anny Leal</v>
      </c>
      <c r="BQ29" s="9" t="str">
        <v>anny.leal@enel.com</v>
      </c>
      <c r="BR29" s="9">
        <v>2026</v>
      </c>
      <c r="BS29" s="9">
        <v>8</v>
      </c>
      <c r="BT29" s="9">
        <v>46235</v>
      </c>
      <c r="BV29" s="9" t="str">
        <v>Contrato marco para obra civiles para las plantas solares de colombia (Zona Norte)x 3 años _ Sinergia</v>
      </c>
      <c r="BW29" s="9" t="str">
        <v>LCCC12</v>
      </c>
      <c r="BX29" s="9" t="str">
        <v>Por lanzar</v>
      </c>
      <c r="BY29" s="9" t="str">
        <v>agosto</v>
      </c>
      <c r="BZ29" s="9" t="str">
        <v>Construcciòn y/ò Mantenimiento de Obras civiles para Centrales Elèctricas y Edificios industriales</v>
      </c>
      <c r="CA29" s="9" t="str">
        <v>GPG</v>
      </c>
      <c r="CB29" s="9">
        <v>0.99</v>
      </c>
      <c r="CC29" s="9" t="str">
        <v>Monica Mesa</v>
      </c>
      <c r="CD29" s="9" t="str">
        <v>monica.mesa@enel.com</v>
      </c>
      <c r="CE29" s="9" t="str">
        <v>Anny Leal</v>
      </c>
      <c r="CF29" s="9" t="str">
        <v>anny.leal@enel.com</v>
      </c>
      <c r="CG29" s="9">
        <v>2026</v>
      </c>
      <c r="CH29" s="9">
        <v>8</v>
      </c>
      <c r="CI29" s="9">
        <v>46235</v>
      </c>
      <c r="CK29" s="9" t="str">
        <v>Contrato marco para obra civiles para las plantas solares de colombia (Zona Norte)x 3 años _ Sinergia</v>
      </c>
      <c r="CL29" s="9" t="str">
        <v>LCCC12</v>
      </c>
      <c r="CM29" s="9" t="str">
        <v>Por lanzar</v>
      </c>
      <c r="CN29" s="9" t="str">
        <v>agosto</v>
      </c>
      <c r="CO29" s="9" t="str">
        <v>Construcciòn y/ò Mantenimiento de Obras civiles para Centrales Elèctricas y Edificios industriales</v>
      </c>
      <c r="CP29" s="9" t="str">
        <v>GPG</v>
      </c>
      <c r="CQ29" s="9">
        <v>0.99</v>
      </c>
      <c r="CR29" s="9" t="str">
        <v>Monica Mesa</v>
      </c>
      <c r="CS29" s="9" t="str">
        <v>monica.mesa@enel.com</v>
      </c>
      <c r="CT29" s="9" t="str">
        <v>Anny Leal</v>
      </c>
      <c r="CU29" s="9" t="str">
        <v>anny.leal@enel.com</v>
      </c>
      <c r="CV29" s="9">
        <v>2026</v>
      </c>
      <c r="CW29" s="9">
        <v>8</v>
      </c>
      <c r="CX29" s="9">
        <v>46235</v>
      </c>
      <c r="CZ29" s="9" t="str">
        <v>FETR15</v>
      </c>
      <c r="DC29" s="9" t="str">
        <v>Contrato marco para obra civiles para las plantas solares de colombia (Zona Norte)x 3 años _ Sinergia</v>
      </c>
      <c r="DD29" s="9" t="str">
        <v>LCCC12</v>
      </c>
      <c r="DE29" s="9" t="str">
        <v>Por lanzar</v>
      </c>
      <c r="DF29" s="9" t="str">
        <v>agosto</v>
      </c>
      <c r="DG29" s="9" t="str">
        <v>Construcciòn y/ò Mantenimiento de Obras civiles para Centrales Elèctricas y Edificios industriales</v>
      </c>
      <c r="DH29" s="9" t="str">
        <v>GPG</v>
      </c>
      <c r="DI29" s="9">
        <v>0.99</v>
      </c>
      <c r="DJ29" s="9" t="str">
        <v>Monica Mesa</v>
      </c>
      <c r="DK29" s="9" t="str">
        <v>monica.mesa@enel.com</v>
      </c>
      <c r="DL29" s="9" t="str">
        <v>Anny Leal</v>
      </c>
      <c r="DM29" s="9" t="str">
        <v>anny.leal@enel.com</v>
      </c>
      <c r="DN29" s="9">
        <v>2026</v>
      </c>
      <c r="DO29" s="9">
        <v>8</v>
      </c>
      <c r="DP29" s="15">
        <v>46235</v>
      </c>
      <c r="DS29" s="9" t="str">
        <v>CONTRATO MARCO PARA OBRA CIVILES PARA LAS PLANTAS SOLARES DE COLOMBIA (ZONA NORTE)X 3 ANOS _ SINERGIA LCCC12 CONSTRUCCIÒN Y/Ò MANTENIMIENTO DE OBRAS CIVILES PARA CENTRALES ELÈCTRICAS Y EDIFICIOS INDUSTRIALES</v>
      </c>
    </row>
    <row r="30" spans="5:123" ht="27.95" customHeight="1" x14ac:dyDescent="0.25">
      <c r="E30" s="11" t="str">
        <v>Requerimiento de Transformadores de Servicios Auxiliares</v>
      </c>
      <c r="F30" s="12" t="str">
        <v>FETR15</v>
      </c>
      <c r="G30" s="12" t="str">
        <v>Por lanzar</v>
      </c>
      <c r="H30" s="12" t="str">
        <v>septiembre</v>
      </c>
      <c r="I30" s="12" t="str">
        <v>DISTRIBUTION TRANSFORMERS LIQUID IMMERSED</v>
      </c>
      <c r="J30" s="12" t="str">
        <v>Panama</v>
      </c>
      <c r="K30" s="12">
        <v>1.1579495399999999</v>
      </c>
      <c r="L30" s="12" t="str">
        <v>Elieth Martinez</v>
      </c>
      <c r="M30" s="12" t="str">
        <v>Elieth.Martinez@enel.com</v>
      </c>
      <c r="N30" s="12" t="str">
        <v>Anny Leal</v>
      </c>
      <c r="O30" s="12" t="str">
        <v>anny.leal@enel.com</v>
      </c>
      <c r="P30" s="12">
        <v>2026</v>
      </c>
      <c r="Q30" s="12">
        <v>9</v>
      </c>
      <c r="R30" s="24" t="b">
        <v>0</v>
      </c>
      <c r="U30" s="34" t="str" cm="1">
        <f t="array" aca="1" ref="U30" ca="1">IFERROR(
  IF(
    OR(CELL("fila")&lt;ROW($E$8),CELL("fila")&gt;ROW($E$8)+ROWS(_xlfn.ANCHORARRAY($E$8))-1),
    "",
    INDEX(_xlfn.ANCHORARRAY($E$8), CELL("fila")-ROW($E$8)+1, 11)
  ),
"")</f>
        <v/>
      </c>
      <c r="V30" s="53"/>
      <c r="W30" s="53"/>
      <c r="AC30" s="14" t="str">
        <v>Suministro de Generadores Eléctricos y Mantenimiento</v>
      </c>
      <c r="AD30" s="9" t="str">
        <v>FMGE10</v>
      </c>
      <c r="AE30" s="9" t="str">
        <v>Por lanzar</v>
      </c>
      <c r="AF30" s="9" t="str">
        <v>octubre</v>
      </c>
      <c r="AG30" s="9" t="str">
        <v xml:space="preserve">Máquinas de combustión interna y generadores </v>
      </c>
      <c r="AH30" s="9" t="str">
        <v>Enel Commercial</v>
      </c>
      <c r="AI30" s="9">
        <v>0.95</v>
      </c>
      <c r="AJ30" s="9" t="str">
        <v>Andrea Sarmiento</v>
      </c>
      <c r="AK30" s="9" t="str">
        <v>andrea.sarmiento@enel.com</v>
      </c>
      <c r="AL30" s="9" t="str">
        <v>Jennifer Rubio</v>
      </c>
      <c r="AM30" s="9" t="str">
        <v>jennifer.rubio@enel.com</v>
      </c>
      <c r="AN30" s="9">
        <v>2026</v>
      </c>
      <c r="AO30" s="9">
        <v>10</v>
      </c>
      <c r="AP30" s="9">
        <v>46296</v>
      </c>
      <c r="AR30" s="14" t="str">
        <v>Suministro de Generadores Eléctricos y Mantenimiento</v>
      </c>
      <c r="AS30" s="9" t="str">
        <v>FMGE10</v>
      </c>
      <c r="AT30" s="9" t="str">
        <v>Por lanzar</v>
      </c>
      <c r="AU30" s="9" t="str">
        <v>octubre</v>
      </c>
      <c r="AV30" s="9" t="str">
        <v xml:space="preserve">Máquinas de combustión interna y generadores </v>
      </c>
      <c r="AW30" s="9" t="str">
        <v>Enel Commercial</v>
      </c>
      <c r="AX30" s="9">
        <v>0.95</v>
      </c>
      <c r="AY30" s="9" t="str">
        <v>Andrea Sarmiento</v>
      </c>
      <c r="AZ30" s="9" t="str">
        <v>andrea.sarmiento@enel.com</v>
      </c>
      <c r="BA30" s="9" t="str">
        <v>Jennifer Rubio</v>
      </c>
      <c r="BB30" s="9" t="str">
        <v>jennifer.rubio@enel.com</v>
      </c>
      <c r="BC30" s="9">
        <v>2026</v>
      </c>
      <c r="BD30" s="9">
        <v>10</v>
      </c>
      <c r="BE30" s="9">
        <v>46296</v>
      </c>
      <c r="BG30" s="9" t="str">
        <v>Suministro de Generadores Eléctricos y Mantenimiento</v>
      </c>
      <c r="BH30" s="9" t="str">
        <v>FMGE10</v>
      </c>
      <c r="BI30" s="9" t="str">
        <v>Por lanzar</v>
      </c>
      <c r="BJ30" s="9" t="str">
        <v>octubre</v>
      </c>
      <c r="BK30" s="9" t="str">
        <v xml:space="preserve">Máquinas de combustión interna y generadores </v>
      </c>
      <c r="BL30" s="9" t="str">
        <v>Enel Commercial</v>
      </c>
      <c r="BM30" s="9">
        <v>0.95</v>
      </c>
      <c r="BN30" s="9" t="str">
        <v>Andrea Sarmiento</v>
      </c>
      <c r="BO30" s="9" t="str">
        <v>andrea.sarmiento@enel.com</v>
      </c>
      <c r="BP30" s="9" t="str">
        <v>Jennifer Rubio</v>
      </c>
      <c r="BQ30" s="9" t="str">
        <v>jennifer.rubio@enel.com</v>
      </c>
      <c r="BR30" s="9">
        <v>2026</v>
      </c>
      <c r="BS30" s="9">
        <v>10</v>
      </c>
      <c r="BT30" s="9">
        <v>46296</v>
      </c>
      <c r="BV30" s="9" t="str">
        <v>Suministro de Generadores Eléctricos y Mantenimiento</v>
      </c>
      <c r="BW30" s="9" t="str">
        <v>FMGE10</v>
      </c>
      <c r="BX30" s="9" t="str">
        <v>Por lanzar</v>
      </c>
      <c r="BY30" s="9" t="str">
        <v>octubre</v>
      </c>
      <c r="BZ30" s="9" t="str">
        <v xml:space="preserve">Máquinas de combustión interna y generadores </v>
      </c>
      <c r="CA30" s="9" t="str">
        <v>Enel Commercial</v>
      </c>
      <c r="CB30" s="9">
        <v>0.95</v>
      </c>
      <c r="CC30" s="9" t="str">
        <v>Andrea Sarmiento</v>
      </c>
      <c r="CD30" s="9" t="str">
        <v>andrea.sarmiento@enel.com</v>
      </c>
      <c r="CE30" s="9" t="str">
        <v>Jennifer Rubio</v>
      </c>
      <c r="CF30" s="9" t="str">
        <v>jennifer.rubio@enel.com</v>
      </c>
      <c r="CG30" s="9">
        <v>2026</v>
      </c>
      <c r="CH30" s="9">
        <v>10</v>
      </c>
      <c r="CI30" s="9">
        <v>46296</v>
      </c>
      <c r="CK30" s="9" t="str">
        <v>Suministro de Generadores Eléctricos y Mantenimiento</v>
      </c>
      <c r="CL30" s="9" t="str">
        <v>FMGE10</v>
      </c>
      <c r="CM30" s="9" t="str">
        <v>Por lanzar</v>
      </c>
      <c r="CN30" s="9" t="str">
        <v>octubre</v>
      </c>
      <c r="CO30" s="9" t="str">
        <v xml:space="preserve">Máquinas de combustión interna y generadores </v>
      </c>
      <c r="CP30" s="9" t="str">
        <v>Enel Commercial</v>
      </c>
      <c r="CQ30" s="9">
        <v>0.95</v>
      </c>
      <c r="CR30" s="9" t="str">
        <v>Andrea Sarmiento</v>
      </c>
      <c r="CS30" s="9" t="str">
        <v>andrea.sarmiento@enel.com</v>
      </c>
      <c r="CT30" s="9" t="str">
        <v>Jennifer Rubio</v>
      </c>
      <c r="CU30" s="9" t="str">
        <v>jennifer.rubio@enel.com</v>
      </c>
      <c r="CV30" s="9">
        <v>2026</v>
      </c>
      <c r="CW30" s="9">
        <v>10</v>
      </c>
      <c r="CX30" s="9">
        <v>46296</v>
      </c>
      <c r="CZ30" s="9" t="str">
        <v>FHPC09</v>
      </c>
      <c r="DC30" s="9" t="str">
        <v>Suministro de Generadores Eléctricos y Mantenimiento</v>
      </c>
      <c r="DD30" s="9" t="str">
        <v>FMGE10</v>
      </c>
      <c r="DE30" s="9" t="str">
        <v>Por lanzar</v>
      </c>
      <c r="DF30" s="9" t="str">
        <v>octubre</v>
      </c>
      <c r="DG30" s="9" t="str">
        <v xml:space="preserve">Máquinas de combustión interna y generadores </v>
      </c>
      <c r="DH30" s="9" t="str">
        <v>Enel Commercial</v>
      </c>
      <c r="DI30" s="9">
        <v>0.95</v>
      </c>
      <c r="DJ30" s="9" t="str">
        <v>Andrea Sarmiento</v>
      </c>
      <c r="DK30" s="9" t="str">
        <v>andrea.sarmiento@enel.com</v>
      </c>
      <c r="DL30" s="9" t="str">
        <v>Jennifer Rubio</v>
      </c>
      <c r="DM30" s="9" t="str">
        <v>jennifer.rubio@enel.com</v>
      </c>
      <c r="DN30" s="9">
        <v>2026</v>
      </c>
      <c r="DO30" s="9">
        <v>10</v>
      </c>
      <c r="DP30" s="15">
        <v>46296</v>
      </c>
      <c r="DS30" s="9" t="str">
        <v>SUMINISTRO DE GENERADORES ELECTRICOS Y MANTENIMIENTO FMGE10 MAQUINAS DE COMBUSTION INTERNA Y GENERADORES</v>
      </c>
    </row>
    <row r="31" spans="5:123" ht="27.95" customHeight="1" x14ac:dyDescent="0.25">
      <c r="E31" s="11" t="str">
        <v>Equipos Telemedición de cabecera circuitos AP</v>
      </c>
      <c r="F31" s="12" t="str">
        <v>FEII05</v>
      </c>
      <c r="G31" s="12" t="str">
        <v>Por lanzar</v>
      </c>
      <c r="H31" s="12" t="str">
        <v>agosto</v>
      </c>
      <c r="I31" s="12" t="str">
        <v xml:space="preserve">Materiales de iluminación y accesorios </v>
      </c>
      <c r="J31" s="12" t="str">
        <v>Enel Commercial</v>
      </c>
      <c r="K31" s="12">
        <v>1.05</v>
      </c>
      <c r="L31" s="12" t="str">
        <v>Andrea Sarmiento</v>
      </c>
      <c r="M31" s="12" t="str">
        <v>andrea.sarmiento@enel.com</v>
      </c>
      <c r="N31" s="12" t="str">
        <v>Jennifer Rubio</v>
      </c>
      <c r="O31" s="12" t="str">
        <v>jennifer.rubio@enel.com</v>
      </c>
      <c r="P31" s="12">
        <v>2026</v>
      </c>
      <c r="Q31" s="12">
        <v>8</v>
      </c>
      <c r="R31" s="24" t="b">
        <v>0</v>
      </c>
      <c r="V31" s="53"/>
      <c r="W31" s="53"/>
      <c r="AC31" s="14" t="str">
        <v>REPOTENCIACION DE TRANSFORMADORES, COMPONENTES DE PATIO DE CONEXIONES Y DEMAS EQUIPOS RELACIONADOS DE LA CENTRAL TERMOZIPA</v>
      </c>
      <c r="AD31" s="9" t="str">
        <v>METR03</v>
      </c>
      <c r="AE31" s="9" t="str">
        <v>Por lanzar</v>
      </c>
      <c r="AF31" s="9" t="str">
        <v>agosto</v>
      </c>
      <c r="AG31" s="9" t="str">
        <v xml:space="preserve">Mantenimiento de Transformadores sumergidos en Aceite. </v>
      </c>
      <c r="AH31" s="9" t="str">
        <v>GPG</v>
      </c>
      <c r="AI31" s="9">
        <v>0.95</v>
      </c>
      <c r="AJ31" s="9" t="str">
        <v>Monica Mesa</v>
      </c>
      <c r="AK31" s="9" t="str">
        <v>monica.mesa@enel.com</v>
      </c>
      <c r="AL31" s="9" t="str">
        <v>Anny Leal</v>
      </c>
      <c r="AM31" s="9" t="str">
        <v>anny.leal@enel.com</v>
      </c>
      <c r="AN31" s="9">
        <v>2026</v>
      </c>
      <c r="AO31" s="9">
        <v>8</v>
      </c>
      <c r="AP31" s="9">
        <v>46235</v>
      </c>
      <c r="AR31" s="14" t="str">
        <v>REPOTENCIACION DE TRANSFORMADORES, COMPONENTES DE PATIO DE CONEXIONES Y DEMAS EQUIPOS RELACIONADOS DE LA CENTRAL TERMOZIPA</v>
      </c>
      <c r="AS31" s="9" t="str">
        <v>METR03</v>
      </c>
      <c r="AT31" s="9" t="str">
        <v>Por lanzar</v>
      </c>
      <c r="AU31" s="9" t="str">
        <v>agosto</v>
      </c>
      <c r="AV31" s="9" t="str">
        <v xml:space="preserve">Mantenimiento de Transformadores sumergidos en Aceite. </v>
      </c>
      <c r="AW31" s="9" t="str">
        <v>GPG</v>
      </c>
      <c r="AX31" s="9">
        <v>0.95</v>
      </c>
      <c r="AY31" s="9" t="str">
        <v>Monica Mesa</v>
      </c>
      <c r="AZ31" s="9" t="str">
        <v>monica.mesa@enel.com</v>
      </c>
      <c r="BA31" s="9" t="str">
        <v>Anny Leal</v>
      </c>
      <c r="BB31" s="9" t="str">
        <v>anny.leal@enel.com</v>
      </c>
      <c r="BC31" s="9">
        <v>2026</v>
      </c>
      <c r="BD31" s="9">
        <v>8</v>
      </c>
      <c r="BE31" s="9">
        <v>46235</v>
      </c>
      <c r="BG31" s="9" t="str">
        <v>REPOTENCIACION DE TRANSFORMADORES, COMPONENTES DE PATIO DE CONEXIONES Y DEMAS EQUIPOS RELACIONADOS DE LA CENTRAL TERMOZIPA</v>
      </c>
      <c r="BH31" s="9" t="str">
        <v>METR03</v>
      </c>
      <c r="BI31" s="9" t="str">
        <v>Por lanzar</v>
      </c>
      <c r="BJ31" s="9" t="str">
        <v>agosto</v>
      </c>
      <c r="BK31" s="9" t="str">
        <v xml:space="preserve">Mantenimiento de Transformadores sumergidos en Aceite. </v>
      </c>
      <c r="BL31" s="9" t="str">
        <v>GPG</v>
      </c>
      <c r="BM31" s="9">
        <v>0.95</v>
      </c>
      <c r="BN31" s="9" t="str">
        <v>Monica Mesa</v>
      </c>
      <c r="BO31" s="9" t="str">
        <v>monica.mesa@enel.com</v>
      </c>
      <c r="BP31" s="9" t="str">
        <v>Anny Leal</v>
      </c>
      <c r="BQ31" s="9" t="str">
        <v>anny.leal@enel.com</v>
      </c>
      <c r="BR31" s="9">
        <v>2026</v>
      </c>
      <c r="BS31" s="9">
        <v>8</v>
      </c>
      <c r="BT31" s="9">
        <v>46235</v>
      </c>
      <c r="BV31" s="9" t="str">
        <v>REPOTENCIACION DE TRANSFORMADORES, COMPONENTES DE PATIO DE CONEXIONES Y DEMAS EQUIPOS RELACIONADOS DE LA CENTRAL TERMOZIPA</v>
      </c>
      <c r="BW31" s="9" t="str">
        <v>METR03</v>
      </c>
      <c r="BX31" s="9" t="str">
        <v>Por lanzar</v>
      </c>
      <c r="BY31" s="9" t="str">
        <v>agosto</v>
      </c>
      <c r="BZ31" s="9" t="str">
        <v xml:space="preserve">Mantenimiento de Transformadores sumergidos en Aceite. </v>
      </c>
      <c r="CA31" s="9" t="str">
        <v>GPG</v>
      </c>
      <c r="CB31" s="9">
        <v>0.95</v>
      </c>
      <c r="CC31" s="9" t="str">
        <v>Monica Mesa</v>
      </c>
      <c r="CD31" s="9" t="str">
        <v>monica.mesa@enel.com</v>
      </c>
      <c r="CE31" s="9" t="str">
        <v>Anny Leal</v>
      </c>
      <c r="CF31" s="9" t="str">
        <v>anny.leal@enel.com</v>
      </c>
      <c r="CG31" s="9">
        <v>2026</v>
      </c>
      <c r="CH31" s="9">
        <v>8</v>
      </c>
      <c r="CI31" s="9">
        <v>46235</v>
      </c>
      <c r="CK31" s="9" t="str">
        <v>REPOTENCIACION DE TRANSFORMADORES, COMPONENTES DE PATIO DE CONEXIONES Y DEMAS EQUIPOS RELACIONADOS DE LA CENTRAL TERMOZIPA</v>
      </c>
      <c r="CL31" s="9" t="str">
        <v>METR03</v>
      </c>
      <c r="CM31" s="9" t="str">
        <v>Por lanzar</v>
      </c>
      <c r="CN31" s="9" t="str">
        <v>agosto</v>
      </c>
      <c r="CO31" s="9" t="str">
        <v xml:space="preserve">Mantenimiento de Transformadores sumergidos en Aceite. </v>
      </c>
      <c r="CP31" s="9" t="str">
        <v>GPG</v>
      </c>
      <c r="CQ31" s="9">
        <v>0.95</v>
      </c>
      <c r="CR31" s="9" t="str">
        <v>Monica Mesa</v>
      </c>
      <c r="CS31" s="9" t="str">
        <v>monica.mesa@enel.com</v>
      </c>
      <c r="CT31" s="9" t="str">
        <v>Anny Leal</v>
      </c>
      <c r="CU31" s="9" t="str">
        <v>anny.leal@enel.com</v>
      </c>
      <c r="CV31" s="9">
        <v>2026</v>
      </c>
      <c r="CW31" s="9">
        <v>8</v>
      </c>
      <c r="CX31" s="9">
        <v>46235</v>
      </c>
      <c r="CZ31" s="9" t="str">
        <v>FIHD01</v>
      </c>
      <c r="DC31" s="9" t="str">
        <v>REPOTENCIACION DE TRANSFORMADORES, COMPONENTES DE PATIO DE CONEXIONES Y DEMAS EQUIPOS RELACIONADOS DE LA CENTRAL TERMOZIPA</v>
      </c>
      <c r="DD31" s="9" t="str">
        <v>METR03</v>
      </c>
      <c r="DE31" s="9" t="str">
        <v>Por lanzar</v>
      </c>
      <c r="DF31" s="9" t="str">
        <v>agosto</v>
      </c>
      <c r="DG31" s="9" t="str">
        <v xml:space="preserve">Mantenimiento de Transformadores sumergidos en Aceite. </v>
      </c>
      <c r="DH31" s="9" t="str">
        <v>GPG</v>
      </c>
      <c r="DI31" s="9">
        <v>0.95</v>
      </c>
      <c r="DJ31" s="9" t="str">
        <v>Monica Mesa</v>
      </c>
      <c r="DK31" s="9" t="str">
        <v>monica.mesa@enel.com</v>
      </c>
      <c r="DL31" s="9" t="str">
        <v>Anny Leal</v>
      </c>
      <c r="DM31" s="9" t="str">
        <v>anny.leal@enel.com</v>
      </c>
      <c r="DN31" s="9">
        <v>2026</v>
      </c>
      <c r="DO31" s="9">
        <v>8</v>
      </c>
      <c r="DP31" s="15">
        <v>46235</v>
      </c>
      <c r="DS31" s="9" t="str">
        <v>REPOTENCIACION DE TRANSFORMADORES, COMPONENTES DE PATIO DE CONEXIONES Y DEMAS EQUIPOS RELACIONADOS DE LA CENTRAL TERMOZIPA METR03 MANTENIMIENTO DE TRANSFORMADORES SUMERGIDOS EN ACEITE.</v>
      </c>
    </row>
    <row r="32" spans="5:123" ht="27.95" customHeight="1" x14ac:dyDescent="0.25">
      <c r="E32" s="11" t="str">
        <v>Suministro de componentes electricos de repuesto para cabinas de inversores Santerno en flota solar de Panama</v>
      </c>
      <c r="F32" s="12" t="str">
        <v>FEER01</v>
      </c>
      <c r="G32" s="12" t="str">
        <v>Por lanzar</v>
      </c>
      <c r="H32" s="12" t="str">
        <v>septiembre</v>
      </c>
      <c r="I32" s="12" t="str">
        <v xml:space="preserve">Componentes o piezas para Planta de energia Solar </v>
      </c>
      <c r="J32" s="12" t="str">
        <v>Panama</v>
      </c>
      <c r="K32" s="12">
        <v>1.0413051</v>
      </c>
      <c r="L32" s="12" t="str">
        <v>Elieth Martinez</v>
      </c>
      <c r="M32" s="12" t="str">
        <v>Elieth.Martinez@enel.com</v>
      </c>
      <c r="N32" s="12" t="str">
        <v>Anny Leal</v>
      </c>
      <c r="O32" s="12" t="str">
        <v>anny.leal@enel.com</v>
      </c>
      <c r="P32" s="12">
        <v>2026</v>
      </c>
      <c r="Q32" s="12">
        <v>9</v>
      </c>
      <c r="R32" s="24" t="b">
        <v>0</v>
      </c>
      <c r="V32" s="53"/>
      <c r="W32" s="53"/>
      <c r="AC32" s="14" t="str">
        <v>Servicio de Instalación de cargadores para movilidad eléctrica</v>
      </c>
      <c r="AD32" s="9" t="str">
        <v>LEII01</v>
      </c>
      <c r="AE32" s="9" t="str">
        <v>Por lanzar</v>
      </c>
      <c r="AF32" s="9" t="str">
        <v>agosto</v>
      </c>
      <c r="AG32" s="9" t="str">
        <v xml:space="preserve">Stands para recarga de vehículos eléctricos - trabajos </v>
      </c>
      <c r="AH32" s="9" t="str">
        <v>Enel Commercial</v>
      </c>
      <c r="AI32" s="9">
        <v>0.93845058999999997</v>
      </c>
      <c r="AJ32" s="9" t="str">
        <v>Andrea Sarmiento</v>
      </c>
      <c r="AK32" s="9" t="str">
        <v>andrea.sarmiento@enel.com</v>
      </c>
      <c r="AL32" s="9" t="str">
        <v>Jennifer Rubio</v>
      </c>
      <c r="AM32" s="9" t="str">
        <v>jennifer.rubio@enel.com</v>
      </c>
      <c r="AN32" s="9">
        <v>2026</v>
      </c>
      <c r="AO32" s="9">
        <v>8</v>
      </c>
      <c r="AP32" s="9">
        <v>46235</v>
      </c>
      <c r="AR32" s="14" t="str">
        <v>Servicio de Instalación de cargadores para movilidad eléctrica</v>
      </c>
      <c r="AS32" s="9" t="str">
        <v>LEII01</v>
      </c>
      <c r="AT32" s="9" t="str">
        <v>Por lanzar</v>
      </c>
      <c r="AU32" s="9" t="str">
        <v>agosto</v>
      </c>
      <c r="AV32" s="9" t="str">
        <v xml:space="preserve">Stands para recarga de vehículos eléctricos - trabajos </v>
      </c>
      <c r="AW32" s="9" t="str">
        <v>Enel Commercial</v>
      </c>
      <c r="AX32" s="9">
        <v>0.93845058999999997</v>
      </c>
      <c r="AY32" s="9" t="str">
        <v>Andrea Sarmiento</v>
      </c>
      <c r="AZ32" s="9" t="str">
        <v>andrea.sarmiento@enel.com</v>
      </c>
      <c r="BA32" s="9" t="str">
        <v>Jennifer Rubio</v>
      </c>
      <c r="BB32" s="9" t="str">
        <v>jennifer.rubio@enel.com</v>
      </c>
      <c r="BC32" s="9">
        <v>2026</v>
      </c>
      <c r="BD32" s="9">
        <v>8</v>
      </c>
      <c r="BE32" s="9">
        <v>46235</v>
      </c>
      <c r="BG32" s="9" t="str">
        <v>Servicio de Instalación de cargadores para movilidad eléctrica</v>
      </c>
      <c r="BH32" s="9" t="str">
        <v>LEII01</v>
      </c>
      <c r="BI32" s="9" t="str">
        <v>Por lanzar</v>
      </c>
      <c r="BJ32" s="9" t="str">
        <v>agosto</v>
      </c>
      <c r="BK32" s="9" t="str">
        <v xml:space="preserve">Stands para recarga de vehículos eléctricos - trabajos </v>
      </c>
      <c r="BL32" s="9" t="str">
        <v>Enel Commercial</v>
      </c>
      <c r="BM32" s="9">
        <v>0.93845058999999997</v>
      </c>
      <c r="BN32" s="9" t="str">
        <v>Andrea Sarmiento</v>
      </c>
      <c r="BO32" s="9" t="str">
        <v>andrea.sarmiento@enel.com</v>
      </c>
      <c r="BP32" s="9" t="str">
        <v>Jennifer Rubio</v>
      </c>
      <c r="BQ32" s="9" t="str">
        <v>jennifer.rubio@enel.com</v>
      </c>
      <c r="BR32" s="9">
        <v>2026</v>
      </c>
      <c r="BS32" s="9">
        <v>8</v>
      </c>
      <c r="BT32" s="9">
        <v>46235</v>
      </c>
      <c r="BV32" s="9" t="str">
        <v>Servicio de Instalación de cargadores para movilidad eléctrica</v>
      </c>
      <c r="BW32" s="9" t="str">
        <v>LEII01</v>
      </c>
      <c r="BX32" s="9" t="str">
        <v>Por lanzar</v>
      </c>
      <c r="BY32" s="9" t="str">
        <v>agosto</v>
      </c>
      <c r="BZ32" s="9" t="str">
        <v xml:space="preserve">Stands para recarga de vehículos eléctricos - trabajos </v>
      </c>
      <c r="CA32" s="9" t="str">
        <v>Enel Commercial</v>
      </c>
      <c r="CB32" s="9">
        <v>0.93845058999999997</v>
      </c>
      <c r="CC32" s="9" t="str">
        <v>Andrea Sarmiento</v>
      </c>
      <c r="CD32" s="9" t="str">
        <v>andrea.sarmiento@enel.com</v>
      </c>
      <c r="CE32" s="9" t="str">
        <v>Jennifer Rubio</v>
      </c>
      <c r="CF32" s="9" t="str">
        <v>jennifer.rubio@enel.com</v>
      </c>
      <c r="CG32" s="9">
        <v>2026</v>
      </c>
      <c r="CH32" s="9">
        <v>8</v>
      </c>
      <c r="CI32" s="9">
        <v>46235</v>
      </c>
      <c r="CK32" s="9" t="str">
        <v>Servicio de Instalación de cargadores para movilidad eléctrica</v>
      </c>
      <c r="CL32" s="9" t="str">
        <v>LEII01</v>
      </c>
      <c r="CM32" s="9" t="str">
        <v>Por lanzar</v>
      </c>
      <c r="CN32" s="9" t="str">
        <v>agosto</v>
      </c>
      <c r="CO32" s="9" t="str">
        <v xml:space="preserve">Stands para recarga de vehículos eléctricos - trabajos </v>
      </c>
      <c r="CP32" s="9" t="str">
        <v>Enel Commercial</v>
      </c>
      <c r="CQ32" s="9">
        <v>0.93845058999999997</v>
      </c>
      <c r="CR32" s="9" t="str">
        <v>Andrea Sarmiento</v>
      </c>
      <c r="CS32" s="9" t="str">
        <v>andrea.sarmiento@enel.com</v>
      </c>
      <c r="CT32" s="9" t="str">
        <v>Jennifer Rubio</v>
      </c>
      <c r="CU32" s="9" t="str">
        <v>jennifer.rubio@enel.com</v>
      </c>
      <c r="CV32" s="9">
        <v>2026</v>
      </c>
      <c r="CW32" s="9">
        <v>8</v>
      </c>
      <c r="CX32" s="9">
        <v>46235</v>
      </c>
      <c r="CZ32" s="9" t="str">
        <v>FIPS03</v>
      </c>
      <c r="DC32" s="9" t="str">
        <v>Servicio de Instalación de cargadores para movilidad eléctrica</v>
      </c>
      <c r="DD32" s="9" t="str">
        <v>LEII01</v>
      </c>
      <c r="DE32" s="9" t="str">
        <v>Por lanzar</v>
      </c>
      <c r="DF32" s="9" t="str">
        <v>agosto</v>
      </c>
      <c r="DG32" s="9" t="str">
        <v xml:space="preserve">Stands para recarga de vehículos eléctricos - trabajos </v>
      </c>
      <c r="DH32" s="9" t="str">
        <v>Enel Commercial</v>
      </c>
      <c r="DI32" s="9">
        <v>0.93845058999999997</v>
      </c>
      <c r="DJ32" s="9" t="str">
        <v>Andrea Sarmiento</v>
      </c>
      <c r="DK32" s="9" t="str">
        <v>andrea.sarmiento@enel.com</v>
      </c>
      <c r="DL32" s="9" t="str">
        <v>Jennifer Rubio</v>
      </c>
      <c r="DM32" s="9" t="str">
        <v>jennifer.rubio@enel.com</v>
      </c>
      <c r="DN32" s="9">
        <v>2026</v>
      </c>
      <c r="DO32" s="9">
        <v>8</v>
      </c>
      <c r="DP32" s="15">
        <v>46235</v>
      </c>
      <c r="DS32" s="9" t="str">
        <v>SERVICIO DE INSTALACION DE CARGADORES PARA MOVILIDAD ELECTRICA LEII01 STANDS PARA RECARGA DE VEHICULOS ELECTRICOS - TRABAJOS</v>
      </c>
    </row>
    <row r="33" spans="5:123" ht="27.95" customHeight="1" x14ac:dyDescent="0.25">
      <c r="E33" s="11" t="str">
        <v>Joy Tender III, Nuevo proceso licitatorio para servicios de conectividad COLOMBIA</v>
      </c>
      <c r="F33" s="12" t="str">
        <v>SPTT04</v>
      </c>
      <c r="G33" s="12" t="str">
        <v>Por lanzar</v>
      </c>
      <c r="H33" s="12" t="str">
        <v>septiembre</v>
      </c>
      <c r="I33" s="12" t="str">
        <v xml:space="preserve">Gastos de transmisión de datos </v>
      </c>
      <c r="J33" s="12" t="str">
        <v>ICT</v>
      </c>
      <c r="K33" s="12">
        <v>0.99321400000000004</v>
      </c>
      <c r="L33" s="12" t="str">
        <v>Marcela Maldonado</v>
      </c>
      <c r="M33" s="12" t="str">
        <v>marcela.maldonado@enel.com</v>
      </c>
      <c r="N33" s="12" t="str">
        <v>Jennifer Rubio</v>
      </c>
      <c r="O33" s="12" t="str">
        <v>jennifer.rubio@enel.com</v>
      </c>
      <c r="P33" s="12">
        <v>2026</v>
      </c>
      <c r="Q33" s="12">
        <v>9</v>
      </c>
      <c r="R33" s="24" t="b">
        <v>0</v>
      </c>
      <c r="V33" s="53"/>
      <c r="W33" s="53"/>
      <c r="AC33" s="14" t="str">
        <v>TS CROSS Contrato Marco para la Reparación de Cojinetes de las Centrales Hidro Colombia</v>
      </c>
      <c r="AD33" s="9" t="str">
        <v>MMIM05</v>
      </c>
      <c r="AE33" s="9" t="str">
        <v>Por lanzar</v>
      </c>
      <c r="AF33" s="9" t="str">
        <v>agosto</v>
      </c>
      <c r="AG33" s="9" t="str">
        <v xml:space="preserve">Tratamiento de las herramientas de maquinaria </v>
      </c>
      <c r="AH33" s="9" t="str">
        <v>GPG</v>
      </c>
      <c r="AI33" s="9">
        <v>0.91800000000000004</v>
      </c>
      <c r="AJ33" s="9" t="str">
        <v>Monica Mesa</v>
      </c>
      <c r="AK33" s="9" t="str">
        <v>monica.mesa@enel.com</v>
      </c>
      <c r="AL33" s="9" t="str">
        <v>Anny Leal</v>
      </c>
      <c r="AM33" s="9" t="str">
        <v>anny.leal@enel.com</v>
      </c>
      <c r="AN33" s="9">
        <v>2026</v>
      </c>
      <c r="AO33" s="9">
        <v>8</v>
      </c>
      <c r="AP33" s="9">
        <v>46235</v>
      </c>
      <c r="AR33" s="14" t="str">
        <v>TS CROSS Contrato Marco para la Reparación de Cojinetes de las Centrales Hidro Colombia</v>
      </c>
      <c r="AS33" s="9" t="str">
        <v>MMIM05</v>
      </c>
      <c r="AT33" s="9" t="str">
        <v>Por lanzar</v>
      </c>
      <c r="AU33" s="9" t="str">
        <v>agosto</v>
      </c>
      <c r="AV33" s="9" t="str">
        <v xml:space="preserve">Tratamiento de las herramientas de maquinaria </v>
      </c>
      <c r="AW33" s="9" t="str">
        <v>GPG</v>
      </c>
      <c r="AX33" s="9">
        <v>0.91800000000000004</v>
      </c>
      <c r="AY33" s="9" t="str">
        <v>Monica Mesa</v>
      </c>
      <c r="AZ33" s="9" t="str">
        <v>monica.mesa@enel.com</v>
      </c>
      <c r="BA33" s="9" t="str">
        <v>Anny Leal</v>
      </c>
      <c r="BB33" s="9" t="str">
        <v>anny.leal@enel.com</v>
      </c>
      <c r="BC33" s="9">
        <v>2026</v>
      </c>
      <c r="BD33" s="9">
        <v>8</v>
      </c>
      <c r="BE33" s="9">
        <v>46235</v>
      </c>
      <c r="BG33" s="9" t="str">
        <v>TS CROSS Contrato Marco para la Reparación de Cojinetes de las Centrales Hidro Colombia</v>
      </c>
      <c r="BH33" s="9" t="str">
        <v>MMIM05</v>
      </c>
      <c r="BI33" s="9" t="str">
        <v>Por lanzar</v>
      </c>
      <c r="BJ33" s="9" t="str">
        <v>agosto</v>
      </c>
      <c r="BK33" s="9" t="str">
        <v xml:space="preserve">Tratamiento de las herramientas de maquinaria </v>
      </c>
      <c r="BL33" s="9" t="str">
        <v>GPG</v>
      </c>
      <c r="BM33" s="9">
        <v>0.91800000000000004</v>
      </c>
      <c r="BN33" s="9" t="str">
        <v>Monica Mesa</v>
      </c>
      <c r="BO33" s="9" t="str">
        <v>monica.mesa@enel.com</v>
      </c>
      <c r="BP33" s="9" t="str">
        <v>Anny Leal</v>
      </c>
      <c r="BQ33" s="9" t="str">
        <v>anny.leal@enel.com</v>
      </c>
      <c r="BR33" s="9">
        <v>2026</v>
      </c>
      <c r="BS33" s="9">
        <v>8</v>
      </c>
      <c r="BT33" s="9">
        <v>46235</v>
      </c>
      <c r="BV33" s="9" t="str">
        <v>TS CROSS Contrato Marco para la Reparación de Cojinetes de las Centrales Hidro Colombia</v>
      </c>
      <c r="BW33" s="9" t="str">
        <v>MMIM05</v>
      </c>
      <c r="BX33" s="9" t="str">
        <v>Por lanzar</v>
      </c>
      <c r="BY33" s="9" t="str">
        <v>agosto</v>
      </c>
      <c r="BZ33" s="9" t="str">
        <v xml:space="preserve">Tratamiento de las herramientas de maquinaria </v>
      </c>
      <c r="CA33" s="9" t="str">
        <v>GPG</v>
      </c>
      <c r="CB33" s="9">
        <v>0.91800000000000004</v>
      </c>
      <c r="CC33" s="9" t="str">
        <v>Monica Mesa</v>
      </c>
      <c r="CD33" s="9" t="str">
        <v>monica.mesa@enel.com</v>
      </c>
      <c r="CE33" s="9" t="str">
        <v>Anny Leal</v>
      </c>
      <c r="CF33" s="9" t="str">
        <v>anny.leal@enel.com</v>
      </c>
      <c r="CG33" s="9">
        <v>2026</v>
      </c>
      <c r="CH33" s="9">
        <v>8</v>
      </c>
      <c r="CI33" s="9">
        <v>46235</v>
      </c>
      <c r="CK33" s="9" t="str">
        <v>TS CROSS Contrato Marco para la Reparación de Cojinetes de las Centrales Hidro Colombia</v>
      </c>
      <c r="CL33" s="9" t="str">
        <v>MMIM05</v>
      </c>
      <c r="CM33" s="9" t="str">
        <v>Por lanzar</v>
      </c>
      <c r="CN33" s="9" t="str">
        <v>agosto</v>
      </c>
      <c r="CO33" s="9" t="str">
        <v xml:space="preserve">Tratamiento de las herramientas de maquinaria </v>
      </c>
      <c r="CP33" s="9" t="str">
        <v>GPG</v>
      </c>
      <c r="CQ33" s="9">
        <v>0.91800000000000004</v>
      </c>
      <c r="CR33" s="9" t="str">
        <v>Monica Mesa</v>
      </c>
      <c r="CS33" s="9" t="str">
        <v>monica.mesa@enel.com</v>
      </c>
      <c r="CT33" s="9" t="str">
        <v>Anny Leal</v>
      </c>
      <c r="CU33" s="9" t="str">
        <v>anny.leal@enel.com</v>
      </c>
      <c r="CV33" s="9">
        <v>2026</v>
      </c>
      <c r="CW33" s="9">
        <v>8</v>
      </c>
      <c r="CX33" s="9">
        <v>46235</v>
      </c>
      <c r="CZ33" s="9" t="str">
        <v>FMCF01</v>
      </c>
      <c r="DC33" s="9" t="str">
        <v>TS CROSS Contrato Marco para la Reparación de Cojinetes de las Centrales Hidro Colombia</v>
      </c>
      <c r="DD33" s="9" t="str">
        <v>MMIM05</v>
      </c>
      <c r="DE33" s="9" t="str">
        <v>Por lanzar</v>
      </c>
      <c r="DF33" s="9" t="str">
        <v>agosto</v>
      </c>
      <c r="DG33" s="9" t="str">
        <v xml:space="preserve">Tratamiento de las herramientas de maquinaria </v>
      </c>
      <c r="DH33" s="9" t="str">
        <v>GPG</v>
      </c>
      <c r="DI33" s="9">
        <v>0.91800000000000004</v>
      </c>
      <c r="DJ33" s="9" t="str">
        <v>Monica Mesa</v>
      </c>
      <c r="DK33" s="9" t="str">
        <v>monica.mesa@enel.com</v>
      </c>
      <c r="DL33" s="9" t="str">
        <v>Anny Leal</v>
      </c>
      <c r="DM33" s="9" t="str">
        <v>anny.leal@enel.com</v>
      </c>
      <c r="DN33" s="9">
        <v>2026</v>
      </c>
      <c r="DO33" s="9">
        <v>8</v>
      </c>
      <c r="DP33" s="15">
        <v>46235</v>
      </c>
      <c r="DS33" s="9" t="str">
        <v>TS CROSS CONTRATO MARCO PARA LA REPARACION DE COJINETES DE LAS CENTRALES HIDRO COLOMBIA MMIM05 TRATAMIENTO DE LAS HERRAMIENTAS DE MAQUINARIA</v>
      </c>
    </row>
    <row r="34" spans="5:123" ht="27.95" customHeight="1" x14ac:dyDescent="0.25">
      <c r="E34" s="11" t="str">
        <v>alimentación para la central de genración termozipa</v>
      </c>
      <c r="F34" s="12" t="str">
        <v>FOCU02</v>
      </c>
      <c r="G34" s="12" t="str">
        <v>Por lanzar</v>
      </c>
      <c r="H34" s="12" t="str">
        <v>septiembre</v>
      </c>
      <c r="I34" s="12" t="str">
        <v xml:space="preserve">Alimentos y bebidas </v>
      </c>
      <c r="J34" s="12" t="str">
        <v>Staff &amp; Services</v>
      </c>
      <c r="K34" s="12">
        <v>0.99062700000000004</v>
      </c>
      <c r="L34" s="12" t="str">
        <v>Andrea Sarmiento</v>
      </c>
      <c r="M34" s="12" t="str">
        <v>andrea.sarmiento@enel.com</v>
      </c>
      <c r="N34" s="12" t="str">
        <v>Jennifer Rubio</v>
      </c>
      <c r="O34" s="12" t="str">
        <v>jennifer.rubio@enel.com</v>
      </c>
      <c r="P34" s="12">
        <v>2026</v>
      </c>
      <c r="Q34" s="12">
        <v>9</v>
      </c>
      <c r="R34" s="24" t="b">
        <v>0</v>
      </c>
      <c r="AC34" s="14" t="str">
        <v>FABRICACION Y SUMINISTRO DE PERNOS ROTOR-EJE UNIDADES DVS Y PAGUA Y PERNOS TUBERIA DE CARGA CENTRAL DVS</v>
      </c>
      <c r="AD34" s="9" t="str">
        <v>FMCF01</v>
      </c>
      <c r="AE34" s="9" t="str">
        <v>Por lanzar</v>
      </c>
      <c r="AF34" s="9" t="str">
        <v>agosto</v>
      </c>
      <c r="AG34" s="9" t="str">
        <v xml:space="preserve">Tuercas y tornillos </v>
      </c>
      <c r="AH34" s="9" t="str">
        <v>GPG</v>
      </c>
      <c r="AI34" s="9">
        <v>0.9</v>
      </c>
      <c r="AJ34" s="9" t="str">
        <v>Monica Mesa</v>
      </c>
      <c r="AK34" s="9" t="str">
        <v>monica.mesa@enel.com</v>
      </c>
      <c r="AL34" s="9" t="str">
        <v>Anny Leal</v>
      </c>
      <c r="AM34" s="9" t="str">
        <v>anny.leal@enel.com</v>
      </c>
      <c r="AN34" s="9">
        <v>2026</v>
      </c>
      <c r="AO34" s="9">
        <v>8</v>
      </c>
      <c r="AP34" s="9">
        <v>46235</v>
      </c>
      <c r="AR34" s="14" t="str">
        <v>FABRICACION Y SUMINISTRO DE PERNOS ROTOR-EJE UNIDADES DVS Y PAGUA Y PERNOS TUBERIA DE CARGA CENTRAL DVS</v>
      </c>
      <c r="AS34" s="9" t="str">
        <v>FMCF01</v>
      </c>
      <c r="AT34" s="9" t="str">
        <v>Por lanzar</v>
      </c>
      <c r="AU34" s="9" t="str">
        <v>agosto</v>
      </c>
      <c r="AV34" s="9" t="str">
        <v xml:space="preserve">Tuercas y tornillos </v>
      </c>
      <c r="AW34" s="9" t="str">
        <v>GPG</v>
      </c>
      <c r="AX34" s="9">
        <v>0.9</v>
      </c>
      <c r="AY34" s="9" t="str">
        <v>Monica Mesa</v>
      </c>
      <c r="AZ34" s="9" t="str">
        <v>monica.mesa@enel.com</v>
      </c>
      <c r="BA34" s="9" t="str">
        <v>Anny Leal</v>
      </c>
      <c r="BB34" s="9" t="str">
        <v>anny.leal@enel.com</v>
      </c>
      <c r="BC34" s="9">
        <v>2026</v>
      </c>
      <c r="BD34" s="9">
        <v>8</v>
      </c>
      <c r="BE34" s="9">
        <v>46235</v>
      </c>
      <c r="BG34" s="9" t="str">
        <v>FABRICACION Y SUMINISTRO DE PERNOS ROTOR-EJE UNIDADES DVS Y PAGUA Y PERNOS TUBERIA DE CARGA CENTRAL DVS</v>
      </c>
      <c r="BH34" s="9" t="str">
        <v>FMCF01</v>
      </c>
      <c r="BI34" s="9" t="str">
        <v>Por lanzar</v>
      </c>
      <c r="BJ34" s="9" t="str">
        <v>agosto</v>
      </c>
      <c r="BK34" s="9" t="str">
        <v xml:space="preserve">Tuercas y tornillos </v>
      </c>
      <c r="BL34" s="9" t="str">
        <v>GPG</v>
      </c>
      <c r="BM34" s="9">
        <v>0.9</v>
      </c>
      <c r="BN34" s="9" t="str">
        <v>Monica Mesa</v>
      </c>
      <c r="BO34" s="9" t="str">
        <v>monica.mesa@enel.com</v>
      </c>
      <c r="BP34" s="9" t="str">
        <v>Anny Leal</v>
      </c>
      <c r="BQ34" s="9" t="str">
        <v>anny.leal@enel.com</v>
      </c>
      <c r="BR34" s="9">
        <v>2026</v>
      </c>
      <c r="BS34" s="9">
        <v>8</v>
      </c>
      <c r="BT34" s="9">
        <v>46235</v>
      </c>
      <c r="BV34" s="9" t="str">
        <v>FABRICACION Y SUMINISTRO DE PERNOS ROTOR-EJE UNIDADES DVS Y PAGUA Y PERNOS TUBERIA DE CARGA CENTRAL DVS</v>
      </c>
      <c r="BW34" s="9" t="str">
        <v>FMCF01</v>
      </c>
      <c r="BX34" s="9" t="str">
        <v>Por lanzar</v>
      </c>
      <c r="BY34" s="9" t="str">
        <v>agosto</v>
      </c>
      <c r="BZ34" s="9" t="str">
        <v xml:space="preserve">Tuercas y tornillos </v>
      </c>
      <c r="CA34" s="9" t="str">
        <v>GPG</v>
      </c>
      <c r="CB34" s="9">
        <v>0.9</v>
      </c>
      <c r="CC34" s="9" t="str">
        <v>Monica Mesa</v>
      </c>
      <c r="CD34" s="9" t="str">
        <v>monica.mesa@enel.com</v>
      </c>
      <c r="CE34" s="9" t="str">
        <v>Anny Leal</v>
      </c>
      <c r="CF34" s="9" t="str">
        <v>anny.leal@enel.com</v>
      </c>
      <c r="CG34" s="9">
        <v>2026</v>
      </c>
      <c r="CH34" s="9">
        <v>8</v>
      </c>
      <c r="CI34" s="9">
        <v>46235</v>
      </c>
      <c r="CK34" s="9" t="str">
        <v>FABRICACION Y SUMINISTRO DE PERNOS ROTOR-EJE UNIDADES DVS Y PAGUA Y PERNOS TUBERIA DE CARGA CENTRAL DVS</v>
      </c>
      <c r="CL34" s="9" t="str">
        <v>FMCF01</v>
      </c>
      <c r="CM34" s="9" t="str">
        <v>Por lanzar</v>
      </c>
      <c r="CN34" s="9" t="str">
        <v>agosto</v>
      </c>
      <c r="CO34" s="9" t="str">
        <v xml:space="preserve">Tuercas y tornillos </v>
      </c>
      <c r="CP34" s="9" t="str">
        <v>GPG</v>
      </c>
      <c r="CQ34" s="9">
        <v>0.9</v>
      </c>
      <c r="CR34" s="9" t="str">
        <v>Monica Mesa</v>
      </c>
      <c r="CS34" s="9" t="str">
        <v>monica.mesa@enel.com</v>
      </c>
      <c r="CT34" s="9" t="str">
        <v>Anny Leal</v>
      </c>
      <c r="CU34" s="9" t="str">
        <v>anny.leal@enel.com</v>
      </c>
      <c r="CV34" s="9">
        <v>2026</v>
      </c>
      <c r="CW34" s="9">
        <v>8</v>
      </c>
      <c r="CX34" s="9">
        <v>46235</v>
      </c>
      <c r="CZ34" s="9" t="str">
        <v>FMGE06</v>
      </c>
      <c r="DC34" s="9" t="str">
        <v>FABRICACION Y SUMINISTRO DE PERNOS ROTOR-EJE UNIDADES DVS Y PAGUA Y PERNOS TUBERIA DE CARGA CENTRAL DVS</v>
      </c>
      <c r="DD34" s="9" t="str">
        <v>FMCF01</v>
      </c>
      <c r="DE34" s="9" t="str">
        <v>Por lanzar</v>
      </c>
      <c r="DF34" s="9" t="str">
        <v>agosto</v>
      </c>
      <c r="DG34" s="9" t="str">
        <v xml:space="preserve">Tuercas y tornillos </v>
      </c>
      <c r="DH34" s="9" t="str">
        <v>GPG</v>
      </c>
      <c r="DI34" s="9">
        <v>0.9</v>
      </c>
      <c r="DJ34" s="9" t="str">
        <v>Monica Mesa</v>
      </c>
      <c r="DK34" s="9" t="str">
        <v>monica.mesa@enel.com</v>
      </c>
      <c r="DL34" s="9" t="str">
        <v>Anny Leal</v>
      </c>
      <c r="DM34" s="9" t="str">
        <v>anny.leal@enel.com</v>
      </c>
      <c r="DN34" s="9">
        <v>2026</v>
      </c>
      <c r="DO34" s="9">
        <v>8</v>
      </c>
      <c r="DP34" s="15">
        <v>46235</v>
      </c>
      <c r="DS34" s="9" t="str">
        <v>FABRICACION Y SUMINISTRO DE PERNOS ROTOR-EJE UNIDADES DVS Y PAGUA Y PERNOS TUBERIA DE CARGA CENTRAL DVS FMCF01 TUERCAS Y TORNILLOS</v>
      </c>
    </row>
    <row r="35" spans="5:123" ht="27.95" customHeight="1" x14ac:dyDescent="0.25">
      <c r="E35" s="11" t="str">
        <v>Contrato marco para obra civiles para las plantas solares de colombia (Zona Norte)x 3 años _ Sinergia</v>
      </c>
      <c r="F35" s="12" t="str">
        <v>LCCC12</v>
      </c>
      <c r="G35" s="12" t="str">
        <v>Por lanzar</v>
      </c>
      <c r="H35" s="12" t="str">
        <v>agosto</v>
      </c>
      <c r="I35" s="12" t="str">
        <v>Construcciòn y/ò Mantenimiento de Obras civiles para Centrales Elèctricas y Edificios industriales</v>
      </c>
      <c r="J35" s="12" t="str">
        <v>GPG</v>
      </c>
      <c r="K35" s="12">
        <v>0.99</v>
      </c>
      <c r="L35" s="12" t="str">
        <v>Monica Mesa</v>
      </c>
      <c r="M35" s="12" t="str">
        <v>monica.mesa@enel.com</v>
      </c>
      <c r="N35" s="12" t="str">
        <v>Anny Leal</v>
      </c>
      <c r="O35" s="12" t="str">
        <v>anny.leal@enel.com</v>
      </c>
      <c r="P35" s="12">
        <v>2026</v>
      </c>
      <c r="Q35" s="12">
        <v>8</v>
      </c>
      <c r="R35" s="24" t="b">
        <v>0</v>
      </c>
      <c r="AC35" s="14" t="str">
        <v>Servicios Telemedición de cabecera circuitos AP</v>
      </c>
      <c r="AD35" s="9" t="str">
        <v>LEII02</v>
      </c>
      <c r="AE35" s="9" t="str">
        <v>Por lanzar</v>
      </c>
      <c r="AF35" s="9" t="str">
        <v>agosto</v>
      </c>
      <c r="AG35" s="9" t="str">
        <v xml:space="preserve">Sistemas eléctricos industriales - creación y mantenimiento </v>
      </c>
      <c r="AH35" s="9" t="str">
        <v>Enel Commercial</v>
      </c>
      <c r="AI35" s="9">
        <v>0.9</v>
      </c>
      <c r="AJ35" s="9" t="str">
        <v>Andrea Sarmiento</v>
      </c>
      <c r="AK35" s="9" t="str">
        <v>andrea.sarmiento@enel.com</v>
      </c>
      <c r="AL35" s="9" t="str">
        <v>Jennifer Rubio</v>
      </c>
      <c r="AM35" s="9" t="str">
        <v>jennifer.rubio@enel.com</v>
      </c>
      <c r="AN35" s="9">
        <v>2026</v>
      </c>
      <c r="AO35" s="9">
        <v>8</v>
      </c>
      <c r="AP35" s="9">
        <v>46235</v>
      </c>
      <c r="AR35" s="14" t="str">
        <v>Servicios Telemedición de cabecera circuitos AP</v>
      </c>
      <c r="AS35" s="9" t="str">
        <v>LEII02</v>
      </c>
      <c r="AT35" s="9" t="str">
        <v>Por lanzar</v>
      </c>
      <c r="AU35" s="9" t="str">
        <v>agosto</v>
      </c>
      <c r="AV35" s="9" t="str">
        <v xml:space="preserve">Sistemas eléctricos industriales - creación y mantenimiento </v>
      </c>
      <c r="AW35" s="9" t="str">
        <v>Enel Commercial</v>
      </c>
      <c r="AX35" s="9">
        <v>0.9</v>
      </c>
      <c r="AY35" s="9" t="str">
        <v>Andrea Sarmiento</v>
      </c>
      <c r="AZ35" s="9" t="str">
        <v>andrea.sarmiento@enel.com</v>
      </c>
      <c r="BA35" s="9" t="str">
        <v>Jennifer Rubio</v>
      </c>
      <c r="BB35" s="9" t="str">
        <v>jennifer.rubio@enel.com</v>
      </c>
      <c r="BC35" s="9">
        <v>2026</v>
      </c>
      <c r="BD35" s="9">
        <v>8</v>
      </c>
      <c r="BE35" s="9">
        <v>46235</v>
      </c>
      <c r="BG35" s="9" t="str">
        <v>Servicios Telemedición de cabecera circuitos AP</v>
      </c>
      <c r="BH35" s="9" t="str">
        <v>LEII02</v>
      </c>
      <c r="BI35" s="9" t="str">
        <v>Por lanzar</v>
      </c>
      <c r="BJ35" s="9" t="str">
        <v>agosto</v>
      </c>
      <c r="BK35" s="9" t="str">
        <v xml:space="preserve">Sistemas eléctricos industriales - creación y mantenimiento </v>
      </c>
      <c r="BL35" s="9" t="str">
        <v>Enel Commercial</v>
      </c>
      <c r="BM35" s="9">
        <v>0.9</v>
      </c>
      <c r="BN35" s="9" t="str">
        <v>Andrea Sarmiento</v>
      </c>
      <c r="BO35" s="9" t="str">
        <v>andrea.sarmiento@enel.com</v>
      </c>
      <c r="BP35" s="9" t="str">
        <v>Jennifer Rubio</v>
      </c>
      <c r="BQ35" s="9" t="str">
        <v>jennifer.rubio@enel.com</v>
      </c>
      <c r="BR35" s="9">
        <v>2026</v>
      </c>
      <c r="BS35" s="9">
        <v>8</v>
      </c>
      <c r="BT35" s="9">
        <v>46235</v>
      </c>
      <c r="BV35" s="9" t="str">
        <v>Servicios Telemedición de cabecera circuitos AP</v>
      </c>
      <c r="BW35" s="9" t="str">
        <v>LEII02</v>
      </c>
      <c r="BX35" s="9" t="str">
        <v>Por lanzar</v>
      </c>
      <c r="BY35" s="9" t="str">
        <v>agosto</v>
      </c>
      <c r="BZ35" s="9" t="str">
        <v xml:space="preserve">Sistemas eléctricos industriales - creación y mantenimiento </v>
      </c>
      <c r="CA35" s="9" t="str">
        <v>Enel Commercial</v>
      </c>
      <c r="CB35" s="9">
        <v>0.9</v>
      </c>
      <c r="CC35" s="9" t="str">
        <v>Andrea Sarmiento</v>
      </c>
      <c r="CD35" s="9" t="str">
        <v>andrea.sarmiento@enel.com</v>
      </c>
      <c r="CE35" s="9" t="str">
        <v>Jennifer Rubio</v>
      </c>
      <c r="CF35" s="9" t="str">
        <v>jennifer.rubio@enel.com</v>
      </c>
      <c r="CG35" s="9">
        <v>2026</v>
      </c>
      <c r="CH35" s="9">
        <v>8</v>
      </c>
      <c r="CI35" s="9">
        <v>46235</v>
      </c>
      <c r="CK35" s="9" t="str">
        <v>Servicios Telemedición de cabecera circuitos AP</v>
      </c>
      <c r="CL35" s="9" t="str">
        <v>LEII02</v>
      </c>
      <c r="CM35" s="9" t="str">
        <v>Por lanzar</v>
      </c>
      <c r="CN35" s="9" t="str">
        <v>agosto</v>
      </c>
      <c r="CO35" s="9" t="str">
        <v xml:space="preserve">Sistemas eléctricos industriales - creación y mantenimiento </v>
      </c>
      <c r="CP35" s="9" t="str">
        <v>Enel Commercial</v>
      </c>
      <c r="CQ35" s="9">
        <v>0.9</v>
      </c>
      <c r="CR35" s="9" t="str">
        <v>Andrea Sarmiento</v>
      </c>
      <c r="CS35" s="9" t="str">
        <v>andrea.sarmiento@enel.com</v>
      </c>
      <c r="CT35" s="9" t="str">
        <v>Jennifer Rubio</v>
      </c>
      <c r="CU35" s="9" t="str">
        <v>jennifer.rubio@enel.com</v>
      </c>
      <c r="CV35" s="9">
        <v>2026</v>
      </c>
      <c r="CW35" s="9">
        <v>8</v>
      </c>
      <c r="CX35" s="9">
        <v>46235</v>
      </c>
      <c r="CZ35" s="9" t="str">
        <v>FMGE10</v>
      </c>
      <c r="DC35" s="9" t="str">
        <v>Servicios Telemedición de cabecera circuitos AP</v>
      </c>
      <c r="DD35" s="9" t="str">
        <v>LEII02</v>
      </c>
      <c r="DE35" s="9" t="str">
        <v>Por lanzar</v>
      </c>
      <c r="DF35" s="9" t="str">
        <v>agosto</v>
      </c>
      <c r="DG35" s="9" t="str">
        <v xml:space="preserve">Sistemas eléctricos industriales - creación y mantenimiento </v>
      </c>
      <c r="DH35" s="9" t="str">
        <v>Enel Commercial</v>
      </c>
      <c r="DI35" s="9">
        <v>0.9</v>
      </c>
      <c r="DJ35" s="9" t="str">
        <v>Andrea Sarmiento</v>
      </c>
      <c r="DK35" s="9" t="str">
        <v>andrea.sarmiento@enel.com</v>
      </c>
      <c r="DL35" s="9" t="str">
        <v>Jennifer Rubio</v>
      </c>
      <c r="DM35" s="9" t="str">
        <v>jennifer.rubio@enel.com</v>
      </c>
      <c r="DN35" s="9">
        <v>2026</v>
      </c>
      <c r="DO35" s="9">
        <v>8</v>
      </c>
      <c r="DP35" s="15">
        <v>46235</v>
      </c>
      <c r="DS35" s="9" t="str">
        <v>SERVICIOS TELEMEDICION DE CABECERA CIRCUITOS AP LEII02 SISTEMAS ELECTRICOS INDUSTRIALES - CREACION Y MANTENIMIENTO</v>
      </c>
    </row>
    <row r="36" spans="5:123" ht="27.95" customHeight="1" x14ac:dyDescent="0.25">
      <c r="E36" s="11" t="str">
        <v>Suministro de Generadores Eléctricos y Mantenimiento</v>
      </c>
      <c r="F36" s="12" t="str">
        <v>FMGE10</v>
      </c>
      <c r="G36" s="12" t="str">
        <v>Por lanzar</v>
      </c>
      <c r="H36" s="12" t="str">
        <v>octubre</v>
      </c>
      <c r="I36" s="12" t="str">
        <v xml:space="preserve">Máquinas de combustión interna y generadores </v>
      </c>
      <c r="J36" s="12" t="str">
        <v>Enel Commercial</v>
      </c>
      <c r="K36" s="12">
        <v>0.95</v>
      </c>
      <c r="L36" s="12" t="str">
        <v>Andrea Sarmiento</v>
      </c>
      <c r="M36" s="12" t="str">
        <v>andrea.sarmiento@enel.com</v>
      </c>
      <c r="N36" s="12" t="str">
        <v>Jennifer Rubio</v>
      </c>
      <c r="O36" s="12" t="str">
        <v>jennifer.rubio@enel.com</v>
      </c>
      <c r="P36" s="12">
        <v>2026</v>
      </c>
      <c r="Q36" s="12">
        <v>10</v>
      </c>
      <c r="R36" s="24" t="b">
        <v>0</v>
      </c>
      <c r="AC36" s="14" t="str">
        <v>MANTENIMIENTO DEL SISTEMA DE CONTROL DCS, REGULADOR DE VELOCIDAD TRICONEX Y BMS TRICONEX DE LA CENTRAL TERMOZIPA</v>
      </c>
      <c r="AD36" s="9" t="str">
        <v>MEEL04</v>
      </c>
      <c r="AE36" s="9" t="str">
        <v>Por lanzar</v>
      </c>
      <c r="AF36" s="9" t="str">
        <v>noviembre</v>
      </c>
      <c r="AG36" s="9" t="str">
        <v>Mantenimiento de sistemas de control</v>
      </c>
      <c r="AH36" s="9" t="str">
        <v>GPG</v>
      </c>
      <c r="AI36" s="9">
        <v>0.9</v>
      </c>
      <c r="AJ36" s="9" t="str">
        <v>Monica Mesa</v>
      </c>
      <c r="AK36" s="9" t="str">
        <v>monica.mesa@enel.com</v>
      </c>
      <c r="AL36" s="9" t="str">
        <v>Anny Leal</v>
      </c>
      <c r="AM36" s="9" t="str">
        <v>anny.leal@enel.com</v>
      </c>
      <c r="AN36" s="9">
        <v>2026</v>
      </c>
      <c r="AO36" s="9">
        <v>11</v>
      </c>
      <c r="AP36" s="9">
        <v>46327</v>
      </c>
      <c r="AR36" s="14" t="str">
        <v>MANTENIMIENTO DEL SISTEMA DE CONTROL DCS, REGULADOR DE VELOCIDAD TRICONEX Y BMS TRICONEX DE LA CENTRAL TERMOZIPA</v>
      </c>
      <c r="AS36" s="9" t="str">
        <v>MEEL04</v>
      </c>
      <c r="AT36" s="9" t="str">
        <v>Por lanzar</v>
      </c>
      <c r="AU36" s="9" t="str">
        <v>noviembre</v>
      </c>
      <c r="AV36" s="9" t="str">
        <v>Mantenimiento de sistemas de control</v>
      </c>
      <c r="AW36" s="9" t="str">
        <v>GPG</v>
      </c>
      <c r="AX36" s="9">
        <v>0.9</v>
      </c>
      <c r="AY36" s="9" t="str">
        <v>Monica Mesa</v>
      </c>
      <c r="AZ36" s="9" t="str">
        <v>monica.mesa@enel.com</v>
      </c>
      <c r="BA36" s="9" t="str">
        <v>Anny Leal</v>
      </c>
      <c r="BB36" s="9" t="str">
        <v>anny.leal@enel.com</v>
      </c>
      <c r="BC36" s="9">
        <v>2026</v>
      </c>
      <c r="BD36" s="9">
        <v>11</v>
      </c>
      <c r="BE36" s="9">
        <v>46327</v>
      </c>
      <c r="BG36" s="9" t="str">
        <v>MANTENIMIENTO DEL SISTEMA DE CONTROL DCS, REGULADOR DE VELOCIDAD TRICONEX Y BMS TRICONEX DE LA CENTRAL TERMOZIPA</v>
      </c>
      <c r="BH36" s="9" t="str">
        <v>MEEL04</v>
      </c>
      <c r="BI36" s="9" t="str">
        <v>Por lanzar</v>
      </c>
      <c r="BJ36" s="9" t="str">
        <v>noviembre</v>
      </c>
      <c r="BK36" s="9" t="str">
        <v>Mantenimiento de sistemas de control</v>
      </c>
      <c r="BL36" s="9" t="str">
        <v>GPG</v>
      </c>
      <c r="BM36" s="9">
        <v>0.9</v>
      </c>
      <c r="BN36" s="9" t="str">
        <v>Monica Mesa</v>
      </c>
      <c r="BO36" s="9" t="str">
        <v>monica.mesa@enel.com</v>
      </c>
      <c r="BP36" s="9" t="str">
        <v>Anny Leal</v>
      </c>
      <c r="BQ36" s="9" t="str">
        <v>anny.leal@enel.com</v>
      </c>
      <c r="BR36" s="9">
        <v>2026</v>
      </c>
      <c r="BS36" s="9">
        <v>11</v>
      </c>
      <c r="BT36" s="9">
        <v>46327</v>
      </c>
      <c r="BV36" s="9" t="str">
        <v>MANTENIMIENTO DEL SISTEMA DE CONTROL DCS, REGULADOR DE VELOCIDAD TRICONEX Y BMS TRICONEX DE LA CENTRAL TERMOZIPA</v>
      </c>
      <c r="BW36" s="9" t="str">
        <v>MEEL04</v>
      </c>
      <c r="BX36" s="9" t="str">
        <v>Por lanzar</v>
      </c>
      <c r="BY36" s="9" t="str">
        <v>noviembre</v>
      </c>
      <c r="BZ36" s="9" t="str">
        <v>Mantenimiento de sistemas de control</v>
      </c>
      <c r="CA36" s="9" t="str">
        <v>GPG</v>
      </c>
      <c r="CB36" s="9">
        <v>0.9</v>
      </c>
      <c r="CC36" s="9" t="str">
        <v>Monica Mesa</v>
      </c>
      <c r="CD36" s="9" t="str">
        <v>monica.mesa@enel.com</v>
      </c>
      <c r="CE36" s="9" t="str">
        <v>Anny Leal</v>
      </c>
      <c r="CF36" s="9" t="str">
        <v>anny.leal@enel.com</v>
      </c>
      <c r="CG36" s="9">
        <v>2026</v>
      </c>
      <c r="CH36" s="9">
        <v>11</v>
      </c>
      <c r="CI36" s="9">
        <v>46327</v>
      </c>
      <c r="CK36" s="9" t="str">
        <v>MANTENIMIENTO DEL SISTEMA DE CONTROL DCS, REGULADOR DE VELOCIDAD TRICONEX Y BMS TRICONEX DE LA CENTRAL TERMOZIPA</v>
      </c>
      <c r="CL36" s="9" t="str">
        <v>MEEL04</v>
      </c>
      <c r="CM36" s="9" t="str">
        <v>Por lanzar</v>
      </c>
      <c r="CN36" s="9" t="str">
        <v>noviembre</v>
      </c>
      <c r="CO36" s="9" t="str">
        <v>Mantenimiento de sistemas de control</v>
      </c>
      <c r="CP36" s="9" t="str">
        <v>GPG</v>
      </c>
      <c r="CQ36" s="9">
        <v>0.9</v>
      </c>
      <c r="CR36" s="9" t="str">
        <v>Monica Mesa</v>
      </c>
      <c r="CS36" s="9" t="str">
        <v>monica.mesa@enel.com</v>
      </c>
      <c r="CT36" s="9" t="str">
        <v>Anny Leal</v>
      </c>
      <c r="CU36" s="9" t="str">
        <v>anny.leal@enel.com</v>
      </c>
      <c r="CV36" s="9">
        <v>2026</v>
      </c>
      <c r="CW36" s="9">
        <v>11</v>
      </c>
      <c r="CX36" s="9">
        <v>46327</v>
      </c>
      <c r="CZ36" s="9" t="str">
        <v>FMGE22</v>
      </c>
      <c r="DC36" s="9" t="str">
        <v>MANTENIMIENTO DEL SISTEMA DE CONTROL DCS, REGULADOR DE VELOCIDAD TRICONEX Y BMS TRICONEX DE LA CENTRAL TERMOZIPA</v>
      </c>
      <c r="DD36" s="9" t="str">
        <v>MEEL04</v>
      </c>
      <c r="DE36" s="9" t="str">
        <v>Por lanzar</v>
      </c>
      <c r="DF36" s="9" t="str">
        <v>noviembre</v>
      </c>
      <c r="DG36" s="9" t="str">
        <v>Mantenimiento de sistemas de control</v>
      </c>
      <c r="DH36" s="9" t="str">
        <v>GPG</v>
      </c>
      <c r="DI36" s="9">
        <v>0.9</v>
      </c>
      <c r="DJ36" s="9" t="str">
        <v>Monica Mesa</v>
      </c>
      <c r="DK36" s="9" t="str">
        <v>monica.mesa@enel.com</v>
      </c>
      <c r="DL36" s="9" t="str">
        <v>Anny Leal</v>
      </c>
      <c r="DM36" s="9" t="str">
        <v>anny.leal@enel.com</v>
      </c>
      <c r="DN36" s="9">
        <v>2026</v>
      </c>
      <c r="DO36" s="9">
        <v>11</v>
      </c>
      <c r="DP36" s="15">
        <v>46327</v>
      </c>
      <c r="DS36" s="9" t="str">
        <v>MANTENIMIENTO DEL SISTEMA DE CONTROL DCS, REGULADOR DE VELOCIDAD TRICONEX Y BMS TRICONEX DE LA CENTRAL TERMOZIPA MEEL04 MANTENIMIENTO DE SISTEMAS DE CONTROL</v>
      </c>
    </row>
    <row r="37" spans="5:123" ht="27.95" customHeight="1" x14ac:dyDescent="0.25">
      <c r="E37" s="11" t="str">
        <v>REPOTENCIACION DE TRANSFORMADORES, COMPONENTES DE PATIO DE CONEXIONES Y DEMAS EQUIPOS RELACIONADOS DE LA CENTRAL TERMOZIPA</v>
      </c>
      <c r="F37" s="12" t="str">
        <v>METR03</v>
      </c>
      <c r="G37" s="12" t="str">
        <v>Por lanzar</v>
      </c>
      <c r="H37" s="12" t="str">
        <v>agosto</v>
      </c>
      <c r="I37" s="12" t="str">
        <v xml:space="preserve">Mantenimiento de Transformadores sumergidos en Aceite. </v>
      </c>
      <c r="J37" s="12" t="str">
        <v>GPG</v>
      </c>
      <c r="K37" s="12">
        <v>0.95</v>
      </c>
      <c r="L37" s="12" t="str">
        <v>Monica Mesa</v>
      </c>
      <c r="M37" s="12" t="str">
        <v>monica.mesa@enel.com</v>
      </c>
      <c r="N37" s="12" t="str">
        <v>Anny Leal</v>
      </c>
      <c r="O37" s="12" t="str">
        <v>anny.leal@enel.com</v>
      </c>
      <c r="P37" s="12">
        <v>2026</v>
      </c>
      <c r="Q37" s="12">
        <v>8</v>
      </c>
      <c r="R37" s="24" t="b">
        <v>0</v>
      </c>
      <c r="AC37" s="14" t="str">
        <v>TS-CROSS Suministro vàlvulas alivio presiòn ductos S/E GIS 230 kV Guavio</v>
      </c>
      <c r="AD37" s="9" t="str">
        <v>FEIN02</v>
      </c>
      <c r="AE37" s="9" t="str">
        <v>Por lanzar</v>
      </c>
      <c r="AF37" s="9" t="str">
        <v>octubre</v>
      </c>
      <c r="AG37" s="9" t="str">
        <v xml:space="preserve">Interruptores, módulos híbridos, y GIS de AT (sf6). </v>
      </c>
      <c r="AH37" s="9" t="str">
        <v>GPG</v>
      </c>
      <c r="AI37" s="9">
        <v>0.9</v>
      </c>
      <c r="AJ37" s="9" t="str">
        <v>Monica Mesa</v>
      </c>
      <c r="AK37" s="9" t="str">
        <v>monica.mesa@enel.com</v>
      </c>
      <c r="AL37" s="9" t="str">
        <v>Anny Leal</v>
      </c>
      <c r="AM37" s="9" t="str">
        <v>anny.leal@enel.com</v>
      </c>
      <c r="AN37" s="9">
        <v>2026</v>
      </c>
      <c r="AO37" s="9">
        <v>10</v>
      </c>
      <c r="AP37" s="9">
        <v>46296</v>
      </c>
      <c r="AR37" s="14" t="str">
        <v>TS-CROSS Suministro vàlvulas alivio presiòn ductos S/E GIS 230 kV Guavio</v>
      </c>
      <c r="AS37" s="9" t="str">
        <v>FEIN02</v>
      </c>
      <c r="AT37" s="9" t="str">
        <v>Por lanzar</v>
      </c>
      <c r="AU37" s="9" t="str">
        <v>octubre</v>
      </c>
      <c r="AV37" s="9" t="str">
        <v xml:space="preserve">Interruptores, módulos híbridos, y GIS de AT (sf6). </v>
      </c>
      <c r="AW37" s="9" t="str">
        <v>GPG</v>
      </c>
      <c r="AX37" s="9">
        <v>0.9</v>
      </c>
      <c r="AY37" s="9" t="str">
        <v>Monica Mesa</v>
      </c>
      <c r="AZ37" s="9" t="str">
        <v>monica.mesa@enel.com</v>
      </c>
      <c r="BA37" s="9" t="str">
        <v>Anny Leal</v>
      </c>
      <c r="BB37" s="9" t="str">
        <v>anny.leal@enel.com</v>
      </c>
      <c r="BC37" s="9">
        <v>2026</v>
      </c>
      <c r="BD37" s="9">
        <v>10</v>
      </c>
      <c r="BE37" s="9">
        <v>46296</v>
      </c>
      <c r="BG37" s="9" t="str">
        <v>TS-CROSS Suministro vàlvulas alivio presiòn ductos S/E GIS 230 kV Guavio</v>
      </c>
      <c r="BH37" s="9" t="str">
        <v>FEIN02</v>
      </c>
      <c r="BI37" s="9" t="str">
        <v>Por lanzar</v>
      </c>
      <c r="BJ37" s="9" t="str">
        <v>octubre</v>
      </c>
      <c r="BK37" s="9" t="str">
        <v xml:space="preserve">Interruptores, módulos híbridos, y GIS de AT (sf6). </v>
      </c>
      <c r="BL37" s="9" t="str">
        <v>GPG</v>
      </c>
      <c r="BM37" s="9">
        <v>0.9</v>
      </c>
      <c r="BN37" s="9" t="str">
        <v>Monica Mesa</v>
      </c>
      <c r="BO37" s="9" t="str">
        <v>monica.mesa@enel.com</v>
      </c>
      <c r="BP37" s="9" t="str">
        <v>Anny Leal</v>
      </c>
      <c r="BQ37" s="9" t="str">
        <v>anny.leal@enel.com</v>
      </c>
      <c r="BR37" s="9">
        <v>2026</v>
      </c>
      <c r="BS37" s="9">
        <v>10</v>
      </c>
      <c r="BT37" s="9">
        <v>46296</v>
      </c>
      <c r="BV37" s="9" t="str">
        <v>TS-CROSS Suministro vàlvulas alivio presiòn ductos S/E GIS 230 kV Guavio</v>
      </c>
      <c r="BW37" s="9" t="str">
        <v>FEIN02</v>
      </c>
      <c r="BX37" s="9" t="str">
        <v>Por lanzar</v>
      </c>
      <c r="BY37" s="9" t="str">
        <v>octubre</v>
      </c>
      <c r="BZ37" s="9" t="str">
        <v xml:space="preserve">Interruptores, módulos híbridos, y GIS de AT (sf6). </v>
      </c>
      <c r="CA37" s="9" t="str">
        <v>GPG</v>
      </c>
      <c r="CB37" s="9">
        <v>0.9</v>
      </c>
      <c r="CC37" s="9" t="str">
        <v>Monica Mesa</v>
      </c>
      <c r="CD37" s="9" t="str">
        <v>monica.mesa@enel.com</v>
      </c>
      <c r="CE37" s="9" t="str">
        <v>Anny Leal</v>
      </c>
      <c r="CF37" s="9" t="str">
        <v>anny.leal@enel.com</v>
      </c>
      <c r="CG37" s="9">
        <v>2026</v>
      </c>
      <c r="CH37" s="9">
        <v>10</v>
      </c>
      <c r="CI37" s="9">
        <v>46296</v>
      </c>
      <c r="CK37" s="9" t="str">
        <v>TS-CROSS Suministro vàlvulas alivio presiòn ductos S/E GIS 230 kV Guavio</v>
      </c>
      <c r="CL37" s="9" t="str">
        <v>FEIN02</v>
      </c>
      <c r="CM37" s="9" t="str">
        <v>Por lanzar</v>
      </c>
      <c r="CN37" s="9" t="str">
        <v>octubre</v>
      </c>
      <c r="CO37" s="9" t="str">
        <v xml:space="preserve">Interruptores, módulos híbridos, y GIS de AT (sf6). </v>
      </c>
      <c r="CP37" s="9" t="str">
        <v>GPG</v>
      </c>
      <c r="CQ37" s="9">
        <v>0.9</v>
      </c>
      <c r="CR37" s="9" t="str">
        <v>Monica Mesa</v>
      </c>
      <c r="CS37" s="9" t="str">
        <v>monica.mesa@enel.com</v>
      </c>
      <c r="CT37" s="9" t="str">
        <v>Anny Leal</v>
      </c>
      <c r="CU37" s="9" t="str">
        <v>anny.leal@enel.com</v>
      </c>
      <c r="CV37" s="9">
        <v>2026</v>
      </c>
      <c r="CW37" s="9">
        <v>10</v>
      </c>
      <c r="CX37" s="9">
        <v>46296</v>
      </c>
      <c r="CZ37" s="9" t="str">
        <v>FMMM03</v>
      </c>
      <c r="DC37" s="9" t="str">
        <v>TS-CROSS Suministro vàlvulas alivio presiòn ductos S/E GIS 230 kV Guavio</v>
      </c>
      <c r="DD37" s="9" t="str">
        <v>FEIN02</v>
      </c>
      <c r="DE37" s="9" t="str">
        <v>Por lanzar</v>
      </c>
      <c r="DF37" s="9" t="str">
        <v>octubre</v>
      </c>
      <c r="DG37" s="9" t="str">
        <v xml:space="preserve">Interruptores, módulos híbridos, y GIS de AT (sf6). </v>
      </c>
      <c r="DH37" s="9" t="str">
        <v>GPG</v>
      </c>
      <c r="DI37" s="9">
        <v>0.9</v>
      </c>
      <c r="DJ37" s="9" t="str">
        <v>Monica Mesa</v>
      </c>
      <c r="DK37" s="9" t="str">
        <v>monica.mesa@enel.com</v>
      </c>
      <c r="DL37" s="9" t="str">
        <v>Anny Leal</v>
      </c>
      <c r="DM37" s="9" t="str">
        <v>anny.leal@enel.com</v>
      </c>
      <c r="DN37" s="9">
        <v>2026</v>
      </c>
      <c r="DO37" s="9">
        <v>10</v>
      </c>
      <c r="DP37" s="15">
        <v>46296</v>
      </c>
      <c r="DS37" s="9" t="str">
        <v>TS-CROSS SUMINISTRO VÀLVULAS ALIVIO PRESIÒN DUCTOS S/E GIS 230 KV GUAVIO FEIN02 INTERRUPTORES, MODULOS HIBRIDOS, Y GIS DE AT (SF6).</v>
      </c>
    </row>
    <row r="38" spans="5:123" ht="27.95" customHeight="1" x14ac:dyDescent="0.25">
      <c r="E38" s="11" t="str">
        <v>Servicio de Instalación de cargadores para movilidad eléctrica</v>
      </c>
      <c r="F38" s="12" t="str">
        <v>LEII01</v>
      </c>
      <c r="G38" s="12" t="str">
        <v>Por lanzar</v>
      </c>
      <c r="H38" s="12" t="str">
        <v>agosto</v>
      </c>
      <c r="I38" s="12" t="str">
        <v xml:space="preserve">Stands para recarga de vehículos eléctricos - trabajos </v>
      </c>
      <c r="J38" s="12" t="str">
        <v>Enel Commercial</v>
      </c>
      <c r="K38" s="12">
        <v>0.93845058999999997</v>
      </c>
      <c r="L38" s="12" t="str">
        <v>Andrea Sarmiento</v>
      </c>
      <c r="M38" s="12" t="str">
        <v>andrea.sarmiento@enel.com</v>
      </c>
      <c r="N38" s="12" t="str">
        <v>Jennifer Rubio</v>
      </c>
      <c r="O38" s="12" t="str">
        <v>jennifer.rubio@enel.com</v>
      </c>
      <c r="P38" s="12">
        <v>2026</v>
      </c>
      <c r="Q38" s="12">
        <v>8</v>
      </c>
      <c r="R38" s="24" t="b">
        <v>0</v>
      </c>
      <c r="AC38" s="14" t="str">
        <v>Suministro de agua potable en carrotanque y succión de pozos sépticos</v>
      </c>
      <c r="AD38" s="9" t="str">
        <v>SLPI04</v>
      </c>
      <c r="AE38" s="9" t="str">
        <v>Por lanzar</v>
      </c>
      <c r="AF38" s="9" t="str">
        <v>septiembre</v>
      </c>
      <c r="AG38" s="9" t="str">
        <v xml:space="preserve">Servicio de Limpieza en Edificios - Transportes especiales y grandes equipos. </v>
      </c>
      <c r="AH38" s="9" t="str">
        <v>Staff &amp; Services</v>
      </c>
      <c r="AI38" s="9">
        <v>0.89531700000000003</v>
      </c>
      <c r="AJ38" s="9" t="str">
        <v>Andrea Sarmiento</v>
      </c>
      <c r="AK38" s="9" t="str">
        <v>andrea.sarmiento@enel.com</v>
      </c>
      <c r="AL38" s="9" t="str">
        <v>Jennifer Rubio</v>
      </c>
      <c r="AM38" s="9" t="str">
        <v>jennifer.rubio@enel.com</v>
      </c>
      <c r="AN38" s="9">
        <v>2026</v>
      </c>
      <c r="AO38" s="9">
        <v>9</v>
      </c>
      <c r="AP38" s="9">
        <v>46266</v>
      </c>
      <c r="AR38" s="14" t="str">
        <v>Suministro de agua potable en carrotanque y succión de pozos sépticos</v>
      </c>
      <c r="AS38" s="9" t="str">
        <v>SLPI04</v>
      </c>
      <c r="AT38" s="9" t="str">
        <v>Por lanzar</v>
      </c>
      <c r="AU38" s="9" t="str">
        <v>septiembre</v>
      </c>
      <c r="AV38" s="9" t="str">
        <v xml:space="preserve">Servicio de Limpieza en Edificios - Transportes especiales y grandes equipos. </v>
      </c>
      <c r="AW38" s="9" t="str">
        <v>Staff &amp; Services</v>
      </c>
      <c r="AX38" s="9">
        <v>0.89531700000000003</v>
      </c>
      <c r="AY38" s="9" t="str">
        <v>Andrea Sarmiento</v>
      </c>
      <c r="AZ38" s="9" t="str">
        <v>andrea.sarmiento@enel.com</v>
      </c>
      <c r="BA38" s="9" t="str">
        <v>Jennifer Rubio</v>
      </c>
      <c r="BB38" s="9" t="str">
        <v>jennifer.rubio@enel.com</v>
      </c>
      <c r="BC38" s="9">
        <v>2026</v>
      </c>
      <c r="BD38" s="9">
        <v>9</v>
      </c>
      <c r="BE38" s="9">
        <v>46266</v>
      </c>
      <c r="BG38" s="9" t="str">
        <v>Suministro de agua potable en carrotanque y succión de pozos sépticos</v>
      </c>
      <c r="BH38" s="9" t="str">
        <v>SLPI04</v>
      </c>
      <c r="BI38" s="9" t="str">
        <v>Por lanzar</v>
      </c>
      <c r="BJ38" s="9" t="str">
        <v>septiembre</v>
      </c>
      <c r="BK38" s="9" t="str">
        <v xml:space="preserve">Servicio de Limpieza en Edificios - Transportes especiales y grandes equipos. </v>
      </c>
      <c r="BL38" s="9" t="str">
        <v>Staff &amp; Services</v>
      </c>
      <c r="BM38" s="9">
        <v>0.89531700000000003</v>
      </c>
      <c r="BN38" s="9" t="str">
        <v>Andrea Sarmiento</v>
      </c>
      <c r="BO38" s="9" t="str">
        <v>andrea.sarmiento@enel.com</v>
      </c>
      <c r="BP38" s="9" t="str">
        <v>Jennifer Rubio</v>
      </c>
      <c r="BQ38" s="9" t="str">
        <v>jennifer.rubio@enel.com</v>
      </c>
      <c r="BR38" s="9">
        <v>2026</v>
      </c>
      <c r="BS38" s="9">
        <v>9</v>
      </c>
      <c r="BT38" s="9">
        <v>46266</v>
      </c>
      <c r="BV38" s="9" t="str">
        <v>Suministro de agua potable en carrotanque y succión de pozos sépticos</v>
      </c>
      <c r="BW38" s="9" t="str">
        <v>SLPI04</v>
      </c>
      <c r="BX38" s="9" t="str">
        <v>Por lanzar</v>
      </c>
      <c r="BY38" s="9" t="str">
        <v>septiembre</v>
      </c>
      <c r="BZ38" s="9" t="str">
        <v xml:space="preserve">Servicio de Limpieza en Edificios - Transportes especiales y grandes equipos. </v>
      </c>
      <c r="CA38" s="9" t="str">
        <v>Staff &amp; Services</v>
      </c>
      <c r="CB38" s="9">
        <v>0.89531700000000003</v>
      </c>
      <c r="CC38" s="9" t="str">
        <v>Andrea Sarmiento</v>
      </c>
      <c r="CD38" s="9" t="str">
        <v>andrea.sarmiento@enel.com</v>
      </c>
      <c r="CE38" s="9" t="str">
        <v>Jennifer Rubio</v>
      </c>
      <c r="CF38" s="9" t="str">
        <v>jennifer.rubio@enel.com</v>
      </c>
      <c r="CG38" s="9">
        <v>2026</v>
      </c>
      <c r="CH38" s="9">
        <v>9</v>
      </c>
      <c r="CI38" s="9">
        <v>46266</v>
      </c>
      <c r="CK38" s="9" t="str">
        <v>Suministro de agua potable en carrotanque y succión de pozos sépticos</v>
      </c>
      <c r="CL38" s="9" t="str">
        <v>SLPI04</v>
      </c>
      <c r="CM38" s="9" t="str">
        <v>Por lanzar</v>
      </c>
      <c r="CN38" s="9" t="str">
        <v>septiembre</v>
      </c>
      <c r="CO38" s="9" t="str">
        <v xml:space="preserve">Servicio de Limpieza en Edificios - Transportes especiales y grandes equipos. </v>
      </c>
      <c r="CP38" s="9" t="str">
        <v>Staff &amp; Services</v>
      </c>
      <c r="CQ38" s="9">
        <v>0.89531700000000003</v>
      </c>
      <c r="CR38" s="9" t="str">
        <v>Andrea Sarmiento</v>
      </c>
      <c r="CS38" s="9" t="str">
        <v>andrea.sarmiento@enel.com</v>
      </c>
      <c r="CT38" s="9" t="str">
        <v>Jennifer Rubio</v>
      </c>
      <c r="CU38" s="9" t="str">
        <v>jennifer.rubio@enel.com</v>
      </c>
      <c r="CV38" s="9">
        <v>2026</v>
      </c>
      <c r="CW38" s="9">
        <v>9</v>
      </c>
      <c r="CX38" s="9">
        <v>46266</v>
      </c>
      <c r="CZ38" s="9" t="str">
        <v>FMTR01</v>
      </c>
      <c r="DC38" s="9" t="str">
        <v>Suministro de agua potable en carrotanque y succión de pozos sépticos</v>
      </c>
      <c r="DD38" s="9" t="str">
        <v>SLPI04</v>
      </c>
      <c r="DE38" s="9" t="str">
        <v>Por lanzar</v>
      </c>
      <c r="DF38" s="9" t="str">
        <v>septiembre</v>
      </c>
      <c r="DG38" s="9" t="str">
        <v xml:space="preserve">Servicio de Limpieza en Edificios - Transportes especiales y grandes equipos. </v>
      </c>
      <c r="DH38" s="9" t="str">
        <v>Staff &amp; Services</v>
      </c>
      <c r="DI38" s="9">
        <v>0.89531700000000003</v>
      </c>
      <c r="DJ38" s="9" t="str">
        <v>Andrea Sarmiento</v>
      </c>
      <c r="DK38" s="9" t="str">
        <v>andrea.sarmiento@enel.com</v>
      </c>
      <c r="DL38" s="9" t="str">
        <v>Jennifer Rubio</v>
      </c>
      <c r="DM38" s="9" t="str">
        <v>jennifer.rubio@enel.com</v>
      </c>
      <c r="DN38" s="9">
        <v>2026</v>
      </c>
      <c r="DO38" s="9">
        <v>9</v>
      </c>
      <c r="DP38" s="15">
        <v>46266</v>
      </c>
      <c r="DS38" s="9" t="str">
        <v>SUMINISTRO DE AGUA POTABLE EN CARROTANQUE Y SUCCION DE POZOS SEPTICOS SLPI04 SERVICIO DE LIMPIEZA EN EDIFICIOS - TRANSPORTES ESPECIALES Y GRANDES EQUIPOS.</v>
      </c>
    </row>
    <row r="39" spans="5:123" ht="27.95" customHeight="1" x14ac:dyDescent="0.25">
      <c r="E39" s="11" t="str">
        <v>TS CROSS Contrato Marco para la Reparación de Cojinetes de las Centrales Hidro Colombia</v>
      </c>
      <c r="F39" s="12" t="str">
        <v>MMIM05</v>
      </c>
      <c r="G39" s="12" t="str">
        <v>Por lanzar</v>
      </c>
      <c r="H39" s="12" t="str">
        <v>agosto</v>
      </c>
      <c r="I39" s="12" t="str">
        <v xml:space="preserve">Tratamiento de las herramientas de maquinaria </v>
      </c>
      <c r="J39" s="12" t="str">
        <v>GPG</v>
      </c>
      <c r="K39" s="12">
        <v>0.91800000000000004</v>
      </c>
      <c r="L39" s="12" t="str">
        <v>Monica Mesa</v>
      </c>
      <c r="M39" s="12" t="str">
        <v>monica.mesa@enel.com</v>
      </c>
      <c r="N39" s="12" t="str">
        <v>Anny Leal</v>
      </c>
      <c r="O39" s="12" t="str">
        <v>anny.leal@enel.com</v>
      </c>
      <c r="P39" s="12">
        <v>2026</v>
      </c>
      <c r="Q39" s="12">
        <v>8</v>
      </c>
      <c r="R39" s="24" t="b">
        <v>0</v>
      </c>
      <c r="AC39" s="14" t="str">
        <v>Servicios Interventoria Técnica AP (Venta Servicios)</v>
      </c>
      <c r="AD39" s="9" t="str">
        <v>FEII09</v>
      </c>
      <c r="AE39" s="9" t="str">
        <v>Por lanzar</v>
      </c>
      <c r="AF39" s="9" t="str">
        <v>septiembre</v>
      </c>
      <c r="AG39" s="9" t="str">
        <v xml:space="preserve">Equipo para alumbrado de calles </v>
      </c>
      <c r="AH39" s="9" t="str">
        <v>Enel Commercial</v>
      </c>
      <c r="AI39" s="9">
        <v>0.87</v>
      </c>
      <c r="AJ39" s="9" t="str">
        <v>Andrea Sarmiento</v>
      </c>
      <c r="AK39" s="9" t="str">
        <v>andrea.sarmiento@enel.com</v>
      </c>
      <c r="AL39" s="9" t="str">
        <v>Jennifer Rubio</v>
      </c>
      <c r="AM39" s="9" t="str">
        <v>jennifer.rubio@enel.com</v>
      </c>
      <c r="AN39" s="9">
        <v>2026</v>
      </c>
      <c r="AO39" s="9">
        <v>9</v>
      </c>
      <c r="AP39" s="9">
        <v>46266</v>
      </c>
      <c r="AR39" s="14" t="str">
        <v>Servicios Interventoria Técnica AP (Venta Servicios)</v>
      </c>
      <c r="AS39" s="9" t="str">
        <v>FEII09</v>
      </c>
      <c r="AT39" s="9" t="str">
        <v>Por lanzar</v>
      </c>
      <c r="AU39" s="9" t="str">
        <v>septiembre</v>
      </c>
      <c r="AV39" s="9" t="str">
        <v xml:space="preserve">Equipo para alumbrado de calles </v>
      </c>
      <c r="AW39" s="9" t="str">
        <v>Enel Commercial</v>
      </c>
      <c r="AX39" s="9">
        <v>0.87</v>
      </c>
      <c r="AY39" s="9" t="str">
        <v>Andrea Sarmiento</v>
      </c>
      <c r="AZ39" s="9" t="str">
        <v>andrea.sarmiento@enel.com</v>
      </c>
      <c r="BA39" s="9" t="str">
        <v>Jennifer Rubio</v>
      </c>
      <c r="BB39" s="9" t="str">
        <v>jennifer.rubio@enel.com</v>
      </c>
      <c r="BC39" s="9">
        <v>2026</v>
      </c>
      <c r="BD39" s="9">
        <v>9</v>
      </c>
      <c r="BE39" s="9">
        <v>46266</v>
      </c>
      <c r="BG39" s="9" t="str">
        <v>Servicios Interventoria Técnica AP (Venta Servicios)</v>
      </c>
      <c r="BH39" s="9" t="str">
        <v>FEII09</v>
      </c>
      <c r="BI39" s="9" t="str">
        <v>Por lanzar</v>
      </c>
      <c r="BJ39" s="9" t="str">
        <v>septiembre</v>
      </c>
      <c r="BK39" s="9" t="str">
        <v xml:space="preserve">Equipo para alumbrado de calles </v>
      </c>
      <c r="BL39" s="9" t="str">
        <v>Enel Commercial</v>
      </c>
      <c r="BM39" s="9">
        <v>0.87</v>
      </c>
      <c r="BN39" s="9" t="str">
        <v>Andrea Sarmiento</v>
      </c>
      <c r="BO39" s="9" t="str">
        <v>andrea.sarmiento@enel.com</v>
      </c>
      <c r="BP39" s="9" t="str">
        <v>Jennifer Rubio</v>
      </c>
      <c r="BQ39" s="9" t="str">
        <v>jennifer.rubio@enel.com</v>
      </c>
      <c r="BR39" s="9">
        <v>2026</v>
      </c>
      <c r="BS39" s="9">
        <v>9</v>
      </c>
      <c r="BT39" s="9">
        <v>46266</v>
      </c>
      <c r="BV39" s="9" t="str">
        <v>Servicios Interventoria Técnica AP (Venta Servicios)</v>
      </c>
      <c r="BW39" s="9" t="str">
        <v>FEII09</v>
      </c>
      <c r="BX39" s="9" t="str">
        <v>Por lanzar</v>
      </c>
      <c r="BY39" s="9" t="str">
        <v>septiembre</v>
      </c>
      <c r="BZ39" s="9" t="str">
        <v xml:space="preserve">Equipo para alumbrado de calles </v>
      </c>
      <c r="CA39" s="9" t="str">
        <v>Enel Commercial</v>
      </c>
      <c r="CB39" s="9">
        <v>0.87</v>
      </c>
      <c r="CC39" s="9" t="str">
        <v>Andrea Sarmiento</v>
      </c>
      <c r="CD39" s="9" t="str">
        <v>andrea.sarmiento@enel.com</v>
      </c>
      <c r="CE39" s="9" t="str">
        <v>Jennifer Rubio</v>
      </c>
      <c r="CF39" s="9" t="str">
        <v>jennifer.rubio@enel.com</v>
      </c>
      <c r="CG39" s="9">
        <v>2026</v>
      </c>
      <c r="CH39" s="9">
        <v>9</v>
      </c>
      <c r="CI39" s="9">
        <v>46266</v>
      </c>
      <c r="CK39" s="9" t="str">
        <v>Servicios Interventoria Técnica AP (Venta Servicios)</v>
      </c>
      <c r="CL39" s="9" t="str">
        <v>FEII09</v>
      </c>
      <c r="CM39" s="9" t="str">
        <v>Por lanzar</v>
      </c>
      <c r="CN39" s="9" t="str">
        <v>septiembre</v>
      </c>
      <c r="CO39" s="9" t="str">
        <v xml:space="preserve">Equipo para alumbrado de calles </v>
      </c>
      <c r="CP39" s="9" t="str">
        <v>Enel Commercial</v>
      </c>
      <c r="CQ39" s="9">
        <v>0.87</v>
      </c>
      <c r="CR39" s="9" t="str">
        <v>Andrea Sarmiento</v>
      </c>
      <c r="CS39" s="9" t="str">
        <v>andrea.sarmiento@enel.com</v>
      </c>
      <c r="CT39" s="9" t="str">
        <v>Jennifer Rubio</v>
      </c>
      <c r="CU39" s="9" t="str">
        <v>jennifer.rubio@enel.com</v>
      </c>
      <c r="CV39" s="9">
        <v>2026</v>
      </c>
      <c r="CW39" s="9">
        <v>9</v>
      </c>
      <c r="CX39" s="9">
        <v>46266</v>
      </c>
      <c r="CZ39" s="9" t="str">
        <v>FOCU02</v>
      </c>
      <c r="DC39" s="9" t="str">
        <v>Servicios Interventoria Técnica AP (Venta Servicios)</v>
      </c>
      <c r="DD39" s="9" t="str">
        <v>FEII09</v>
      </c>
      <c r="DE39" s="9" t="str">
        <v>Por lanzar</v>
      </c>
      <c r="DF39" s="9" t="str">
        <v>septiembre</v>
      </c>
      <c r="DG39" s="9" t="str">
        <v xml:space="preserve">Equipo para alumbrado de calles </v>
      </c>
      <c r="DH39" s="9" t="str">
        <v>Enel Commercial</v>
      </c>
      <c r="DI39" s="9">
        <v>0.87</v>
      </c>
      <c r="DJ39" s="9" t="str">
        <v>Andrea Sarmiento</v>
      </c>
      <c r="DK39" s="9" t="str">
        <v>andrea.sarmiento@enel.com</v>
      </c>
      <c r="DL39" s="9" t="str">
        <v>Jennifer Rubio</v>
      </c>
      <c r="DM39" s="9" t="str">
        <v>jennifer.rubio@enel.com</v>
      </c>
      <c r="DN39" s="9">
        <v>2026</v>
      </c>
      <c r="DO39" s="9">
        <v>9</v>
      </c>
      <c r="DP39" s="15">
        <v>46266</v>
      </c>
      <c r="DS39" s="9" t="str">
        <v>SERVICIOS INTERVENTORIA TECNICA AP (VENTA SERVICIOS) FEII09 EQUIPO PARA ALUMBRADO DE CALLES</v>
      </c>
    </row>
    <row r="40" spans="5:123" ht="27.95" customHeight="1" x14ac:dyDescent="0.25">
      <c r="E40" s="11" t="str">
        <v>FABRICACION Y SUMINISTRO DE PERNOS ROTOR-EJE UNIDADES DVS Y PAGUA Y PERNOS TUBERIA DE CARGA CENTRAL DVS</v>
      </c>
      <c r="F40" s="12" t="str">
        <v>FMCF01</v>
      </c>
      <c r="G40" s="12" t="str">
        <v>Por lanzar</v>
      </c>
      <c r="H40" s="12" t="str">
        <v>agosto</v>
      </c>
      <c r="I40" s="12" t="str">
        <v xml:space="preserve">Tuercas y tornillos </v>
      </c>
      <c r="J40" s="12" t="str">
        <v>GPG</v>
      </c>
      <c r="K40" s="12">
        <v>0.9</v>
      </c>
      <c r="L40" s="12" t="str">
        <v>Monica Mesa</v>
      </c>
      <c r="M40" s="12" t="str">
        <v>monica.mesa@enel.com</v>
      </c>
      <c r="N40" s="12" t="str">
        <v>Anny Leal</v>
      </c>
      <c r="O40" s="12" t="str">
        <v>anny.leal@enel.com</v>
      </c>
      <c r="P40" s="12">
        <v>2026</v>
      </c>
      <c r="Q40" s="12">
        <v>8</v>
      </c>
      <c r="R40" s="24" t="b">
        <v>0</v>
      </c>
      <c r="AC40" s="14" t="str">
        <v>O&amp;M STC Contrato marco de servicios topobatimetricos y aereos</v>
      </c>
      <c r="AD40" s="9" t="str">
        <v>SPPT24</v>
      </c>
      <c r="AE40" s="9" t="str">
        <v>Por lanzar</v>
      </c>
      <c r="AF40" s="9" t="str">
        <v>agosto</v>
      </c>
      <c r="AG40" s="9" t="str">
        <v xml:space="preserve">Levantamientos topográficos y aéreos </v>
      </c>
      <c r="AH40" s="9" t="str">
        <v>GPG</v>
      </c>
      <c r="AI40" s="9">
        <v>0.85</v>
      </c>
      <c r="AJ40" s="9" t="str">
        <v>Monica Mesa</v>
      </c>
      <c r="AK40" s="9" t="str">
        <v>monica.mesa@enel.com</v>
      </c>
      <c r="AL40" s="9" t="str">
        <v>Anny Leal</v>
      </c>
      <c r="AM40" s="9" t="str">
        <v>anny.leal@enel.com</v>
      </c>
      <c r="AN40" s="9">
        <v>2026</v>
      </c>
      <c r="AO40" s="9">
        <v>8</v>
      </c>
      <c r="AP40" s="9">
        <v>46235</v>
      </c>
      <c r="AR40" s="14" t="str">
        <v>O&amp;M STC Contrato marco de servicios topobatimetricos y aereos</v>
      </c>
      <c r="AS40" s="9" t="str">
        <v>SPPT24</v>
      </c>
      <c r="AT40" s="9" t="str">
        <v>Por lanzar</v>
      </c>
      <c r="AU40" s="9" t="str">
        <v>agosto</v>
      </c>
      <c r="AV40" s="9" t="str">
        <v xml:space="preserve">Levantamientos topográficos y aéreos </v>
      </c>
      <c r="AW40" s="9" t="str">
        <v>GPG</v>
      </c>
      <c r="AX40" s="9">
        <v>0.85</v>
      </c>
      <c r="AY40" s="9" t="str">
        <v>Monica Mesa</v>
      </c>
      <c r="AZ40" s="9" t="str">
        <v>monica.mesa@enel.com</v>
      </c>
      <c r="BA40" s="9" t="str">
        <v>Anny Leal</v>
      </c>
      <c r="BB40" s="9" t="str">
        <v>anny.leal@enel.com</v>
      </c>
      <c r="BC40" s="9">
        <v>2026</v>
      </c>
      <c r="BD40" s="9">
        <v>8</v>
      </c>
      <c r="BE40" s="9">
        <v>46235</v>
      </c>
      <c r="BG40" s="9" t="str">
        <v>O&amp;M STC Contrato marco de servicios topobatimetricos y aereos</v>
      </c>
      <c r="BH40" s="9" t="str">
        <v>SPPT24</v>
      </c>
      <c r="BI40" s="9" t="str">
        <v>Por lanzar</v>
      </c>
      <c r="BJ40" s="9" t="str">
        <v>agosto</v>
      </c>
      <c r="BK40" s="9" t="str">
        <v xml:space="preserve">Levantamientos topográficos y aéreos </v>
      </c>
      <c r="BL40" s="9" t="str">
        <v>GPG</v>
      </c>
      <c r="BM40" s="9">
        <v>0.85</v>
      </c>
      <c r="BN40" s="9" t="str">
        <v>Monica Mesa</v>
      </c>
      <c r="BO40" s="9" t="str">
        <v>monica.mesa@enel.com</v>
      </c>
      <c r="BP40" s="9" t="str">
        <v>Anny Leal</v>
      </c>
      <c r="BQ40" s="9" t="str">
        <v>anny.leal@enel.com</v>
      </c>
      <c r="BR40" s="9">
        <v>2026</v>
      </c>
      <c r="BS40" s="9">
        <v>8</v>
      </c>
      <c r="BT40" s="9">
        <v>46235</v>
      </c>
      <c r="BV40" s="9" t="str">
        <v>O&amp;M STC Contrato marco de servicios topobatimetricos y aereos</v>
      </c>
      <c r="BW40" s="9" t="str">
        <v>SPPT24</v>
      </c>
      <c r="BX40" s="9" t="str">
        <v>Por lanzar</v>
      </c>
      <c r="BY40" s="9" t="str">
        <v>agosto</v>
      </c>
      <c r="BZ40" s="9" t="str">
        <v xml:space="preserve">Levantamientos topográficos y aéreos </v>
      </c>
      <c r="CA40" s="9" t="str">
        <v>GPG</v>
      </c>
      <c r="CB40" s="9">
        <v>0.85</v>
      </c>
      <c r="CC40" s="9" t="str">
        <v>Monica Mesa</v>
      </c>
      <c r="CD40" s="9" t="str">
        <v>monica.mesa@enel.com</v>
      </c>
      <c r="CE40" s="9" t="str">
        <v>Anny Leal</v>
      </c>
      <c r="CF40" s="9" t="str">
        <v>anny.leal@enel.com</v>
      </c>
      <c r="CG40" s="9">
        <v>2026</v>
      </c>
      <c r="CH40" s="9">
        <v>8</v>
      </c>
      <c r="CI40" s="9">
        <v>46235</v>
      </c>
      <c r="CK40" s="9" t="str">
        <v>O&amp;M STC Contrato marco de servicios topobatimetricos y aereos</v>
      </c>
      <c r="CL40" s="9" t="str">
        <v>SPPT24</v>
      </c>
      <c r="CM40" s="9" t="str">
        <v>Por lanzar</v>
      </c>
      <c r="CN40" s="9" t="str">
        <v>agosto</v>
      </c>
      <c r="CO40" s="9" t="str">
        <v xml:space="preserve">Levantamientos topográficos y aéreos </v>
      </c>
      <c r="CP40" s="9" t="str">
        <v>GPG</v>
      </c>
      <c r="CQ40" s="9">
        <v>0.85</v>
      </c>
      <c r="CR40" s="9" t="str">
        <v>Monica Mesa</v>
      </c>
      <c r="CS40" s="9" t="str">
        <v>monica.mesa@enel.com</v>
      </c>
      <c r="CT40" s="9" t="str">
        <v>Anny Leal</v>
      </c>
      <c r="CU40" s="9" t="str">
        <v>anny.leal@enel.com</v>
      </c>
      <c r="CV40" s="9">
        <v>2026</v>
      </c>
      <c r="CW40" s="9">
        <v>8</v>
      </c>
      <c r="CX40" s="9">
        <v>46235</v>
      </c>
      <c r="CZ40" s="9" t="str">
        <v>FOPA03</v>
      </c>
      <c r="DC40" s="9" t="str">
        <v>O&amp;M STC Contrato marco de servicios topobatimetricos y aereos</v>
      </c>
      <c r="DD40" s="9" t="str">
        <v>SPPT24</v>
      </c>
      <c r="DE40" s="9" t="str">
        <v>Por lanzar</v>
      </c>
      <c r="DF40" s="9" t="str">
        <v>agosto</v>
      </c>
      <c r="DG40" s="9" t="str">
        <v xml:space="preserve">Levantamientos topográficos y aéreos </v>
      </c>
      <c r="DH40" s="9" t="str">
        <v>GPG</v>
      </c>
      <c r="DI40" s="9">
        <v>0.85</v>
      </c>
      <c r="DJ40" s="9" t="str">
        <v>Monica Mesa</v>
      </c>
      <c r="DK40" s="9" t="str">
        <v>monica.mesa@enel.com</v>
      </c>
      <c r="DL40" s="9" t="str">
        <v>Anny Leal</v>
      </c>
      <c r="DM40" s="9" t="str">
        <v>anny.leal@enel.com</v>
      </c>
      <c r="DN40" s="9">
        <v>2026</v>
      </c>
      <c r="DO40" s="9">
        <v>8</v>
      </c>
      <c r="DP40" s="15">
        <v>46235</v>
      </c>
      <c r="DS40" s="9" t="str">
        <v>O&amp;M STC CONTRATO MARCO DE SERVICIOS TOPOBATIMETRICOS Y AEREOS SPPT24 LEVANTAMIENTOS TOPOGRAFICOS Y AEREOS</v>
      </c>
    </row>
    <row r="41" spans="5:123" ht="27.95" customHeight="1" x14ac:dyDescent="0.25">
      <c r="E41" s="11" t="str">
        <v>Servicios Telemedición de cabecera circuitos AP</v>
      </c>
      <c r="F41" s="12" t="str">
        <v>LEII02</v>
      </c>
      <c r="G41" s="12" t="str">
        <v>Por lanzar</v>
      </c>
      <c r="H41" s="12" t="str">
        <v>agosto</v>
      </c>
      <c r="I41" s="12" t="str">
        <v xml:space="preserve">Sistemas eléctricos industriales - creación y mantenimiento </v>
      </c>
      <c r="J41" s="12" t="str">
        <v>Enel Commercial</v>
      </c>
      <c r="K41" s="12">
        <v>0.9</v>
      </c>
      <c r="L41" s="12" t="str">
        <v>Andrea Sarmiento</v>
      </c>
      <c r="M41" s="12" t="str">
        <v>andrea.sarmiento@enel.com</v>
      </c>
      <c r="N41" s="12" t="str">
        <v>Jennifer Rubio</v>
      </c>
      <c r="O41" s="12" t="str">
        <v>jennifer.rubio@enel.com</v>
      </c>
      <c r="P41" s="12">
        <v>2026</v>
      </c>
      <c r="Q41" s="12">
        <v>8</v>
      </c>
      <c r="R41" s="24" t="b">
        <v>0</v>
      </c>
      <c r="AC41" s="14" t="str">
        <v>RECUPERAR COMPUERTAS DESCARGA DE UNIDADES TQ</v>
      </c>
      <c r="AD41" s="9" t="str">
        <v>MMIM06</v>
      </c>
      <c r="AE41" s="9" t="str">
        <v>Por lanzar</v>
      </c>
      <c r="AF41" s="9" t="str">
        <v>septiembre</v>
      </c>
      <c r="AG41" s="9" t="str">
        <v>Mantenimiento mecanico en centrales hidroeléctricas</v>
      </c>
      <c r="AH41" s="9" t="str">
        <v>GPG</v>
      </c>
      <c r="AI41" s="9">
        <v>0.85</v>
      </c>
      <c r="AJ41" s="9" t="str">
        <v>Monica Mesa</v>
      </c>
      <c r="AK41" s="9" t="str">
        <v>monica.mesa@enel.com</v>
      </c>
      <c r="AL41" s="9" t="str">
        <v>Anny Leal</v>
      </c>
      <c r="AM41" s="9" t="str">
        <v>anny.leal@enel.com</v>
      </c>
      <c r="AN41" s="9">
        <v>2026</v>
      </c>
      <c r="AO41" s="9">
        <v>9</v>
      </c>
      <c r="AP41" s="9">
        <v>46266</v>
      </c>
      <c r="AR41" s="14" t="str">
        <v>RECUPERAR COMPUERTAS DESCARGA DE UNIDADES TQ</v>
      </c>
      <c r="AS41" s="9" t="str">
        <v>MMIM06</v>
      </c>
      <c r="AT41" s="9" t="str">
        <v>Por lanzar</v>
      </c>
      <c r="AU41" s="9" t="str">
        <v>septiembre</v>
      </c>
      <c r="AV41" s="9" t="str">
        <v>Mantenimiento mecanico en centrales hidroeléctricas</v>
      </c>
      <c r="AW41" s="9" t="str">
        <v>GPG</v>
      </c>
      <c r="AX41" s="9">
        <v>0.85</v>
      </c>
      <c r="AY41" s="9" t="str">
        <v>Monica Mesa</v>
      </c>
      <c r="AZ41" s="9" t="str">
        <v>monica.mesa@enel.com</v>
      </c>
      <c r="BA41" s="9" t="str">
        <v>Anny Leal</v>
      </c>
      <c r="BB41" s="9" t="str">
        <v>anny.leal@enel.com</v>
      </c>
      <c r="BC41" s="9">
        <v>2026</v>
      </c>
      <c r="BD41" s="9">
        <v>9</v>
      </c>
      <c r="BE41" s="9">
        <v>46266</v>
      </c>
      <c r="BG41" s="9" t="str">
        <v>RECUPERAR COMPUERTAS DESCARGA DE UNIDADES TQ</v>
      </c>
      <c r="BH41" s="9" t="str">
        <v>MMIM06</v>
      </c>
      <c r="BI41" s="9" t="str">
        <v>Por lanzar</v>
      </c>
      <c r="BJ41" s="9" t="str">
        <v>septiembre</v>
      </c>
      <c r="BK41" s="9" t="str">
        <v>Mantenimiento mecanico en centrales hidroeléctricas</v>
      </c>
      <c r="BL41" s="9" t="str">
        <v>GPG</v>
      </c>
      <c r="BM41" s="9">
        <v>0.85</v>
      </c>
      <c r="BN41" s="9" t="str">
        <v>Monica Mesa</v>
      </c>
      <c r="BO41" s="9" t="str">
        <v>monica.mesa@enel.com</v>
      </c>
      <c r="BP41" s="9" t="str">
        <v>Anny Leal</v>
      </c>
      <c r="BQ41" s="9" t="str">
        <v>anny.leal@enel.com</v>
      </c>
      <c r="BR41" s="9">
        <v>2026</v>
      </c>
      <c r="BS41" s="9">
        <v>9</v>
      </c>
      <c r="BT41" s="9">
        <v>46266</v>
      </c>
      <c r="BV41" s="9" t="str">
        <v>RECUPERAR COMPUERTAS DESCARGA DE UNIDADES TQ</v>
      </c>
      <c r="BW41" s="9" t="str">
        <v>MMIM06</v>
      </c>
      <c r="BX41" s="9" t="str">
        <v>Por lanzar</v>
      </c>
      <c r="BY41" s="9" t="str">
        <v>septiembre</v>
      </c>
      <c r="BZ41" s="9" t="str">
        <v>Mantenimiento mecanico en centrales hidroeléctricas</v>
      </c>
      <c r="CA41" s="9" t="str">
        <v>GPG</v>
      </c>
      <c r="CB41" s="9">
        <v>0.85</v>
      </c>
      <c r="CC41" s="9" t="str">
        <v>Monica Mesa</v>
      </c>
      <c r="CD41" s="9" t="str">
        <v>monica.mesa@enel.com</v>
      </c>
      <c r="CE41" s="9" t="str">
        <v>Anny Leal</v>
      </c>
      <c r="CF41" s="9" t="str">
        <v>anny.leal@enel.com</v>
      </c>
      <c r="CG41" s="9">
        <v>2026</v>
      </c>
      <c r="CH41" s="9">
        <v>9</v>
      </c>
      <c r="CI41" s="9">
        <v>46266</v>
      </c>
      <c r="CK41" s="9" t="str">
        <v>RECUPERAR COMPUERTAS DESCARGA DE UNIDADES TQ</v>
      </c>
      <c r="CL41" s="9" t="str">
        <v>MMIM06</v>
      </c>
      <c r="CM41" s="9" t="str">
        <v>Por lanzar</v>
      </c>
      <c r="CN41" s="9" t="str">
        <v>septiembre</v>
      </c>
      <c r="CO41" s="9" t="str">
        <v>Mantenimiento mecanico en centrales hidroeléctricas</v>
      </c>
      <c r="CP41" s="9" t="str">
        <v>GPG</v>
      </c>
      <c r="CQ41" s="9">
        <v>0.85</v>
      </c>
      <c r="CR41" s="9" t="str">
        <v>Monica Mesa</v>
      </c>
      <c r="CS41" s="9" t="str">
        <v>monica.mesa@enel.com</v>
      </c>
      <c r="CT41" s="9" t="str">
        <v>Anny Leal</v>
      </c>
      <c r="CU41" s="9" t="str">
        <v>anny.leal@enel.com</v>
      </c>
      <c r="CV41" s="9">
        <v>2026</v>
      </c>
      <c r="CW41" s="9">
        <v>9</v>
      </c>
      <c r="CX41" s="9">
        <v>46266</v>
      </c>
      <c r="CZ41" s="9" t="str">
        <v>FSCR04</v>
      </c>
      <c r="DC41" s="9" t="str">
        <v>RECUPERAR COMPUERTAS DESCARGA DE UNIDADES TQ</v>
      </c>
      <c r="DD41" s="9" t="str">
        <v>MMIM06</v>
      </c>
      <c r="DE41" s="9" t="str">
        <v>Por lanzar</v>
      </c>
      <c r="DF41" s="9" t="str">
        <v>septiembre</v>
      </c>
      <c r="DG41" s="9" t="str">
        <v>Mantenimiento mecanico en centrales hidroeléctricas</v>
      </c>
      <c r="DH41" s="9" t="str">
        <v>GPG</v>
      </c>
      <c r="DI41" s="9">
        <v>0.85</v>
      </c>
      <c r="DJ41" s="9" t="str">
        <v>Monica Mesa</v>
      </c>
      <c r="DK41" s="9" t="str">
        <v>monica.mesa@enel.com</v>
      </c>
      <c r="DL41" s="9" t="str">
        <v>Anny Leal</v>
      </c>
      <c r="DM41" s="9" t="str">
        <v>anny.leal@enel.com</v>
      </c>
      <c r="DN41" s="9">
        <v>2026</v>
      </c>
      <c r="DO41" s="9">
        <v>9</v>
      </c>
      <c r="DP41" s="15">
        <v>46266</v>
      </c>
      <c r="DS41" s="9" t="str">
        <v>RECUPERAR COMPUERTAS DESCARGA DE UNIDADES TQ MMIM06 MANTENIMIENTO MECANICO EN CENTRALES HIDROELECTRICAS</v>
      </c>
    </row>
    <row r="42" spans="5:123" ht="27.95" customHeight="1" x14ac:dyDescent="0.25">
      <c r="E42" s="11" t="str">
        <v>MANTENIMIENTO DEL SISTEMA DE CONTROL DCS, REGULADOR DE VELOCIDAD TRICONEX Y BMS TRICONEX DE LA CENTRAL TERMOZIPA</v>
      </c>
      <c r="F42" s="12" t="str">
        <v>MEEL04</v>
      </c>
      <c r="G42" s="12" t="str">
        <v>Por lanzar</v>
      </c>
      <c r="H42" s="12" t="str">
        <v>noviembre</v>
      </c>
      <c r="I42" s="12" t="str">
        <v>Mantenimiento de sistemas de control</v>
      </c>
      <c r="J42" s="12" t="str">
        <v>GPG</v>
      </c>
      <c r="K42" s="12">
        <v>0.9</v>
      </c>
      <c r="L42" s="12" t="str">
        <v>Monica Mesa</v>
      </c>
      <c r="M42" s="12" t="str">
        <v>monica.mesa@enel.com</v>
      </c>
      <c r="N42" s="12" t="str">
        <v>Anny Leal</v>
      </c>
      <c r="O42" s="12" t="str">
        <v>anny.leal@enel.com</v>
      </c>
      <c r="P42" s="12">
        <v>2026</v>
      </c>
      <c r="Q42" s="12">
        <v>11</v>
      </c>
      <c r="R42" s="24" t="b">
        <v>0</v>
      </c>
      <c r="AC42" s="14" t="str">
        <v>Servicio de medición de resistividad del terreno, resistencia de puesta a tierra, tensión de contacto y tensión de paso y mejoramiento o construcción</v>
      </c>
      <c r="AD42" s="9" t="str">
        <v>LELE02</v>
      </c>
      <c r="AE42" s="9" t="str">
        <v>Por lanzar</v>
      </c>
      <c r="AF42" s="9" t="str">
        <v>agosto</v>
      </c>
      <c r="AG42" s="9" t="str">
        <v xml:space="preserve">Obras y Mantenimiento de líneas de AT . </v>
      </c>
      <c r="AH42" s="9" t="str">
        <v>Grids</v>
      </c>
      <c r="AI42" s="9">
        <v>0.83252953000000007</v>
      </c>
      <c r="AJ42" s="9" t="str">
        <v>Francy Boada</v>
      </c>
      <c r="AK42" s="9" t="str">
        <v>francy.boada@enel.com</v>
      </c>
      <c r="AL42" s="9" t="str">
        <v>Jennifer Rubio</v>
      </c>
      <c r="AM42" s="9" t="str">
        <v>jennifer.rubio@enel.com</v>
      </c>
      <c r="AN42" s="9">
        <v>2026</v>
      </c>
      <c r="AO42" s="9">
        <v>8</v>
      </c>
      <c r="AP42" s="9">
        <v>46235</v>
      </c>
      <c r="AR42" s="14" t="str">
        <v>Servicio de medición de resistividad del terreno, resistencia de puesta a tierra, tensión de contacto y tensión de paso y mejoramiento o construcción</v>
      </c>
      <c r="AS42" s="9" t="str">
        <v>LELE02</v>
      </c>
      <c r="AT42" s="9" t="str">
        <v>Por lanzar</v>
      </c>
      <c r="AU42" s="9" t="str">
        <v>agosto</v>
      </c>
      <c r="AV42" s="9" t="str">
        <v xml:space="preserve">Obras y Mantenimiento de líneas de AT . </v>
      </c>
      <c r="AW42" s="9" t="str">
        <v>Grids</v>
      </c>
      <c r="AX42" s="9">
        <v>0.83252953000000007</v>
      </c>
      <c r="AY42" s="9" t="str">
        <v>Francy Boada</v>
      </c>
      <c r="AZ42" s="9" t="str">
        <v>francy.boada@enel.com</v>
      </c>
      <c r="BA42" s="9" t="str">
        <v>Jennifer Rubio</v>
      </c>
      <c r="BB42" s="9" t="str">
        <v>jennifer.rubio@enel.com</v>
      </c>
      <c r="BC42" s="9">
        <v>2026</v>
      </c>
      <c r="BD42" s="9">
        <v>8</v>
      </c>
      <c r="BE42" s="9">
        <v>46235</v>
      </c>
      <c r="BG42" s="9" t="str">
        <v>Servicio de medición de resistividad del terreno, resistencia de puesta a tierra, tensión de contacto y tensión de paso y mejoramiento o construcción</v>
      </c>
      <c r="BH42" s="9" t="str">
        <v>LELE02</v>
      </c>
      <c r="BI42" s="9" t="str">
        <v>Por lanzar</v>
      </c>
      <c r="BJ42" s="9" t="str">
        <v>agosto</v>
      </c>
      <c r="BK42" s="9" t="str">
        <v xml:space="preserve">Obras y Mantenimiento de líneas de AT . </v>
      </c>
      <c r="BL42" s="9" t="str">
        <v>Grids</v>
      </c>
      <c r="BM42" s="9">
        <v>0.83252953000000007</v>
      </c>
      <c r="BN42" s="9" t="str">
        <v>Francy Boada</v>
      </c>
      <c r="BO42" s="9" t="str">
        <v>francy.boada@enel.com</v>
      </c>
      <c r="BP42" s="9" t="str">
        <v>Jennifer Rubio</v>
      </c>
      <c r="BQ42" s="9" t="str">
        <v>jennifer.rubio@enel.com</v>
      </c>
      <c r="BR42" s="9">
        <v>2026</v>
      </c>
      <c r="BS42" s="9">
        <v>8</v>
      </c>
      <c r="BT42" s="9">
        <v>46235</v>
      </c>
      <c r="BV42" s="9" t="str">
        <v>Servicio de medición de resistividad del terreno, resistencia de puesta a tierra, tensión de contacto y tensión de paso y mejoramiento o construcción</v>
      </c>
      <c r="BW42" s="9" t="str">
        <v>LELE02</v>
      </c>
      <c r="BX42" s="9" t="str">
        <v>Por lanzar</v>
      </c>
      <c r="BY42" s="9" t="str">
        <v>agosto</v>
      </c>
      <c r="BZ42" s="9" t="str">
        <v xml:space="preserve">Obras y Mantenimiento de líneas de AT . </v>
      </c>
      <c r="CA42" s="9" t="str">
        <v>Grids</v>
      </c>
      <c r="CB42" s="9">
        <v>0.83252953000000007</v>
      </c>
      <c r="CC42" s="9" t="str">
        <v>Francy Boada</v>
      </c>
      <c r="CD42" s="9" t="str">
        <v>francy.boada@enel.com</v>
      </c>
      <c r="CE42" s="9" t="str">
        <v>Jennifer Rubio</v>
      </c>
      <c r="CF42" s="9" t="str">
        <v>jennifer.rubio@enel.com</v>
      </c>
      <c r="CG42" s="9">
        <v>2026</v>
      </c>
      <c r="CH42" s="9">
        <v>8</v>
      </c>
      <c r="CI42" s="9">
        <v>46235</v>
      </c>
      <c r="CK42" s="9" t="str">
        <v>Servicio de medición de resistividad del terreno, resistencia de puesta a tierra, tensión de contacto y tensión de paso y mejoramiento o construcción</v>
      </c>
      <c r="CL42" s="9" t="str">
        <v>LELE02</v>
      </c>
      <c r="CM42" s="9" t="str">
        <v>Por lanzar</v>
      </c>
      <c r="CN42" s="9" t="str">
        <v>agosto</v>
      </c>
      <c r="CO42" s="9" t="str">
        <v xml:space="preserve">Obras y Mantenimiento de líneas de AT . </v>
      </c>
      <c r="CP42" s="9" t="str">
        <v>Grids</v>
      </c>
      <c r="CQ42" s="9">
        <v>0.83252953000000007</v>
      </c>
      <c r="CR42" s="9" t="str">
        <v>Francy Boada</v>
      </c>
      <c r="CS42" s="9" t="str">
        <v>francy.boada@enel.com</v>
      </c>
      <c r="CT42" s="9" t="str">
        <v>Jennifer Rubio</v>
      </c>
      <c r="CU42" s="9" t="str">
        <v>jennifer.rubio@enel.com</v>
      </c>
      <c r="CV42" s="9">
        <v>2026</v>
      </c>
      <c r="CW42" s="9">
        <v>8</v>
      </c>
      <c r="CX42" s="9">
        <v>46235</v>
      </c>
      <c r="CZ42" s="9" t="str">
        <v>FSME01</v>
      </c>
      <c r="DC42" s="9" t="str">
        <v>Servicio de medición de resistividad del terreno, resistencia de puesta a tierra, tensión de contacto y tensión de paso y mejoramiento o construcción</v>
      </c>
      <c r="DD42" s="9" t="str">
        <v>LELE02</v>
      </c>
      <c r="DE42" s="9" t="str">
        <v>Por lanzar</v>
      </c>
      <c r="DF42" s="9" t="str">
        <v>agosto</v>
      </c>
      <c r="DG42" s="9" t="str">
        <v xml:space="preserve">Obras y Mantenimiento de líneas de AT . </v>
      </c>
      <c r="DH42" s="9" t="str">
        <v>Grids</v>
      </c>
      <c r="DI42" s="9">
        <v>0.83252953000000007</v>
      </c>
      <c r="DJ42" s="9" t="str">
        <v>Francy Boada</v>
      </c>
      <c r="DK42" s="9" t="str">
        <v>francy.boada@enel.com</v>
      </c>
      <c r="DL42" s="9" t="str">
        <v>Jennifer Rubio</v>
      </c>
      <c r="DM42" s="9" t="str">
        <v>jennifer.rubio@enel.com</v>
      </c>
      <c r="DN42" s="9">
        <v>2026</v>
      </c>
      <c r="DO42" s="9">
        <v>8</v>
      </c>
      <c r="DP42" s="15">
        <v>46235</v>
      </c>
      <c r="DS42" s="9" t="str">
        <v>SERVICIO DE MEDICION DE RESISTIVIDAD DEL TERRENO, RESISTENCIA DE PUESTA A TIERRA, TENSION DE CONTACTO Y TENSION DE PASO Y MEJORAMIENTO O CONSTRUCCION LELE02 OBRAS Y MANTENIMIENTO DE LINEAS DE AT .</v>
      </c>
    </row>
    <row r="43" spans="5:123" ht="27.95" customHeight="1" x14ac:dyDescent="0.25">
      <c r="E43" s="11" t="str">
        <v>TS-CROSS Suministro vàlvulas alivio presiòn ductos S/E GIS 230 kV Guavio</v>
      </c>
      <c r="F43" s="12" t="str">
        <v>FEIN02</v>
      </c>
      <c r="G43" s="12" t="str">
        <v>Por lanzar</v>
      </c>
      <c r="H43" s="12" t="str">
        <v>octubre</v>
      </c>
      <c r="I43" s="12" t="str">
        <v xml:space="preserve">Interruptores, módulos híbridos, y GIS de AT (sf6). </v>
      </c>
      <c r="J43" s="12" t="str">
        <v>GPG</v>
      </c>
      <c r="K43" s="12">
        <v>0.9</v>
      </c>
      <c r="L43" s="12" t="str">
        <v>Monica Mesa</v>
      </c>
      <c r="M43" s="12" t="str">
        <v>monica.mesa@enel.com</v>
      </c>
      <c r="N43" s="12" t="str">
        <v>Anny Leal</v>
      </c>
      <c r="O43" s="12" t="str">
        <v>anny.leal@enel.com</v>
      </c>
      <c r="P43" s="12">
        <v>2026</v>
      </c>
      <c r="Q43" s="12">
        <v>10</v>
      </c>
      <c r="R43" s="24" t="b">
        <v>0</v>
      </c>
      <c r="AC43" s="14" t="str">
        <v>Modernización de las protecciones eléctricas de la línea de 34,5 kV de Madre Vieja y Servicio de mant verifi y pruebas de los rele de las proteccion</v>
      </c>
      <c r="AD43" s="9" t="str">
        <v>SPPT29</v>
      </c>
      <c r="AE43" s="9" t="str">
        <v>Por lanzar</v>
      </c>
      <c r="AF43" s="9" t="str">
        <v>agosto</v>
      </c>
      <c r="AG43" s="9" t="str">
        <v xml:space="preserve">Pruebas y medición eléctricas en maquinaria, equipos y sistemas de protección </v>
      </c>
      <c r="AH43" s="9" t="str">
        <v>Panama</v>
      </c>
      <c r="AI43" s="9">
        <v>0.81625565</v>
      </c>
      <c r="AJ43" s="9" t="str">
        <v>Elieth Martinez</v>
      </c>
      <c r="AK43" s="9" t="str">
        <v>Elieth.Martinez@enel.com</v>
      </c>
      <c r="AL43" s="9" t="str">
        <v>Anny Leal</v>
      </c>
      <c r="AM43" s="9" t="str">
        <v>anny.leal@enel.com</v>
      </c>
      <c r="AN43" s="9">
        <v>2026</v>
      </c>
      <c r="AO43" s="9">
        <v>8</v>
      </c>
      <c r="AP43" s="9">
        <v>46235</v>
      </c>
      <c r="AR43" s="14" t="str">
        <v>Modernización de las protecciones eléctricas de la línea de 34,5 kV de Madre Vieja y Servicio de mant verifi y pruebas de los rele de las proteccion</v>
      </c>
      <c r="AS43" s="9" t="str">
        <v>SPPT29</v>
      </c>
      <c r="AT43" s="9" t="str">
        <v>Por lanzar</v>
      </c>
      <c r="AU43" s="9" t="str">
        <v>agosto</v>
      </c>
      <c r="AV43" s="9" t="str">
        <v xml:space="preserve">Pruebas y medición eléctricas en maquinaria, equipos y sistemas de protección </v>
      </c>
      <c r="AW43" s="9" t="str">
        <v>Panama</v>
      </c>
      <c r="AX43" s="9">
        <v>0.81625565</v>
      </c>
      <c r="AY43" s="9" t="str">
        <v>Elieth Martinez</v>
      </c>
      <c r="AZ43" s="9" t="str">
        <v>Elieth.Martinez@enel.com</v>
      </c>
      <c r="BA43" s="9" t="str">
        <v>Anny Leal</v>
      </c>
      <c r="BB43" s="9" t="str">
        <v>anny.leal@enel.com</v>
      </c>
      <c r="BC43" s="9">
        <v>2026</v>
      </c>
      <c r="BD43" s="9">
        <v>8</v>
      </c>
      <c r="BE43" s="9">
        <v>46235</v>
      </c>
      <c r="BG43" s="9" t="str">
        <v>Modernización de las protecciones eléctricas de la línea de 34,5 kV de Madre Vieja y Servicio de mant verifi y pruebas de los rele de las proteccion</v>
      </c>
      <c r="BH43" s="9" t="str">
        <v>SPPT29</v>
      </c>
      <c r="BI43" s="9" t="str">
        <v>Por lanzar</v>
      </c>
      <c r="BJ43" s="9" t="str">
        <v>agosto</v>
      </c>
      <c r="BK43" s="9" t="str">
        <v xml:space="preserve">Pruebas y medición eléctricas en maquinaria, equipos y sistemas de protección </v>
      </c>
      <c r="BL43" s="9" t="str">
        <v>Panama</v>
      </c>
      <c r="BM43" s="9">
        <v>0.81625565</v>
      </c>
      <c r="BN43" s="9" t="str">
        <v>Elieth Martinez</v>
      </c>
      <c r="BO43" s="9" t="str">
        <v>Elieth.Martinez@enel.com</v>
      </c>
      <c r="BP43" s="9" t="str">
        <v>Anny Leal</v>
      </c>
      <c r="BQ43" s="9" t="str">
        <v>anny.leal@enel.com</v>
      </c>
      <c r="BR43" s="9">
        <v>2026</v>
      </c>
      <c r="BS43" s="9">
        <v>8</v>
      </c>
      <c r="BT43" s="9">
        <v>46235</v>
      </c>
      <c r="BV43" s="9" t="str">
        <v>Modernización de las protecciones eléctricas de la línea de 34,5 kV de Madre Vieja y Servicio de mant verifi y pruebas de los rele de las proteccion</v>
      </c>
      <c r="BW43" s="9" t="str">
        <v>SPPT29</v>
      </c>
      <c r="BX43" s="9" t="str">
        <v>Por lanzar</v>
      </c>
      <c r="BY43" s="9" t="str">
        <v>agosto</v>
      </c>
      <c r="BZ43" s="9" t="str">
        <v xml:space="preserve">Pruebas y medición eléctricas en maquinaria, equipos y sistemas de protección </v>
      </c>
      <c r="CA43" s="9" t="str">
        <v>Panama</v>
      </c>
      <c r="CB43" s="9">
        <v>0.81625565</v>
      </c>
      <c r="CC43" s="9" t="str">
        <v>Elieth Martinez</v>
      </c>
      <c r="CD43" s="9" t="str">
        <v>Elieth.Martinez@enel.com</v>
      </c>
      <c r="CE43" s="9" t="str">
        <v>Anny Leal</v>
      </c>
      <c r="CF43" s="9" t="str">
        <v>anny.leal@enel.com</v>
      </c>
      <c r="CG43" s="9">
        <v>2026</v>
      </c>
      <c r="CH43" s="9">
        <v>8</v>
      </c>
      <c r="CI43" s="9">
        <v>46235</v>
      </c>
      <c r="CK43" s="9" t="str">
        <v>Modernización de las protecciones eléctricas de la línea de 34,5 kV de Madre Vieja y Servicio de mant verifi y pruebas de los rele de las proteccion</v>
      </c>
      <c r="CL43" s="9" t="str">
        <v>SPPT29</v>
      </c>
      <c r="CM43" s="9" t="str">
        <v>Por lanzar</v>
      </c>
      <c r="CN43" s="9" t="str">
        <v>agosto</v>
      </c>
      <c r="CO43" s="9" t="str">
        <v xml:space="preserve">Pruebas y medición eléctricas en maquinaria, equipos y sistemas de protección </v>
      </c>
      <c r="CP43" s="9" t="str">
        <v>Panama</v>
      </c>
      <c r="CQ43" s="9">
        <v>0.81625565</v>
      </c>
      <c r="CR43" s="9" t="str">
        <v>Elieth Martinez</v>
      </c>
      <c r="CS43" s="9" t="str">
        <v>Elieth.Martinez@enel.com</v>
      </c>
      <c r="CT43" s="9" t="str">
        <v>Anny Leal</v>
      </c>
      <c r="CU43" s="9" t="str">
        <v>anny.leal@enel.com</v>
      </c>
      <c r="CV43" s="9">
        <v>2026</v>
      </c>
      <c r="CW43" s="9">
        <v>8</v>
      </c>
      <c r="CX43" s="9">
        <v>46235</v>
      </c>
      <c r="CZ43" s="9" t="str">
        <v>FSMT04</v>
      </c>
      <c r="DC43" s="9" t="str">
        <v>Modernización de las protecciones eléctricas de la línea de 34,5 kV de Madre Vieja y Servicio de mant verifi y pruebas de los rele de las proteccion</v>
      </c>
      <c r="DD43" s="9" t="str">
        <v>SPPT29</v>
      </c>
      <c r="DE43" s="9" t="str">
        <v>Por lanzar</v>
      </c>
      <c r="DF43" s="9" t="str">
        <v>agosto</v>
      </c>
      <c r="DG43" s="9" t="str">
        <v xml:space="preserve">Pruebas y medición eléctricas en maquinaria, equipos y sistemas de protección </v>
      </c>
      <c r="DH43" s="9" t="str">
        <v>Panama</v>
      </c>
      <c r="DI43" s="9">
        <v>0.81625565</v>
      </c>
      <c r="DJ43" s="9" t="str">
        <v>Elieth Martinez</v>
      </c>
      <c r="DK43" s="9" t="str">
        <v>Elieth.Martinez@enel.com</v>
      </c>
      <c r="DL43" s="9" t="str">
        <v>Anny Leal</v>
      </c>
      <c r="DM43" s="9" t="str">
        <v>anny.leal@enel.com</v>
      </c>
      <c r="DN43" s="9">
        <v>2026</v>
      </c>
      <c r="DO43" s="9">
        <v>8</v>
      </c>
      <c r="DP43" s="15">
        <v>46235</v>
      </c>
      <c r="DS43" s="9" t="str">
        <v>MODERNIZACION DE LAS PROTECCIONES ELECTRICAS DE LA LINEA DE 34,5 KV DE MADRE VIEJA Y SERVICIO DE MANT VERIFI Y PRUEBAS DE LOS RELE DE LAS PROTECCION SPPT29 PRUEBAS Y MEDICION ELECTRICAS EN MAQUINARIA, EQUIPOS Y SISTEMAS DE PROTECCION</v>
      </c>
    </row>
    <row r="44" spans="5:123" ht="27.95" customHeight="1" x14ac:dyDescent="0.25">
      <c r="E44" s="11" t="str">
        <v>Suministro de agua potable en carrotanque y succión de pozos sépticos</v>
      </c>
      <c r="F44" s="12" t="str">
        <v>SLPI04</v>
      </c>
      <c r="G44" s="12" t="str">
        <v>Por lanzar</v>
      </c>
      <c r="H44" s="12" t="str">
        <v>septiembre</v>
      </c>
      <c r="I44" s="12" t="str">
        <v xml:space="preserve">Servicio de Limpieza en Edificios - Transportes especiales y grandes equipos. </v>
      </c>
      <c r="J44" s="12" t="str">
        <v>Staff &amp; Services</v>
      </c>
      <c r="K44" s="12">
        <v>0.89531700000000003</v>
      </c>
      <c r="L44" s="12" t="str">
        <v>Andrea Sarmiento</v>
      </c>
      <c r="M44" s="12" t="str">
        <v>andrea.sarmiento@enel.com</v>
      </c>
      <c r="N44" s="12" t="str">
        <v>Jennifer Rubio</v>
      </c>
      <c r="O44" s="12" t="str">
        <v>jennifer.rubio@enel.com</v>
      </c>
      <c r="P44" s="12">
        <v>2026</v>
      </c>
      <c r="Q44" s="12">
        <v>9</v>
      </c>
      <c r="R44" s="24" t="b">
        <v>0</v>
      </c>
      <c r="AC44" s="14" t="str">
        <v>SERVICIO DE TRANSPORTE OPERATIVSERVICIO DE TRANSPORTE OPERATIVO DEL PERSONAL O DEL PERSONAL</v>
      </c>
      <c r="AD44" s="9" t="str">
        <v>SLTR21</v>
      </c>
      <c r="AE44" s="9" t="str">
        <v>Por lanzar</v>
      </c>
      <c r="AF44" s="9" t="str">
        <v>septiembre</v>
      </c>
      <c r="AG44" s="9" t="str">
        <v xml:space="preserve">Transporte de pasajeros </v>
      </c>
      <c r="AH44" s="9" t="str">
        <v>Staff &amp; Services</v>
      </c>
      <c r="AI44" s="9">
        <v>0.80562299999999998</v>
      </c>
      <c r="AJ44" s="9" t="str">
        <v>Andrea Sarmiento</v>
      </c>
      <c r="AK44" s="9" t="str">
        <v>andrea.sarmiento@enel.com</v>
      </c>
      <c r="AL44" s="9" t="str">
        <v>Jennifer Rubio</v>
      </c>
      <c r="AM44" s="9" t="str">
        <v>jennifer.rubio@enel.com</v>
      </c>
      <c r="AN44" s="9">
        <v>2026</v>
      </c>
      <c r="AO44" s="9">
        <v>9</v>
      </c>
      <c r="AP44" s="9">
        <v>46266</v>
      </c>
      <c r="AR44" s="14" t="str">
        <v>SERVICIO DE TRANSPORTE OPERATIVSERVICIO DE TRANSPORTE OPERATIVO DEL PERSONAL O DEL PERSONAL</v>
      </c>
      <c r="AS44" s="9" t="str">
        <v>SLTR21</v>
      </c>
      <c r="AT44" s="9" t="str">
        <v>Por lanzar</v>
      </c>
      <c r="AU44" s="9" t="str">
        <v>septiembre</v>
      </c>
      <c r="AV44" s="9" t="str">
        <v xml:space="preserve">Transporte de pasajeros </v>
      </c>
      <c r="AW44" s="9" t="str">
        <v>Staff &amp; Services</v>
      </c>
      <c r="AX44" s="9">
        <v>0.80562299999999998</v>
      </c>
      <c r="AY44" s="9" t="str">
        <v>Andrea Sarmiento</v>
      </c>
      <c r="AZ44" s="9" t="str">
        <v>andrea.sarmiento@enel.com</v>
      </c>
      <c r="BA44" s="9" t="str">
        <v>Jennifer Rubio</v>
      </c>
      <c r="BB44" s="9" t="str">
        <v>jennifer.rubio@enel.com</v>
      </c>
      <c r="BC44" s="9">
        <v>2026</v>
      </c>
      <c r="BD44" s="9">
        <v>9</v>
      </c>
      <c r="BE44" s="9">
        <v>46266</v>
      </c>
      <c r="BG44" s="9" t="str">
        <v>SERVICIO DE TRANSPORTE OPERATIVSERVICIO DE TRANSPORTE OPERATIVO DEL PERSONAL O DEL PERSONAL</v>
      </c>
      <c r="BH44" s="9" t="str">
        <v>SLTR21</v>
      </c>
      <c r="BI44" s="9" t="str">
        <v>Por lanzar</v>
      </c>
      <c r="BJ44" s="9" t="str">
        <v>septiembre</v>
      </c>
      <c r="BK44" s="9" t="str">
        <v xml:space="preserve">Transporte de pasajeros </v>
      </c>
      <c r="BL44" s="9" t="str">
        <v>Staff &amp; Services</v>
      </c>
      <c r="BM44" s="9">
        <v>0.80562299999999998</v>
      </c>
      <c r="BN44" s="9" t="str">
        <v>Andrea Sarmiento</v>
      </c>
      <c r="BO44" s="9" t="str">
        <v>andrea.sarmiento@enel.com</v>
      </c>
      <c r="BP44" s="9" t="str">
        <v>Jennifer Rubio</v>
      </c>
      <c r="BQ44" s="9" t="str">
        <v>jennifer.rubio@enel.com</v>
      </c>
      <c r="BR44" s="9">
        <v>2026</v>
      </c>
      <c r="BS44" s="9">
        <v>9</v>
      </c>
      <c r="BT44" s="9">
        <v>46266</v>
      </c>
      <c r="BV44" s="9" t="str">
        <v>SERVICIO DE TRANSPORTE OPERATIVSERVICIO DE TRANSPORTE OPERATIVO DEL PERSONAL O DEL PERSONAL</v>
      </c>
      <c r="BW44" s="9" t="str">
        <v>SLTR21</v>
      </c>
      <c r="BX44" s="9" t="str">
        <v>Por lanzar</v>
      </c>
      <c r="BY44" s="9" t="str">
        <v>septiembre</v>
      </c>
      <c r="BZ44" s="9" t="str">
        <v xml:space="preserve">Transporte de pasajeros </v>
      </c>
      <c r="CA44" s="9" t="str">
        <v>Staff &amp; Services</v>
      </c>
      <c r="CB44" s="9">
        <v>0.80562299999999998</v>
      </c>
      <c r="CC44" s="9" t="str">
        <v>Andrea Sarmiento</v>
      </c>
      <c r="CD44" s="9" t="str">
        <v>andrea.sarmiento@enel.com</v>
      </c>
      <c r="CE44" s="9" t="str">
        <v>Jennifer Rubio</v>
      </c>
      <c r="CF44" s="9" t="str">
        <v>jennifer.rubio@enel.com</v>
      </c>
      <c r="CG44" s="9">
        <v>2026</v>
      </c>
      <c r="CH44" s="9">
        <v>9</v>
      </c>
      <c r="CI44" s="9">
        <v>46266</v>
      </c>
      <c r="CK44" s="9" t="str">
        <v>SERVICIO DE TRANSPORTE OPERATIVSERVICIO DE TRANSPORTE OPERATIVO DEL PERSONAL O DEL PERSONAL</v>
      </c>
      <c r="CL44" s="9" t="str">
        <v>SLTR21</v>
      </c>
      <c r="CM44" s="9" t="str">
        <v>Por lanzar</v>
      </c>
      <c r="CN44" s="9" t="str">
        <v>septiembre</v>
      </c>
      <c r="CO44" s="9" t="str">
        <v xml:space="preserve">Transporte de pasajeros </v>
      </c>
      <c r="CP44" s="9" t="str">
        <v>Staff &amp; Services</v>
      </c>
      <c r="CQ44" s="9">
        <v>0.80562299999999998</v>
      </c>
      <c r="CR44" s="9" t="str">
        <v>Andrea Sarmiento</v>
      </c>
      <c r="CS44" s="9" t="str">
        <v>andrea.sarmiento@enel.com</v>
      </c>
      <c r="CT44" s="9" t="str">
        <v>Jennifer Rubio</v>
      </c>
      <c r="CU44" s="9" t="str">
        <v>jennifer.rubio@enel.com</v>
      </c>
      <c r="CV44" s="9">
        <v>2026</v>
      </c>
      <c r="CW44" s="9">
        <v>9</v>
      </c>
      <c r="CX44" s="9">
        <v>46266</v>
      </c>
      <c r="CZ44" s="9" t="str">
        <v>FTAA06</v>
      </c>
      <c r="DC44" s="9" t="str">
        <v>SERVICIO DE TRANSPORTE OPERATIVSERVICIO DE TRANSPORTE OPERATIVO DEL PERSONAL O DEL PERSONAL</v>
      </c>
      <c r="DD44" s="9" t="str">
        <v>SLTR21</v>
      </c>
      <c r="DE44" s="9" t="str">
        <v>Por lanzar</v>
      </c>
      <c r="DF44" s="9" t="str">
        <v>septiembre</v>
      </c>
      <c r="DG44" s="9" t="str">
        <v xml:space="preserve">Transporte de pasajeros </v>
      </c>
      <c r="DH44" s="9" t="str">
        <v>Staff &amp; Services</v>
      </c>
      <c r="DI44" s="9">
        <v>0.80562299999999998</v>
      </c>
      <c r="DJ44" s="9" t="str">
        <v>Andrea Sarmiento</v>
      </c>
      <c r="DK44" s="9" t="str">
        <v>andrea.sarmiento@enel.com</v>
      </c>
      <c r="DL44" s="9" t="str">
        <v>Jennifer Rubio</v>
      </c>
      <c r="DM44" s="9" t="str">
        <v>jennifer.rubio@enel.com</v>
      </c>
      <c r="DN44" s="9">
        <v>2026</v>
      </c>
      <c r="DO44" s="9">
        <v>9</v>
      </c>
      <c r="DP44" s="15">
        <v>46266</v>
      </c>
      <c r="DS44" s="9" t="str">
        <v>SERVICIO DE TRANSPORTE OPERATIVSERVICIO DE TRANSPORTE OPERATIVO DEL PERSONAL O DEL PERSONAL SLTR21 TRANSPORTE DE PASAJEROS</v>
      </c>
    </row>
    <row r="45" spans="5:123" ht="27.95" customHeight="1" x14ac:dyDescent="0.25">
      <c r="E45" s="11" t="str">
        <v>Servicios Interventoria Técnica AP (Venta Servicios)</v>
      </c>
      <c r="F45" s="12" t="str">
        <v>FEII09</v>
      </c>
      <c r="G45" s="12" t="str">
        <v>Por lanzar</v>
      </c>
      <c r="H45" s="12" t="str">
        <v>septiembre</v>
      </c>
      <c r="I45" s="12" t="str">
        <v xml:space="preserve">Equipo para alumbrado de calles </v>
      </c>
      <c r="J45" s="12" t="str">
        <v>Enel Commercial</v>
      </c>
      <c r="K45" s="12">
        <v>0.87</v>
      </c>
      <c r="L45" s="12" t="str">
        <v>Andrea Sarmiento</v>
      </c>
      <c r="M45" s="12" t="str">
        <v>andrea.sarmiento@enel.com</v>
      </c>
      <c r="N45" s="12" t="str">
        <v>Jennifer Rubio</v>
      </c>
      <c r="O45" s="12" t="str">
        <v>jennifer.rubio@enel.com</v>
      </c>
      <c r="P45" s="12">
        <v>2026</v>
      </c>
      <c r="Q45" s="12">
        <v>9</v>
      </c>
      <c r="R45" s="24" t="b">
        <v>0</v>
      </c>
      <c r="AC45" s="14" t="str">
        <v>Contrato Marco para el Reacondicionamiento Generadores CRB</v>
      </c>
      <c r="AD45" s="9" t="str">
        <v>MEEL07</v>
      </c>
      <c r="AE45" s="9" t="str">
        <v>Por lanzar</v>
      </c>
      <c r="AF45" s="9" t="str">
        <v>agosto</v>
      </c>
      <c r="AG45" s="9" t="str">
        <v xml:space="preserve">Mantenimiento y reparación del generador </v>
      </c>
      <c r="AH45" s="9" t="str">
        <v>GPG</v>
      </c>
      <c r="AI45" s="9">
        <v>0.8</v>
      </c>
      <c r="AJ45" s="9" t="str">
        <v>Monica Mesa</v>
      </c>
      <c r="AK45" s="9" t="str">
        <v>monica.mesa@enel.com</v>
      </c>
      <c r="AL45" s="9" t="str">
        <v>Anny Leal</v>
      </c>
      <c r="AM45" s="9" t="str">
        <v>anny.leal@enel.com</v>
      </c>
      <c r="AN45" s="9">
        <v>2026</v>
      </c>
      <c r="AO45" s="9">
        <v>8</v>
      </c>
      <c r="AP45" s="9">
        <v>46235</v>
      </c>
      <c r="AR45" s="14" t="str">
        <v>Contrato Marco para el Reacondicionamiento Generadores CRB</v>
      </c>
      <c r="AS45" s="9" t="str">
        <v>MEEL07</v>
      </c>
      <c r="AT45" s="9" t="str">
        <v>Por lanzar</v>
      </c>
      <c r="AU45" s="9" t="str">
        <v>agosto</v>
      </c>
      <c r="AV45" s="9" t="str">
        <v xml:space="preserve">Mantenimiento y reparación del generador </v>
      </c>
      <c r="AW45" s="9" t="str">
        <v>GPG</v>
      </c>
      <c r="AX45" s="9">
        <v>0.8</v>
      </c>
      <c r="AY45" s="9" t="str">
        <v>Monica Mesa</v>
      </c>
      <c r="AZ45" s="9" t="str">
        <v>monica.mesa@enel.com</v>
      </c>
      <c r="BA45" s="9" t="str">
        <v>Anny Leal</v>
      </c>
      <c r="BB45" s="9" t="str">
        <v>anny.leal@enel.com</v>
      </c>
      <c r="BC45" s="9">
        <v>2026</v>
      </c>
      <c r="BD45" s="9">
        <v>8</v>
      </c>
      <c r="BE45" s="9">
        <v>46235</v>
      </c>
      <c r="BG45" s="9" t="str">
        <v>Contrato Marco para el Reacondicionamiento Generadores CRB</v>
      </c>
      <c r="BH45" s="9" t="str">
        <v>MEEL07</v>
      </c>
      <c r="BI45" s="9" t="str">
        <v>Por lanzar</v>
      </c>
      <c r="BJ45" s="9" t="str">
        <v>agosto</v>
      </c>
      <c r="BK45" s="9" t="str">
        <v xml:space="preserve">Mantenimiento y reparación del generador </v>
      </c>
      <c r="BL45" s="9" t="str">
        <v>GPG</v>
      </c>
      <c r="BM45" s="9">
        <v>0.8</v>
      </c>
      <c r="BN45" s="9" t="str">
        <v>Monica Mesa</v>
      </c>
      <c r="BO45" s="9" t="str">
        <v>monica.mesa@enel.com</v>
      </c>
      <c r="BP45" s="9" t="str">
        <v>Anny Leal</v>
      </c>
      <c r="BQ45" s="9" t="str">
        <v>anny.leal@enel.com</v>
      </c>
      <c r="BR45" s="9">
        <v>2026</v>
      </c>
      <c r="BS45" s="9">
        <v>8</v>
      </c>
      <c r="BT45" s="9">
        <v>46235</v>
      </c>
      <c r="BV45" s="9" t="str">
        <v>Contrato Marco para el Reacondicionamiento Generadores CRB</v>
      </c>
      <c r="BW45" s="9" t="str">
        <v>MEEL07</v>
      </c>
      <c r="BX45" s="9" t="str">
        <v>Por lanzar</v>
      </c>
      <c r="BY45" s="9" t="str">
        <v>agosto</v>
      </c>
      <c r="BZ45" s="9" t="str">
        <v xml:space="preserve">Mantenimiento y reparación del generador </v>
      </c>
      <c r="CA45" s="9" t="str">
        <v>GPG</v>
      </c>
      <c r="CB45" s="9">
        <v>0.8</v>
      </c>
      <c r="CC45" s="9" t="str">
        <v>Monica Mesa</v>
      </c>
      <c r="CD45" s="9" t="str">
        <v>monica.mesa@enel.com</v>
      </c>
      <c r="CE45" s="9" t="str">
        <v>Anny Leal</v>
      </c>
      <c r="CF45" s="9" t="str">
        <v>anny.leal@enel.com</v>
      </c>
      <c r="CG45" s="9">
        <v>2026</v>
      </c>
      <c r="CH45" s="9">
        <v>8</v>
      </c>
      <c r="CI45" s="9">
        <v>46235</v>
      </c>
      <c r="CK45" s="9" t="str">
        <v>Contrato Marco para el Reacondicionamiento Generadores CRB</v>
      </c>
      <c r="CL45" s="9" t="str">
        <v>MEEL07</v>
      </c>
      <c r="CM45" s="9" t="str">
        <v>Por lanzar</v>
      </c>
      <c r="CN45" s="9" t="str">
        <v>agosto</v>
      </c>
      <c r="CO45" s="9" t="str">
        <v xml:space="preserve">Mantenimiento y reparación del generador </v>
      </c>
      <c r="CP45" s="9" t="str">
        <v>GPG</v>
      </c>
      <c r="CQ45" s="9">
        <v>0.8</v>
      </c>
      <c r="CR45" s="9" t="str">
        <v>Monica Mesa</v>
      </c>
      <c r="CS45" s="9" t="str">
        <v>monica.mesa@enel.com</v>
      </c>
      <c r="CT45" s="9" t="str">
        <v>Anny Leal</v>
      </c>
      <c r="CU45" s="9" t="str">
        <v>anny.leal@enel.com</v>
      </c>
      <c r="CV45" s="9">
        <v>2026</v>
      </c>
      <c r="CW45" s="9">
        <v>8</v>
      </c>
      <c r="CX45" s="9">
        <v>46235</v>
      </c>
      <c r="CZ45" s="9" t="str">
        <v>FTTE02</v>
      </c>
      <c r="DC45" s="9" t="str">
        <v>Contrato Marco para el Reacondicionamiento Generadores CRB</v>
      </c>
      <c r="DD45" s="9" t="str">
        <v>MEEL07</v>
      </c>
      <c r="DE45" s="9" t="str">
        <v>Por lanzar</v>
      </c>
      <c r="DF45" s="9" t="str">
        <v>agosto</v>
      </c>
      <c r="DG45" s="9" t="str">
        <v xml:space="preserve">Mantenimiento y reparación del generador </v>
      </c>
      <c r="DH45" s="9" t="str">
        <v>GPG</v>
      </c>
      <c r="DI45" s="9">
        <v>0.8</v>
      </c>
      <c r="DJ45" s="9" t="str">
        <v>Monica Mesa</v>
      </c>
      <c r="DK45" s="9" t="str">
        <v>monica.mesa@enel.com</v>
      </c>
      <c r="DL45" s="9" t="str">
        <v>Anny Leal</v>
      </c>
      <c r="DM45" s="9" t="str">
        <v>anny.leal@enel.com</v>
      </c>
      <c r="DN45" s="9">
        <v>2026</v>
      </c>
      <c r="DO45" s="9">
        <v>8</v>
      </c>
      <c r="DP45" s="15">
        <v>46235</v>
      </c>
      <c r="DS45" s="9" t="str">
        <v>CONTRATO MARCO PARA EL REACONDICIONAMIENTO GENERADORES CRB MEEL07 MANTENIMIENTO Y REPARACION DEL GENERADOR</v>
      </c>
    </row>
    <row r="46" spans="5:123" ht="27.95" customHeight="1" x14ac:dyDescent="0.25">
      <c r="E46" s="11" t="str">
        <v>O&amp;M STC Contrato marco de servicios topobatimetricos y aereos</v>
      </c>
      <c r="F46" s="12" t="str">
        <v>SPPT24</v>
      </c>
      <c r="G46" s="12" t="str">
        <v>Por lanzar</v>
      </c>
      <c r="H46" s="12" t="str">
        <v>agosto</v>
      </c>
      <c r="I46" s="12" t="str">
        <v xml:space="preserve">Levantamientos topográficos y aéreos </v>
      </c>
      <c r="J46" s="12" t="str">
        <v>GPG</v>
      </c>
      <c r="K46" s="12">
        <v>0.85</v>
      </c>
      <c r="L46" s="12" t="str">
        <v>Monica Mesa</v>
      </c>
      <c r="M46" s="12" t="str">
        <v>monica.mesa@enel.com</v>
      </c>
      <c r="N46" s="12" t="str">
        <v>Anny Leal</v>
      </c>
      <c r="O46" s="12" t="str">
        <v>anny.leal@enel.com</v>
      </c>
      <c r="P46" s="12">
        <v>2026</v>
      </c>
      <c r="Q46" s="12">
        <v>8</v>
      </c>
      <c r="R46" s="24" t="b">
        <v>0</v>
      </c>
      <c r="AC46" s="14" t="str">
        <v>Fabricación y suministro de 2 catalinas para los pulverizadores de las unidade 2, 3 4 y 5 de Termozipa</v>
      </c>
      <c r="AD46" s="9" t="str">
        <v>FMMM03</v>
      </c>
      <c r="AE46" s="9" t="str">
        <v>Por lanzar</v>
      </c>
      <c r="AF46" s="9" t="str">
        <v>agosto</v>
      </c>
      <c r="AG46" s="9" t="str">
        <v xml:space="preserve">Otros materiales para el acoplamiento y la transmisión de fuerzas </v>
      </c>
      <c r="AH46" s="9" t="str">
        <v>GPG</v>
      </c>
      <c r="AI46" s="9">
        <v>0.8</v>
      </c>
      <c r="AJ46" s="9" t="str">
        <v>Monica Mesa</v>
      </c>
      <c r="AK46" s="9" t="str">
        <v>monica.mesa@enel.com</v>
      </c>
      <c r="AL46" s="9" t="str">
        <v>Anny Leal</v>
      </c>
      <c r="AM46" s="9" t="str">
        <v>anny.leal@enel.com</v>
      </c>
      <c r="AN46" s="9">
        <v>2026</v>
      </c>
      <c r="AO46" s="9">
        <v>8</v>
      </c>
      <c r="AP46" s="9">
        <v>46235</v>
      </c>
      <c r="AR46" s="14" t="str">
        <v>Fabricación y suministro de 2 catalinas para los pulverizadores de las unidade 2, 3 4 y 5 de Termozipa</v>
      </c>
      <c r="AS46" s="9" t="str">
        <v>FMMM03</v>
      </c>
      <c r="AT46" s="9" t="str">
        <v>Por lanzar</v>
      </c>
      <c r="AU46" s="9" t="str">
        <v>agosto</v>
      </c>
      <c r="AV46" s="9" t="str">
        <v xml:space="preserve">Otros materiales para el acoplamiento y la transmisión de fuerzas </v>
      </c>
      <c r="AW46" s="9" t="str">
        <v>GPG</v>
      </c>
      <c r="AX46" s="9">
        <v>0.8</v>
      </c>
      <c r="AY46" s="9" t="str">
        <v>Monica Mesa</v>
      </c>
      <c r="AZ46" s="9" t="str">
        <v>monica.mesa@enel.com</v>
      </c>
      <c r="BA46" s="9" t="str">
        <v>Anny Leal</v>
      </c>
      <c r="BB46" s="9" t="str">
        <v>anny.leal@enel.com</v>
      </c>
      <c r="BC46" s="9">
        <v>2026</v>
      </c>
      <c r="BD46" s="9">
        <v>8</v>
      </c>
      <c r="BE46" s="9">
        <v>46235</v>
      </c>
      <c r="BG46" s="9" t="str">
        <v>Fabricación y suministro de 2 catalinas para los pulverizadores de las unidade 2, 3 4 y 5 de Termozipa</v>
      </c>
      <c r="BH46" s="9" t="str">
        <v>FMMM03</v>
      </c>
      <c r="BI46" s="9" t="str">
        <v>Por lanzar</v>
      </c>
      <c r="BJ46" s="9" t="str">
        <v>agosto</v>
      </c>
      <c r="BK46" s="9" t="str">
        <v xml:space="preserve">Otros materiales para el acoplamiento y la transmisión de fuerzas </v>
      </c>
      <c r="BL46" s="9" t="str">
        <v>GPG</v>
      </c>
      <c r="BM46" s="9">
        <v>0.8</v>
      </c>
      <c r="BN46" s="9" t="str">
        <v>Monica Mesa</v>
      </c>
      <c r="BO46" s="9" t="str">
        <v>monica.mesa@enel.com</v>
      </c>
      <c r="BP46" s="9" t="str">
        <v>Anny Leal</v>
      </c>
      <c r="BQ46" s="9" t="str">
        <v>anny.leal@enel.com</v>
      </c>
      <c r="BR46" s="9">
        <v>2026</v>
      </c>
      <c r="BS46" s="9">
        <v>8</v>
      </c>
      <c r="BT46" s="9">
        <v>46235</v>
      </c>
      <c r="BV46" s="9" t="str">
        <v>Fabricación y suministro de 2 catalinas para los pulverizadores de las unidade 2, 3 4 y 5 de Termozipa</v>
      </c>
      <c r="BW46" s="9" t="str">
        <v>FMMM03</v>
      </c>
      <c r="BX46" s="9" t="str">
        <v>Por lanzar</v>
      </c>
      <c r="BY46" s="9" t="str">
        <v>agosto</v>
      </c>
      <c r="BZ46" s="9" t="str">
        <v xml:space="preserve">Otros materiales para el acoplamiento y la transmisión de fuerzas </v>
      </c>
      <c r="CA46" s="9" t="str">
        <v>GPG</v>
      </c>
      <c r="CB46" s="9">
        <v>0.8</v>
      </c>
      <c r="CC46" s="9" t="str">
        <v>Monica Mesa</v>
      </c>
      <c r="CD46" s="9" t="str">
        <v>monica.mesa@enel.com</v>
      </c>
      <c r="CE46" s="9" t="str">
        <v>Anny Leal</v>
      </c>
      <c r="CF46" s="9" t="str">
        <v>anny.leal@enel.com</v>
      </c>
      <c r="CG46" s="9">
        <v>2026</v>
      </c>
      <c r="CH46" s="9">
        <v>8</v>
      </c>
      <c r="CI46" s="9">
        <v>46235</v>
      </c>
      <c r="CK46" s="9" t="str">
        <v>Fabricación y suministro de 2 catalinas para los pulverizadores de las unidade 2, 3 4 y 5 de Termozipa</v>
      </c>
      <c r="CL46" s="9" t="str">
        <v>FMMM03</v>
      </c>
      <c r="CM46" s="9" t="str">
        <v>Por lanzar</v>
      </c>
      <c r="CN46" s="9" t="str">
        <v>agosto</v>
      </c>
      <c r="CO46" s="9" t="str">
        <v xml:space="preserve">Otros materiales para el acoplamiento y la transmisión de fuerzas </v>
      </c>
      <c r="CP46" s="9" t="str">
        <v>GPG</v>
      </c>
      <c r="CQ46" s="9">
        <v>0.8</v>
      </c>
      <c r="CR46" s="9" t="str">
        <v>Monica Mesa</v>
      </c>
      <c r="CS46" s="9" t="str">
        <v>monica.mesa@enel.com</v>
      </c>
      <c r="CT46" s="9" t="str">
        <v>Anny Leal</v>
      </c>
      <c r="CU46" s="9" t="str">
        <v>anny.leal@enel.com</v>
      </c>
      <c r="CV46" s="9">
        <v>2026</v>
      </c>
      <c r="CW46" s="9">
        <v>8</v>
      </c>
      <c r="CX46" s="9">
        <v>46235</v>
      </c>
      <c r="CZ46" s="9" t="str">
        <v>FTTE08</v>
      </c>
      <c r="DC46" s="9" t="str">
        <v>Fabricación y suministro de 2 catalinas para los pulverizadores de las unidade 2, 3 4 y 5 de Termozipa</v>
      </c>
      <c r="DD46" s="9" t="str">
        <v>FMMM03</v>
      </c>
      <c r="DE46" s="9" t="str">
        <v>Por lanzar</v>
      </c>
      <c r="DF46" s="9" t="str">
        <v>agosto</v>
      </c>
      <c r="DG46" s="9" t="str">
        <v xml:space="preserve">Otros materiales para el acoplamiento y la transmisión de fuerzas </v>
      </c>
      <c r="DH46" s="9" t="str">
        <v>GPG</v>
      </c>
      <c r="DI46" s="9">
        <v>0.8</v>
      </c>
      <c r="DJ46" s="9" t="str">
        <v>Monica Mesa</v>
      </c>
      <c r="DK46" s="9" t="str">
        <v>monica.mesa@enel.com</v>
      </c>
      <c r="DL46" s="9" t="str">
        <v>Anny Leal</v>
      </c>
      <c r="DM46" s="9" t="str">
        <v>anny.leal@enel.com</v>
      </c>
      <c r="DN46" s="9">
        <v>2026</v>
      </c>
      <c r="DO46" s="9">
        <v>8</v>
      </c>
      <c r="DP46" s="15">
        <v>46235</v>
      </c>
      <c r="DS46" s="9" t="str">
        <v>FABRICACION Y SUMINISTRO DE 2 CATALINAS PARA LOS PULVERIZADORES DE LAS UNIDADE 2, 3 4 Y 5 DE TERMOZIPA FMMM03 OTROS MATERIALES PARA EL ACOPLAMIENTO Y LA TRANSMISION DE FUERZAS</v>
      </c>
    </row>
    <row r="47" spans="5:123" ht="27.95" customHeight="1" x14ac:dyDescent="0.25">
      <c r="E47" s="11" t="str">
        <v>RECUPERAR COMPUERTAS DESCARGA DE UNIDADES TQ</v>
      </c>
      <c r="F47" s="12" t="str">
        <v>MMIM06</v>
      </c>
      <c r="G47" s="12" t="str">
        <v>Por lanzar</v>
      </c>
      <c r="H47" s="12" t="str">
        <v>septiembre</v>
      </c>
      <c r="I47" s="12" t="str">
        <v>Mantenimiento mecanico en centrales hidroeléctricas</v>
      </c>
      <c r="J47" s="12" t="str">
        <v>GPG</v>
      </c>
      <c r="K47" s="12">
        <v>0.85</v>
      </c>
      <c r="L47" s="12" t="str">
        <v>Monica Mesa</v>
      </c>
      <c r="M47" s="12" t="str">
        <v>monica.mesa@enel.com</v>
      </c>
      <c r="N47" s="12" t="str">
        <v>Anny Leal</v>
      </c>
      <c r="O47" s="12" t="str">
        <v>anny.leal@enel.com</v>
      </c>
      <c r="P47" s="12">
        <v>2026</v>
      </c>
      <c r="Q47" s="12">
        <v>9</v>
      </c>
      <c r="R47" s="24" t="b">
        <v>0</v>
      </c>
      <c r="AC47" s="14" t="str">
        <v>Mantenimiento de Scada GT &amp; PA</v>
      </c>
      <c r="AD47" s="9" t="str">
        <v>FAAI02</v>
      </c>
      <c r="AE47" s="9" t="str">
        <v>Por lanzar</v>
      </c>
      <c r="AF47" s="9" t="str">
        <v>septiembre</v>
      </c>
      <c r="AG47" s="9" t="str">
        <v xml:space="preserve">Sistemas de automatización y regulación para centrales hidroeléctricas </v>
      </c>
      <c r="AH47" s="9" t="str">
        <v>Guatemala</v>
      </c>
      <c r="AI47" s="9">
        <v>0.79404012000000002</v>
      </c>
      <c r="AJ47" s="9" t="str">
        <v>Monica Ponce</v>
      </c>
      <c r="AK47" s="9" t="str">
        <v>Monica.Ponce@enel.com</v>
      </c>
      <c r="AL47" s="9" t="str">
        <v>Anny Leal</v>
      </c>
      <c r="AM47" s="9" t="str">
        <v>anny.leal@enel.com</v>
      </c>
      <c r="AN47" s="9">
        <v>2026</v>
      </c>
      <c r="AO47" s="9">
        <v>9</v>
      </c>
      <c r="AP47" s="9">
        <v>46266</v>
      </c>
      <c r="AR47" s="14" t="str">
        <v>Mantenimiento de Scada GT &amp; PA</v>
      </c>
      <c r="AS47" s="9" t="str">
        <v>FAAI02</v>
      </c>
      <c r="AT47" s="9" t="str">
        <v>Por lanzar</v>
      </c>
      <c r="AU47" s="9" t="str">
        <v>septiembre</v>
      </c>
      <c r="AV47" s="9" t="str">
        <v xml:space="preserve">Sistemas de automatización y regulación para centrales hidroeléctricas </v>
      </c>
      <c r="AW47" s="9" t="str">
        <v>Guatemala</v>
      </c>
      <c r="AX47" s="9">
        <v>0.79404012000000002</v>
      </c>
      <c r="AY47" s="9" t="str">
        <v>Monica Ponce</v>
      </c>
      <c r="AZ47" s="9" t="str">
        <v>Monica.Ponce@enel.com</v>
      </c>
      <c r="BA47" s="9" t="str">
        <v>Anny Leal</v>
      </c>
      <c r="BB47" s="9" t="str">
        <v>anny.leal@enel.com</v>
      </c>
      <c r="BC47" s="9">
        <v>2026</v>
      </c>
      <c r="BD47" s="9">
        <v>9</v>
      </c>
      <c r="BE47" s="9">
        <v>46266</v>
      </c>
      <c r="BG47" s="9" t="str">
        <v>Mantenimiento de Scada GT &amp; PA</v>
      </c>
      <c r="BH47" s="9" t="str">
        <v>FAAI02</v>
      </c>
      <c r="BI47" s="9" t="str">
        <v>Por lanzar</v>
      </c>
      <c r="BJ47" s="9" t="str">
        <v>septiembre</v>
      </c>
      <c r="BK47" s="9" t="str">
        <v xml:space="preserve">Sistemas de automatización y regulación para centrales hidroeléctricas </v>
      </c>
      <c r="BL47" s="9" t="str">
        <v>Guatemala</v>
      </c>
      <c r="BM47" s="9">
        <v>0.79404012000000002</v>
      </c>
      <c r="BN47" s="9" t="str">
        <v>Monica Ponce</v>
      </c>
      <c r="BO47" s="9" t="str">
        <v>Monica.Ponce@enel.com</v>
      </c>
      <c r="BP47" s="9" t="str">
        <v>Anny Leal</v>
      </c>
      <c r="BQ47" s="9" t="str">
        <v>anny.leal@enel.com</v>
      </c>
      <c r="BR47" s="9">
        <v>2026</v>
      </c>
      <c r="BS47" s="9">
        <v>9</v>
      </c>
      <c r="BT47" s="9">
        <v>46266</v>
      </c>
      <c r="BV47" s="9" t="str">
        <v>Mantenimiento de Scada GT &amp; PA</v>
      </c>
      <c r="BW47" s="9" t="str">
        <v>FAAI02</v>
      </c>
      <c r="BX47" s="9" t="str">
        <v>Por lanzar</v>
      </c>
      <c r="BY47" s="9" t="str">
        <v>septiembre</v>
      </c>
      <c r="BZ47" s="9" t="str">
        <v xml:space="preserve">Sistemas de automatización y regulación para centrales hidroeléctricas </v>
      </c>
      <c r="CA47" s="9" t="str">
        <v>Guatemala</v>
      </c>
      <c r="CB47" s="9">
        <v>0.79404012000000002</v>
      </c>
      <c r="CC47" s="9" t="str">
        <v>Monica Ponce</v>
      </c>
      <c r="CD47" s="9" t="str">
        <v>Monica.Ponce@enel.com</v>
      </c>
      <c r="CE47" s="9" t="str">
        <v>Anny Leal</v>
      </c>
      <c r="CF47" s="9" t="str">
        <v>anny.leal@enel.com</v>
      </c>
      <c r="CG47" s="9">
        <v>2026</v>
      </c>
      <c r="CH47" s="9">
        <v>9</v>
      </c>
      <c r="CI47" s="9">
        <v>46266</v>
      </c>
      <c r="CK47" s="9" t="str">
        <v>Mantenimiento de Scada GT &amp; PA</v>
      </c>
      <c r="CL47" s="9" t="str">
        <v>FAAI02</v>
      </c>
      <c r="CM47" s="9" t="str">
        <v>Por lanzar</v>
      </c>
      <c r="CN47" s="9" t="str">
        <v>septiembre</v>
      </c>
      <c r="CO47" s="9" t="str">
        <v xml:space="preserve">Sistemas de automatización y regulación para centrales hidroeléctricas </v>
      </c>
      <c r="CP47" s="9" t="str">
        <v>Guatemala</v>
      </c>
      <c r="CQ47" s="9">
        <v>0.79404012000000002</v>
      </c>
      <c r="CR47" s="9" t="str">
        <v>Monica Ponce</v>
      </c>
      <c r="CS47" s="9" t="str">
        <v>Monica.Ponce@enel.com</v>
      </c>
      <c r="CT47" s="9" t="str">
        <v>Anny Leal</v>
      </c>
      <c r="CU47" s="9" t="str">
        <v>anny.leal@enel.com</v>
      </c>
      <c r="CV47" s="9">
        <v>2026</v>
      </c>
      <c r="CW47" s="9">
        <v>9</v>
      </c>
      <c r="CX47" s="9">
        <v>46266</v>
      </c>
      <c r="CZ47" s="9" t="str">
        <v>FZAN02</v>
      </c>
      <c r="DC47" s="9" t="str">
        <v>Mantenimiento de Scada GT &amp; PA</v>
      </c>
      <c r="DD47" s="9" t="str">
        <v>FAAI02</v>
      </c>
      <c r="DE47" s="9" t="str">
        <v>Por lanzar</v>
      </c>
      <c r="DF47" s="9" t="str">
        <v>septiembre</v>
      </c>
      <c r="DG47" s="9" t="str">
        <v xml:space="preserve">Sistemas de automatización y regulación para centrales hidroeléctricas </v>
      </c>
      <c r="DH47" s="9" t="str">
        <v>Guatemala</v>
      </c>
      <c r="DI47" s="9">
        <v>0.79404012000000002</v>
      </c>
      <c r="DJ47" s="9" t="str">
        <v>Monica Ponce</v>
      </c>
      <c r="DK47" s="9" t="str">
        <v>Monica.Ponce@enel.com</v>
      </c>
      <c r="DL47" s="9" t="str">
        <v>Anny Leal</v>
      </c>
      <c r="DM47" s="9" t="str">
        <v>anny.leal@enel.com</v>
      </c>
      <c r="DN47" s="9">
        <v>2026</v>
      </c>
      <c r="DO47" s="9">
        <v>9</v>
      </c>
      <c r="DP47" s="15">
        <v>46266</v>
      </c>
      <c r="DS47" s="9" t="str">
        <v>MANTENIMIENTO DE SCADA GT &amp; PA FAAI02 SISTEMAS DE AUTOMATIZACION Y REGULACION PARA CENTRALES HIDROELECTRICAS</v>
      </c>
    </row>
    <row r="48" spans="5:123" ht="27.95" customHeight="1" x14ac:dyDescent="0.25">
      <c r="E48" s="11" t="str">
        <v>Servicio de medición de resistividad del terreno, resistencia de puesta a tierra, tensión de contacto y tensión de paso y mejoramiento o construcción</v>
      </c>
      <c r="F48" s="12" t="str">
        <v>LELE02</v>
      </c>
      <c r="G48" s="12" t="str">
        <v>Por lanzar</v>
      </c>
      <c r="H48" s="12" t="str">
        <v>agosto</v>
      </c>
      <c r="I48" s="12" t="str">
        <v xml:space="preserve">Obras y Mantenimiento de líneas de AT . </v>
      </c>
      <c r="J48" s="12" t="str">
        <v>Grids</v>
      </c>
      <c r="K48" s="12">
        <v>0.83252953000000007</v>
      </c>
      <c r="L48" s="12" t="str">
        <v>Francy Boada</v>
      </c>
      <c r="M48" s="12" t="str">
        <v>francy.boada@enel.com</v>
      </c>
      <c r="N48" s="12" t="str">
        <v>Jennifer Rubio</v>
      </c>
      <c r="O48" s="12" t="str">
        <v>jennifer.rubio@enel.com</v>
      </c>
      <c r="P48" s="12">
        <v>2026</v>
      </c>
      <c r="Q48" s="12">
        <v>8</v>
      </c>
      <c r="R48" s="24" t="b">
        <v>0</v>
      </c>
      <c r="AC48" s="14" t="str">
        <v>SUMINISTRO DE ELEMENTOS Y REPUESTOS PARA EL MANTENIMIENTO AVR PARA TODAS LAS UNIDADES DE LA CENTRAL TERMOZIPA</v>
      </c>
      <c r="AD48" s="9" t="str">
        <v>FSMT04</v>
      </c>
      <c r="AE48" s="9" t="str">
        <v>Por lanzar</v>
      </c>
      <c r="AF48" s="9" t="str">
        <v>octubre</v>
      </c>
      <c r="AG48" s="9" t="str">
        <v xml:space="preserve">Monitorización de la vibración </v>
      </c>
      <c r="AH48" s="9" t="str">
        <v>GPG</v>
      </c>
      <c r="AI48" s="9">
        <v>0.75</v>
      </c>
      <c r="AJ48" s="9" t="str">
        <v>Monica Mesa</v>
      </c>
      <c r="AK48" s="9" t="str">
        <v>monica.mesa@enel.com</v>
      </c>
      <c r="AL48" s="9" t="str">
        <v>Anny Leal</v>
      </c>
      <c r="AM48" s="9" t="str">
        <v>anny.leal@enel.com</v>
      </c>
      <c r="AN48" s="9">
        <v>2026</v>
      </c>
      <c r="AO48" s="9">
        <v>10</v>
      </c>
      <c r="AP48" s="9">
        <v>46296</v>
      </c>
      <c r="AR48" s="14" t="str">
        <v>SUMINISTRO DE ELEMENTOS Y REPUESTOS PARA EL MANTENIMIENTO AVR PARA TODAS LAS UNIDADES DE LA CENTRAL TERMOZIPA</v>
      </c>
      <c r="AS48" s="9" t="str">
        <v>FSMT04</v>
      </c>
      <c r="AT48" s="9" t="str">
        <v>Por lanzar</v>
      </c>
      <c r="AU48" s="9" t="str">
        <v>octubre</v>
      </c>
      <c r="AV48" s="9" t="str">
        <v xml:space="preserve">Monitorización de la vibración </v>
      </c>
      <c r="AW48" s="9" t="str">
        <v>GPG</v>
      </c>
      <c r="AX48" s="9">
        <v>0.75</v>
      </c>
      <c r="AY48" s="9" t="str">
        <v>Monica Mesa</v>
      </c>
      <c r="AZ48" s="9" t="str">
        <v>monica.mesa@enel.com</v>
      </c>
      <c r="BA48" s="9" t="str">
        <v>Anny Leal</v>
      </c>
      <c r="BB48" s="9" t="str">
        <v>anny.leal@enel.com</v>
      </c>
      <c r="BC48" s="9">
        <v>2026</v>
      </c>
      <c r="BD48" s="9">
        <v>10</v>
      </c>
      <c r="BE48" s="9">
        <v>46296</v>
      </c>
      <c r="BG48" s="9" t="str">
        <v>SUMINISTRO DE ELEMENTOS Y REPUESTOS PARA EL MANTENIMIENTO AVR PARA TODAS LAS UNIDADES DE LA CENTRAL TERMOZIPA</v>
      </c>
      <c r="BH48" s="9" t="str">
        <v>FSMT04</v>
      </c>
      <c r="BI48" s="9" t="str">
        <v>Por lanzar</v>
      </c>
      <c r="BJ48" s="9" t="str">
        <v>octubre</v>
      </c>
      <c r="BK48" s="9" t="str">
        <v xml:space="preserve">Monitorización de la vibración </v>
      </c>
      <c r="BL48" s="9" t="str">
        <v>GPG</v>
      </c>
      <c r="BM48" s="9">
        <v>0.75</v>
      </c>
      <c r="BN48" s="9" t="str">
        <v>Monica Mesa</v>
      </c>
      <c r="BO48" s="9" t="str">
        <v>monica.mesa@enel.com</v>
      </c>
      <c r="BP48" s="9" t="str">
        <v>Anny Leal</v>
      </c>
      <c r="BQ48" s="9" t="str">
        <v>anny.leal@enel.com</v>
      </c>
      <c r="BR48" s="9">
        <v>2026</v>
      </c>
      <c r="BS48" s="9">
        <v>10</v>
      </c>
      <c r="BT48" s="9">
        <v>46296</v>
      </c>
      <c r="BV48" s="9" t="str">
        <v>SUMINISTRO DE ELEMENTOS Y REPUESTOS PARA EL MANTENIMIENTO AVR PARA TODAS LAS UNIDADES DE LA CENTRAL TERMOZIPA</v>
      </c>
      <c r="BW48" s="9" t="str">
        <v>FSMT04</v>
      </c>
      <c r="BX48" s="9" t="str">
        <v>Por lanzar</v>
      </c>
      <c r="BY48" s="9" t="str">
        <v>octubre</v>
      </c>
      <c r="BZ48" s="9" t="str">
        <v xml:space="preserve">Monitorización de la vibración </v>
      </c>
      <c r="CA48" s="9" t="str">
        <v>GPG</v>
      </c>
      <c r="CB48" s="9">
        <v>0.75</v>
      </c>
      <c r="CC48" s="9" t="str">
        <v>Monica Mesa</v>
      </c>
      <c r="CD48" s="9" t="str">
        <v>monica.mesa@enel.com</v>
      </c>
      <c r="CE48" s="9" t="str">
        <v>Anny Leal</v>
      </c>
      <c r="CF48" s="9" t="str">
        <v>anny.leal@enel.com</v>
      </c>
      <c r="CG48" s="9">
        <v>2026</v>
      </c>
      <c r="CH48" s="9">
        <v>10</v>
      </c>
      <c r="CI48" s="9">
        <v>46296</v>
      </c>
      <c r="CK48" s="9" t="str">
        <v>SUMINISTRO DE ELEMENTOS Y REPUESTOS PARA EL MANTENIMIENTO AVR PARA TODAS LAS UNIDADES DE LA CENTRAL TERMOZIPA</v>
      </c>
      <c r="CL48" s="9" t="str">
        <v>FSMT04</v>
      </c>
      <c r="CM48" s="9" t="str">
        <v>Por lanzar</v>
      </c>
      <c r="CN48" s="9" t="str">
        <v>octubre</v>
      </c>
      <c r="CO48" s="9" t="str">
        <v xml:space="preserve">Monitorización de la vibración </v>
      </c>
      <c r="CP48" s="9" t="str">
        <v>GPG</v>
      </c>
      <c r="CQ48" s="9">
        <v>0.75</v>
      </c>
      <c r="CR48" s="9" t="str">
        <v>Monica Mesa</v>
      </c>
      <c r="CS48" s="9" t="str">
        <v>monica.mesa@enel.com</v>
      </c>
      <c r="CT48" s="9" t="str">
        <v>Anny Leal</v>
      </c>
      <c r="CU48" s="9" t="str">
        <v>anny.leal@enel.com</v>
      </c>
      <c r="CV48" s="9">
        <v>2026</v>
      </c>
      <c r="CW48" s="9">
        <v>10</v>
      </c>
      <c r="CX48" s="9">
        <v>46296</v>
      </c>
      <c r="CZ48" s="9" t="str">
        <v>FZAU02</v>
      </c>
      <c r="DC48" s="9" t="str">
        <v>SUMINISTRO DE ELEMENTOS Y REPUESTOS PARA EL MANTENIMIENTO AVR PARA TODAS LAS UNIDADES DE LA CENTRAL TERMOZIPA</v>
      </c>
      <c r="DD48" s="9" t="str">
        <v>FSMT04</v>
      </c>
      <c r="DE48" s="9" t="str">
        <v>Por lanzar</v>
      </c>
      <c r="DF48" s="9" t="str">
        <v>octubre</v>
      </c>
      <c r="DG48" s="9" t="str">
        <v xml:space="preserve">Monitorización de la vibración </v>
      </c>
      <c r="DH48" s="9" t="str">
        <v>GPG</v>
      </c>
      <c r="DI48" s="9">
        <v>0.75</v>
      </c>
      <c r="DJ48" s="9" t="str">
        <v>Monica Mesa</v>
      </c>
      <c r="DK48" s="9" t="str">
        <v>monica.mesa@enel.com</v>
      </c>
      <c r="DL48" s="9" t="str">
        <v>Anny Leal</v>
      </c>
      <c r="DM48" s="9" t="str">
        <v>anny.leal@enel.com</v>
      </c>
      <c r="DN48" s="9">
        <v>2026</v>
      </c>
      <c r="DO48" s="9">
        <v>10</v>
      </c>
      <c r="DP48" s="15">
        <v>46296</v>
      </c>
      <c r="DS48" s="9" t="str">
        <v>SUMINISTRO DE ELEMENTOS Y REPUESTOS PARA EL MANTENIMIENTO AVR PARA TODAS LAS UNIDADES DE LA CENTRAL TERMOZIPA FSMT04 MONITORIZACION DE LA VIBRACION</v>
      </c>
    </row>
    <row r="49" spans="5:123" ht="27.95" customHeight="1" x14ac:dyDescent="0.25">
      <c r="E49" s="11" t="str">
        <v>Modernización de las protecciones eléctricas de la línea de 34,5 kV de Madre Vieja y Servicio de mant verifi y pruebas de los rele de las proteccion</v>
      </c>
      <c r="F49" s="12" t="str">
        <v>SPPT29</v>
      </c>
      <c r="G49" s="12" t="str">
        <v>Por lanzar</v>
      </c>
      <c r="H49" s="12" t="str">
        <v>agosto</v>
      </c>
      <c r="I49" s="12" t="str">
        <v xml:space="preserve">Pruebas y medición eléctricas en maquinaria, equipos y sistemas de protección </v>
      </c>
      <c r="J49" s="12" t="str">
        <v>Panama</v>
      </c>
      <c r="K49" s="12">
        <v>0.81625565</v>
      </c>
      <c r="L49" s="12" t="str">
        <v>Elieth Martinez</v>
      </c>
      <c r="M49" s="12" t="str">
        <v>Elieth.Martinez@enel.com</v>
      </c>
      <c r="N49" s="12" t="str">
        <v>Anny Leal</v>
      </c>
      <c r="O49" s="12" t="str">
        <v>anny.leal@enel.com</v>
      </c>
      <c r="P49" s="12">
        <v>2026</v>
      </c>
      <c r="Q49" s="12">
        <v>8</v>
      </c>
      <c r="R49" s="24" t="b">
        <v>0</v>
      </c>
      <c r="AC49" s="14" t="str">
        <v>Purchase or refurbished full stack IGBTs for Santerno conversion units</v>
      </c>
      <c r="AD49" s="9" t="str">
        <v>FEER01</v>
      </c>
      <c r="AE49" s="9" t="str">
        <v>Por lanzar</v>
      </c>
      <c r="AF49" s="9" t="str">
        <v>octubre</v>
      </c>
      <c r="AG49" s="9" t="str">
        <v xml:space="preserve">Componentes o piezas para Planta de energia Solar </v>
      </c>
      <c r="AH49" s="9" t="str">
        <v>GPG</v>
      </c>
      <c r="AI49" s="9">
        <v>0.75</v>
      </c>
      <c r="AJ49" s="9" t="str">
        <v>Monica Mesa</v>
      </c>
      <c r="AK49" s="9" t="str">
        <v>monica.mesa@enel.com</v>
      </c>
      <c r="AL49" s="9" t="str">
        <v>Anny Leal</v>
      </c>
      <c r="AM49" s="9" t="str">
        <v>anny.leal@enel.com</v>
      </c>
      <c r="AN49" s="9">
        <v>2026</v>
      </c>
      <c r="AO49" s="9">
        <v>10</v>
      </c>
      <c r="AP49" s="9">
        <v>46296</v>
      </c>
      <c r="AR49" s="14" t="str">
        <v>Purchase or refurbished full stack IGBTs for Santerno conversion units</v>
      </c>
      <c r="AS49" s="9" t="str">
        <v>FEER01</v>
      </c>
      <c r="AT49" s="9" t="str">
        <v>Por lanzar</v>
      </c>
      <c r="AU49" s="9" t="str">
        <v>octubre</v>
      </c>
      <c r="AV49" s="9" t="str">
        <v xml:space="preserve">Componentes o piezas para Planta de energia Solar </v>
      </c>
      <c r="AW49" s="9" t="str">
        <v>GPG</v>
      </c>
      <c r="AX49" s="9">
        <v>0.75</v>
      </c>
      <c r="AY49" s="9" t="str">
        <v>Monica Mesa</v>
      </c>
      <c r="AZ49" s="9" t="str">
        <v>monica.mesa@enel.com</v>
      </c>
      <c r="BA49" s="9" t="str">
        <v>Anny Leal</v>
      </c>
      <c r="BB49" s="9" t="str">
        <v>anny.leal@enel.com</v>
      </c>
      <c r="BC49" s="9">
        <v>2026</v>
      </c>
      <c r="BD49" s="9">
        <v>10</v>
      </c>
      <c r="BE49" s="9">
        <v>46296</v>
      </c>
      <c r="BG49" s="9" t="str">
        <v>Purchase or refurbished full stack IGBTs for Santerno conversion units</v>
      </c>
      <c r="BH49" s="9" t="str">
        <v>FEER01</v>
      </c>
      <c r="BI49" s="9" t="str">
        <v>Por lanzar</v>
      </c>
      <c r="BJ49" s="9" t="str">
        <v>octubre</v>
      </c>
      <c r="BK49" s="9" t="str">
        <v xml:space="preserve">Componentes o piezas para Planta de energia Solar </v>
      </c>
      <c r="BL49" s="9" t="str">
        <v>GPG</v>
      </c>
      <c r="BM49" s="9">
        <v>0.75</v>
      </c>
      <c r="BN49" s="9" t="str">
        <v>Monica Mesa</v>
      </c>
      <c r="BO49" s="9" t="str">
        <v>monica.mesa@enel.com</v>
      </c>
      <c r="BP49" s="9" t="str">
        <v>Anny Leal</v>
      </c>
      <c r="BQ49" s="9" t="str">
        <v>anny.leal@enel.com</v>
      </c>
      <c r="BR49" s="9">
        <v>2026</v>
      </c>
      <c r="BS49" s="9">
        <v>10</v>
      </c>
      <c r="BT49" s="9">
        <v>46296</v>
      </c>
      <c r="BV49" s="9" t="str">
        <v>Purchase or refurbished full stack IGBTs for Santerno conversion units</v>
      </c>
      <c r="BW49" s="9" t="str">
        <v>FEER01</v>
      </c>
      <c r="BX49" s="9" t="str">
        <v>Por lanzar</v>
      </c>
      <c r="BY49" s="9" t="str">
        <v>octubre</v>
      </c>
      <c r="BZ49" s="9" t="str">
        <v xml:space="preserve">Componentes o piezas para Planta de energia Solar </v>
      </c>
      <c r="CA49" s="9" t="str">
        <v>GPG</v>
      </c>
      <c r="CB49" s="9">
        <v>0.75</v>
      </c>
      <c r="CC49" s="9" t="str">
        <v>Monica Mesa</v>
      </c>
      <c r="CD49" s="9" t="str">
        <v>monica.mesa@enel.com</v>
      </c>
      <c r="CE49" s="9" t="str">
        <v>Anny Leal</v>
      </c>
      <c r="CF49" s="9" t="str">
        <v>anny.leal@enel.com</v>
      </c>
      <c r="CG49" s="9">
        <v>2026</v>
      </c>
      <c r="CH49" s="9">
        <v>10</v>
      </c>
      <c r="CI49" s="9">
        <v>46296</v>
      </c>
      <c r="CK49" s="9" t="str">
        <v>Purchase or refurbished full stack IGBTs for Santerno conversion units</v>
      </c>
      <c r="CL49" s="9" t="str">
        <v>FEER01</v>
      </c>
      <c r="CM49" s="9" t="str">
        <v>Por lanzar</v>
      </c>
      <c r="CN49" s="9" t="str">
        <v>octubre</v>
      </c>
      <c r="CO49" s="9" t="str">
        <v xml:space="preserve">Componentes o piezas para Planta de energia Solar </v>
      </c>
      <c r="CP49" s="9" t="str">
        <v>GPG</v>
      </c>
      <c r="CQ49" s="9">
        <v>0.75</v>
      </c>
      <c r="CR49" s="9" t="str">
        <v>Monica Mesa</v>
      </c>
      <c r="CS49" s="9" t="str">
        <v>monica.mesa@enel.com</v>
      </c>
      <c r="CT49" s="9" t="str">
        <v>Anny Leal</v>
      </c>
      <c r="CU49" s="9" t="str">
        <v>anny.leal@enel.com</v>
      </c>
      <c r="CV49" s="9">
        <v>2026</v>
      </c>
      <c r="CW49" s="9">
        <v>10</v>
      </c>
      <c r="CX49" s="9">
        <v>46296</v>
      </c>
      <c r="CZ49" s="9" t="str">
        <v>FZMO03</v>
      </c>
      <c r="DC49" s="9" t="str">
        <v>Purchase or refurbished full stack IGBTs for Santerno conversion units</v>
      </c>
      <c r="DD49" s="9" t="str">
        <v>FEER01</v>
      </c>
      <c r="DE49" s="9" t="str">
        <v>Por lanzar</v>
      </c>
      <c r="DF49" s="9" t="str">
        <v>octubre</v>
      </c>
      <c r="DG49" s="9" t="str">
        <v xml:space="preserve">Componentes o piezas para Planta de energia Solar </v>
      </c>
      <c r="DH49" s="9" t="str">
        <v>GPG</v>
      </c>
      <c r="DI49" s="9">
        <v>0.75</v>
      </c>
      <c r="DJ49" s="9" t="str">
        <v>Monica Mesa</v>
      </c>
      <c r="DK49" s="9" t="str">
        <v>monica.mesa@enel.com</v>
      </c>
      <c r="DL49" s="9" t="str">
        <v>Anny Leal</v>
      </c>
      <c r="DM49" s="9" t="str">
        <v>anny.leal@enel.com</v>
      </c>
      <c r="DN49" s="9">
        <v>2026</v>
      </c>
      <c r="DO49" s="9">
        <v>10</v>
      </c>
      <c r="DP49" s="15">
        <v>46296</v>
      </c>
      <c r="DS49" s="9" t="str">
        <v>PURCHASE OR REFURBISHED FULL STACK IGBTS FOR SANTERNO CONVERSION UNITS FEER01 COMPONENTES O PIEZAS PARA PLANTA DE ENERGIA SOLAR</v>
      </c>
    </row>
    <row r="50" spans="5:123" ht="27.95" customHeight="1" x14ac:dyDescent="0.25">
      <c r="E50" s="11" t="str">
        <v>SERVICIO DE TRANSPORTE OPERATIVSERVICIO DE TRANSPORTE OPERATIVO DEL PERSONAL O DEL PERSONAL</v>
      </c>
      <c r="F50" s="12" t="str">
        <v>SLTR21</v>
      </c>
      <c r="G50" s="12" t="str">
        <v>Por lanzar</v>
      </c>
      <c r="H50" s="12" t="str">
        <v>septiembre</v>
      </c>
      <c r="I50" s="12" t="str">
        <v xml:space="preserve">Transporte de pasajeros </v>
      </c>
      <c r="J50" s="12" t="str">
        <v>Staff &amp; Services</v>
      </c>
      <c r="K50" s="12">
        <v>0.80562299999999998</v>
      </c>
      <c r="L50" s="12" t="str">
        <v>Andrea Sarmiento</v>
      </c>
      <c r="M50" s="12" t="str">
        <v>andrea.sarmiento@enel.com</v>
      </c>
      <c r="N50" s="12" t="str">
        <v>Jennifer Rubio</v>
      </c>
      <c r="O50" s="12" t="str">
        <v>jennifer.rubio@enel.com</v>
      </c>
      <c r="P50" s="12">
        <v>2026</v>
      </c>
      <c r="Q50" s="12">
        <v>9</v>
      </c>
      <c r="R50" s="24" t="b">
        <v>0</v>
      </c>
      <c r="AC50" s="14" t="str">
        <v>Empalmes y Terminales</v>
      </c>
      <c r="AD50" s="9" t="str">
        <v>FELC10</v>
      </c>
      <c r="AE50" s="9" t="str">
        <v>Por lanzar</v>
      </c>
      <c r="AF50" s="9" t="str">
        <v>agosto</v>
      </c>
      <c r="AG50" s="9" t="str">
        <v xml:space="preserve">Empalmes y terminales para cables de BT aislados en caucho </v>
      </c>
      <c r="AH50" s="9" t="str">
        <v>Enel Commercial</v>
      </c>
      <c r="AI50" s="9">
        <v>0.7</v>
      </c>
      <c r="AJ50" s="9" t="str">
        <v>Andrea Sarmiento</v>
      </c>
      <c r="AK50" s="9" t="str">
        <v>andrea.sarmiento@enel.com</v>
      </c>
      <c r="AL50" s="9" t="str">
        <v>Jennifer Rubio</v>
      </c>
      <c r="AM50" s="9" t="str">
        <v>jennifer.rubio@enel.com</v>
      </c>
      <c r="AN50" s="9">
        <v>2026</v>
      </c>
      <c r="AO50" s="9">
        <v>8</v>
      </c>
      <c r="AP50" s="9">
        <v>46235</v>
      </c>
      <c r="AR50" s="14" t="str">
        <v>Empalmes y Terminales</v>
      </c>
      <c r="AS50" s="9" t="str">
        <v>FELC10</v>
      </c>
      <c r="AT50" s="9" t="str">
        <v>Por lanzar</v>
      </c>
      <c r="AU50" s="9" t="str">
        <v>agosto</v>
      </c>
      <c r="AV50" s="9" t="str">
        <v xml:space="preserve">Empalmes y terminales para cables de BT aislados en caucho </v>
      </c>
      <c r="AW50" s="9" t="str">
        <v>Enel Commercial</v>
      </c>
      <c r="AX50" s="9">
        <v>0.7</v>
      </c>
      <c r="AY50" s="9" t="str">
        <v>Andrea Sarmiento</v>
      </c>
      <c r="AZ50" s="9" t="str">
        <v>andrea.sarmiento@enel.com</v>
      </c>
      <c r="BA50" s="9" t="str">
        <v>Jennifer Rubio</v>
      </c>
      <c r="BB50" s="9" t="str">
        <v>jennifer.rubio@enel.com</v>
      </c>
      <c r="BC50" s="9">
        <v>2026</v>
      </c>
      <c r="BD50" s="9">
        <v>8</v>
      </c>
      <c r="BE50" s="9">
        <v>46235</v>
      </c>
      <c r="BG50" s="9" t="str">
        <v>Empalmes y Terminales</v>
      </c>
      <c r="BH50" s="9" t="str">
        <v>FELC10</v>
      </c>
      <c r="BI50" s="9" t="str">
        <v>Por lanzar</v>
      </c>
      <c r="BJ50" s="9" t="str">
        <v>agosto</v>
      </c>
      <c r="BK50" s="9" t="str">
        <v xml:space="preserve">Empalmes y terminales para cables de BT aislados en caucho </v>
      </c>
      <c r="BL50" s="9" t="str">
        <v>Enel Commercial</v>
      </c>
      <c r="BM50" s="9">
        <v>0.7</v>
      </c>
      <c r="BN50" s="9" t="str">
        <v>Andrea Sarmiento</v>
      </c>
      <c r="BO50" s="9" t="str">
        <v>andrea.sarmiento@enel.com</v>
      </c>
      <c r="BP50" s="9" t="str">
        <v>Jennifer Rubio</v>
      </c>
      <c r="BQ50" s="9" t="str">
        <v>jennifer.rubio@enel.com</v>
      </c>
      <c r="BR50" s="9">
        <v>2026</v>
      </c>
      <c r="BS50" s="9">
        <v>8</v>
      </c>
      <c r="BT50" s="9">
        <v>46235</v>
      </c>
      <c r="BV50" s="9" t="str">
        <v>Empalmes y Terminales</v>
      </c>
      <c r="BW50" s="9" t="str">
        <v>FELC10</v>
      </c>
      <c r="BX50" s="9" t="str">
        <v>Por lanzar</v>
      </c>
      <c r="BY50" s="9" t="str">
        <v>agosto</v>
      </c>
      <c r="BZ50" s="9" t="str">
        <v xml:space="preserve">Empalmes y terminales para cables de BT aislados en caucho </v>
      </c>
      <c r="CA50" s="9" t="str">
        <v>Enel Commercial</v>
      </c>
      <c r="CB50" s="9">
        <v>0.7</v>
      </c>
      <c r="CC50" s="9" t="str">
        <v>Andrea Sarmiento</v>
      </c>
      <c r="CD50" s="9" t="str">
        <v>andrea.sarmiento@enel.com</v>
      </c>
      <c r="CE50" s="9" t="str">
        <v>Jennifer Rubio</v>
      </c>
      <c r="CF50" s="9" t="str">
        <v>jennifer.rubio@enel.com</v>
      </c>
      <c r="CG50" s="9">
        <v>2026</v>
      </c>
      <c r="CH50" s="9">
        <v>8</v>
      </c>
      <c r="CI50" s="9">
        <v>46235</v>
      </c>
      <c r="CK50" s="9" t="str">
        <v>Empalmes y Terminales</v>
      </c>
      <c r="CL50" s="9" t="str">
        <v>FELC10</v>
      </c>
      <c r="CM50" s="9" t="str">
        <v>Por lanzar</v>
      </c>
      <c r="CN50" s="9" t="str">
        <v>agosto</v>
      </c>
      <c r="CO50" s="9" t="str">
        <v xml:space="preserve">Empalmes y terminales para cables de BT aislados en caucho </v>
      </c>
      <c r="CP50" s="9" t="str">
        <v>Enel Commercial</v>
      </c>
      <c r="CQ50" s="9">
        <v>0.7</v>
      </c>
      <c r="CR50" s="9" t="str">
        <v>Andrea Sarmiento</v>
      </c>
      <c r="CS50" s="9" t="str">
        <v>andrea.sarmiento@enel.com</v>
      </c>
      <c r="CT50" s="9" t="str">
        <v>Jennifer Rubio</v>
      </c>
      <c r="CU50" s="9" t="str">
        <v>jennifer.rubio@enel.com</v>
      </c>
      <c r="CV50" s="9">
        <v>2026</v>
      </c>
      <c r="CW50" s="9">
        <v>8</v>
      </c>
      <c r="CX50" s="9">
        <v>46235</v>
      </c>
      <c r="CZ50" s="9" t="str">
        <v>FZMO10</v>
      </c>
      <c r="DC50" s="9" t="str">
        <v>Empalmes y Terminales</v>
      </c>
      <c r="DD50" s="9" t="str">
        <v>FELC10</v>
      </c>
      <c r="DE50" s="9" t="str">
        <v>Por lanzar</v>
      </c>
      <c r="DF50" s="9" t="str">
        <v>agosto</v>
      </c>
      <c r="DG50" s="9" t="str">
        <v xml:space="preserve">Empalmes y terminales para cables de BT aislados en caucho </v>
      </c>
      <c r="DH50" s="9" t="str">
        <v>Enel Commercial</v>
      </c>
      <c r="DI50" s="9">
        <v>0.7</v>
      </c>
      <c r="DJ50" s="9" t="str">
        <v>Andrea Sarmiento</v>
      </c>
      <c r="DK50" s="9" t="str">
        <v>andrea.sarmiento@enel.com</v>
      </c>
      <c r="DL50" s="9" t="str">
        <v>Jennifer Rubio</v>
      </c>
      <c r="DM50" s="9" t="str">
        <v>jennifer.rubio@enel.com</v>
      </c>
      <c r="DN50" s="9">
        <v>2026</v>
      </c>
      <c r="DO50" s="9">
        <v>8</v>
      </c>
      <c r="DP50" s="15">
        <v>46235</v>
      </c>
      <c r="DS50" s="9" t="str">
        <v>EMPALMES Y TERMINALES FELC10 EMPALMES Y TERMINALES PARA CABLES DE BT AISLADOS EN CAUCHO</v>
      </c>
    </row>
    <row r="51" spans="5:123" ht="27.95" customHeight="1" x14ac:dyDescent="0.25">
      <c r="E51" s="11" t="str">
        <v>Contrato Marco para el Reacondicionamiento Generadores CRB</v>
      </c>
      <c r="F51" s="12" t="str">
        <v>MEEL07</v>
      </c>
      <c r="G51" s="12" t="str">
        <v>Por lanzar</v>
      </c>
      <c r="H51" s="12" t="str">
        <v>agosto</v>
      </c>
      <c r="I51" s="12" t="str">
        <v xml:space="preserve">Mantenimiento y reparación del generador </v>
      </c>
      <c r="J51" s="12" t="str">
        <v>GPG</v>
      </c>
      <c r="K51" s="12">
        <v>0.8</v>
      </c>
      <c r="L51" s="12" t="str">
        <v>Monica Mesa</v>
      </c>
      <c r="M51" s="12" t="str">
        <v>monica.mesa@enel.com</v>
      </c>
      <c r="N51" s="12" t="str">
        <v>Anny Leal</v>
      </c>
      <c r="O51" s="12" t="str">
        <v>anny.leal@enel.com</v>
      </c>
      <c r="P51" s="12">
        <v>2026</v>
      </c>
      <c r="Q51" s="12">
        <v>8</v>
      </c>
      <c r="R51" s="24" t="b">
        <v>0</v>
      </c>
      <c r="AC51" s="14" t="str">
        <v>Bombillas LED</v>
      </c>
      <c r="AD51" s="9" t="str">
        <v>FEII09</v>
      </c>
      <c r="AE51" s="9" t="str">
        <v>Por lanzar</v>
      </c>
      <c r="AF51" s="9" t="str">
        <v>agosto</v>
      </c>
      <c r="AG51" s="9" t="str">
        <v xml:space="preserve">Equipo para alumbrado de calles </v>
      </c>
      <c r="AH51" s="9" t="str">
        <v>Enel Commercial</v>
      </c>
      <c r="AI51" s="9">
        <v>0.7</v>
      </c>
      <c r="AJ51" s="9" t="str">
        <v>Andrea Sarmiento</v>
      </c>
      <c r="AK51" s="9" t="str">
        <v>andrea.sarmiento@enel.com</v>
      </c>
      <c r="AL51" s="9" t="str">
        <v>Jennifer Rubio</v>
      </c>
      <c r="AM51" s="9" t="str">
        <v>jennifer.rubio@enel.com</v>
      </c>
      <c r="AN51" s="9">
        <v>2026</v>
      </c>
      <c r="AO51" s="9">
        <v>8</v>
      </c>
      <c r="AP51" s="9">
        <v>46235</v>
      </c>
      <c r="AR51" s="14" t="str">
        <v>Bombillas LED</v>
      </c>
      <c r="AS51" s="9" t="str">
        <v>FEII09</v>
      </c>
      <c r="AT51" s="9" t="str">
        <v>Por lanzar</v>
      </c>
      <c r="AU51" s="9" t="str">
        <v>agosto</v>
      </c>
      <c r="AV51" s="9" t="str">
        <v xml:space="preserve">Equipo para alumbrado de calles </v>
      </c>
      <c r="AW51" s="9" t="str">
        <v>Enel Commercial</v>
      </c>
      <c r="AX51" s="9">
        <v>0.7</v>
      </c>
      <c r="AY51" s="9" t="str">
        <v>Andrea Sarmiento</v>
      </c>
      <c r="AZ51" s="9" t="str">
        <v>andrea.sarmiento@enel.com</v>
      </c>
      <c r="BA51" s="9" t="str">
        <v>Jennifer Rubio</v>
      </c>
      <c r="BB51" s="9" t="str">
        <v>jennifer.rubio@enel.com</v>
      </c>
      <c r="BC51" s="9">
        <v>2026</v>
      </c>
      <c r="BD51" s="9">
        <v>8</v>
      </c>
      <c r="BE51" s="9">
        <v>46235</v>
      </c>
      <c r="BG51" s="9" t="str">
        <v>Bombillas LED</v>
      </c>
      <c r="BH51" s="9" t="str">
        <v>FEII09</v>
      </c>
      <c r="BI51" s="9" t="str">
        <v>Por lanzar</v>
      </c>
      <c r="BJ51" s="9" t="str">
        <v>agosto</v>
      </c>
      <c r="BK51" s="9" t="str">
        <v xml:space="preserve">Equipo para alumbrado de calles </v>
      </c>
      <c r="BL51" s="9" t="str">
        <v>Enel Commercial</v>
      </c>
      <c r="BM51" s="9">
        <v>0.7</v>
      </c>
      <c r="BN51" s="9" t="str">
        <v>Andrea Sarmiento</v>
      </c>
      <c r="BO51" s="9" t="str">
        <v>andrea.sarmiento@enel.com</v>
      </c>
      <c r="BP51" s="9" t="str">
        <v>Jennifer Rubio</v>
      </c>
      <c r="BQ51" s="9" t="str">
        <v>jennifer.rubio@enel.com</v>
      </c>
      <c r="BR51" s="9">
        <v>2026</v>
      </c>
      <c r="BS51" s="9">
        <v>8</v>
      </c>
      <c r="BT51" s="9">
        <v>46235</v>
      </c>
      <c r="BV51" s="9" t="str">
        <v>Bombillas LED</v>
      </c>
      <c r="BW51" s="9" t="str">
        <v>FEII09</v>
      </c>
      <c r="BX51" s="9" t="str">
        <v>Por lanzar</v>
      </c>
      <c r="BY51" s="9" t="str">
        <v>agosto</v>
      </c>
      <c r="BZ51" s="9" t="str">
        <v xml:space="preserve">Equipo para alumbrado de calles </v>
      </c>
      <c r="CA51" s="9" t="str">
        <v>Enel Commercial</v>
      </c>
      <c r="CB51" s="9">
        <v>0.7</v>
      </c>
      <c r="CC51" s="9" t="str">
        <v>Andrea Sarmiento</v>
      </c>
      <c r="CD51" s="9" t="str">
        <v>andrea.sarmiento@enel.com</v>
      </c>
      <c r="CE51" s="9" t="str">
        <v>Jennifer Rubio</v>
      </c>
      <c r="CF51" s="9" t="str">
        <v>jennifer.rubio@enel.com</v>
      </c>
      <c r="CG51" s="9">
        <v>2026</v>
      </c>
      <c r="CH51" s="9">
        <v>8</v>
      </c>
      <c r="CI51" s="9">
        <v>46235</v>
      </c>
      <c r="CK51" s="9" t="str">
        <v>Bombillas LED</v>
      </c>
      <c r="CL51" s="9" t="str">
        <v>FEII09</v>
      </c>
      <c r="CM51" s="9" t="str">
        <v>Por lanzar</v>
      </c>
      <c r="CN51" s="9" t="str">
        <v>agosto</v>
      </c>
      <c r="CO51" s="9" t="str">
        <v xml:space="preserve">Equipo para alumbrado de calles </v>
      </c>
      <c r="CP51" s="9" t="str">
        <v>Enel Commercial</v>
      </c>
      <c r="CQ51" s="9">
        <v>0.7</v>
      </c>
      <c r="CR51" s="9" t="str">
        <v>Andrea Sarmiento</v>
      </c>
      <c r="CS51" s="9" t="str">
        <v>andrea.sarmiento@enel.com</v>
      </c>
      <c r="CT51" s="9" t="str">
        <v>Jennifer Rubio</v>
      </c>
      <c r="CU51" s="9" t="str">
        <v>jennifer.rubio@enel.com</v>
      </c>
      <c r="CV51" s="9">
        <v>2026</v>
      </c>
      <c r="CW51" s="9">
        <v>8</v>
      </c>
      <c r="CX51" s="9">
        <v>46235</v>
      </c>
      <c r="CZ51" s="9" t="str">
        <v>LCCC12</v>
      </c>
      <c r="DC51" s="9" t="str">
        <v>Bombillas LED</v>
      </c>
      <c r="DD51" s="9" t="str">
        <v>FEII09</v>
      </c>
      <c r="DE51" s="9" t="str">
        <v>Por lanzar</v>
      </c>
      <c r="DF51" s="9" t="str">
        <v>agosto</v>
      </c>
      <c r="DG51" s="9" t="str">
        <v xml:space="preserve">Equipo para alumbrado de calles </v>
      </c>
      <c r="DH51" s="9" t="str">
        <v>Enel Commercial</v>
      </c>
      <c r="DI51" s="9">
        <v>0.7</v>
      </c>
      <c r="DJ51" s="9" t="str">
        <v>Andrea Sarmiento</v>
      </c>
      <c r="DK51" s="9" t="str">
        <v>andrea.sarmiento@enel.com</v>
      </c>
      <c r="DL51" s="9" t="str">
        <v>Jennifer Rubio</v>
      </c>
      <c r="DM51" s="9" t="str">
        <v>jennifer.rubio@enel.com</v>
      </c>
      <c r="DN51" s="9">
        <v>2026</v>
      </c>
      <c r="DO51" s="9">
        <v>8</v>
      </c>
      <c r="DP51" s="15">
        <v>46235</v>
      </c>
      <c r="DS51" s="9" t="str">
        <v>BOMBILLAS LED FEII09 EQUIPO PARA ALUMBRADO DE CALLES</v>
      </c>
    </row>
    <row r="52" spans="5:123" ht="27.95" customHeight="1" x14ac:dyDescent="0.25">
      <c r="E52" s="11" t="str">
        <v>Fabricación y suministro de 2 catalinas para los pulverizadores de las unidade 2, 3 4 y 5 de Termozipa</v>
      </c>
      <c r="F52" s="12" t="str">
        <v>FMMM03</v>
      </c>
      <c r="G52" s="12" t="str">
        <v>Por lanzar</v>
      </c>
      <c r="H52" s="12" t="str">
        <v>agosto</v>
      </c>
      <c r="I52" s="12" t="str">
        <v xml:space="preserve">Otros materiales para el acoplamiento y la transmisión de fuerzas </v>
      </c>
      <c r="J52" s="12" t="str">
        <v>GPG</v>
      </c>
      <c r="K52" s="12">
        <v>0.8</v>
      </c>
      <c r="L52" s="12" t="str">
        <v>Monica Mesa</v>
      </c>
      <c r="M52" s="12" t="str">
        <v>monica.mesa@enel.com</v>
      </c>
      <c r="N52" s="12" t="str">
        <v>Anny Leal</v>
      </c>
      <c r="O52" s="12" t="str">
        <v>anny.leal@enel.com</v>
      </c>
      <c r="P52" s="12">
        <v>2026</v>
      </c>
      <c r="Q52" s="12">
        <v>8</v>
      </c>
      <c r="R52" s="24" t="b">
        <v>0</v>
      </c>
      <c r="AC52" s="14" t="str">
        <v>Plan maestro de Sistemas Contra Incendios Parques Solares Colombia x 12 meses</v>
      </c>
      <c r="AD52" s="9" t="str">
        <v>MCIT02</v>
      </c>
      <c r="AE52" s="9" t="str">
        <v>Por lanzar</v>
      </c>
      <c r="AF52" s="9" t="str">
        <v>agosto</v>
      </c>
      <c r="AG52" s="9" t="str">
        <v xml:space="preserve">Sistemas de protección contra incendios y extintores - Mantenimiento </v>
      </c>
      <c r="AH52" s="9" t="str">
        <v>GPG</v>
      </c>
      <c r="AI52" s="9">
        <v>0.7</v>
      </c>
      <c r="AJ52" s="9" t="str">
        <v>Monica Mesa</v>
      </c>
      <c r="AK52" s="9" t="str">
        <v>monica.mesa@enel.com</v>
      </c>
      <c r="AL52" s="9" t="str">
        <v>Anny Leal</v>
      </c>
      <c r="AM52" s="9" t="str">
        <v>anny.leal@enel.com</v>
      </c>
      <c r="AN52" s="9">
        <v>2026</v>
      </c>
      <c r="AO52" s="9">
        <v>8</v>
      </c>
      <c r="AP52" s="9">
        <v>46235</v>
      </c>
      <c r="AR52" s="14" t="str">
        <v>Plan maestro de Sistemas Contra Incendios Parques Solares Colombia x 12 meses</v>
      </c>
      <c r="AS52" s="9" t="str">
        <v>MCIT02</v>
      </c>
      <c r="AT52" s="9" t="str">
        <v>Por lanzar</v>
      </c>
      <c r="AU52" s="9" t="str">
        <v>agosto</v>
      </c>
      <c r="AV52" s="9" t="str">
        <v xml:space="preserve">Sistemas de protección contra incendios y extintores - Mantenimiento </v>
      </c>
      <c r="AW52" s="9" t="str">
        <v>GPG</v>
      </c>
      <c r="AX52" s="9">
        <v>0.7</v>
      </c>
      <c r="AY52" s="9" t="str">
        <v>Monica Mesa</v>
      </c>
      <c r="AZ52" s="9" t="str">
        <v>monica.mesa@enel.com</v>
      </c>
      <c r="BA52" s="9" t="str">
        <v>Anny Leal</v>
      </c>
      <c r="BB52" s="9" t="str">
        <v>anny.leal@enel.com</v>
      </c>
      <c r="BC52" s="9">
        <v>2026</v>
      </c>
      <c r="BD52" s="9">
        <v>8</v>
      </c>
      <c r="BE52" s="9">
        <v>46235</v>
      </c>
      <c r="BG52" s="9" t="str">
        <v>Plan maestro de Sistemas Contra Incendios Parques Solares Colombia x 12 meses</v>
      </c>
      <c r="BH52" s="9" t="str">
        <v>MCIT02</v>
      </c>
      <c r="BI52" s="9" t="str">
        <v>Por lanzar</v>
      </c>
      <c r="BJ52" s="9" t="str">
        <v>agosto</v>
      </c>
      <c r="BK52" s="9" t="str">
        <v xml:space="preserve">Sistemas de protección contra incendios y extintores - Mantenimiento </v>
      </c>
      <c r="BL52" s="9" t="str">
        <v>GPG</v>
      </c>
      <c r="BM52" s="9">
        <v>0.7</v>
      </c>
      <c r="BN52" s="9" t="str">
        <v>Monica Mesa</v>
      </c>
      <c r="BO52" s="9" t="str">
        <v>monica.mesa@enel.com</v>
      </c>
      <c r="BP52" s="9" t="str">
        <v>Anny Leal</v>
      </c>
      <c r="BQ52" s="9" t="str">
        <v>anny.leal@enel.com</v>
      </c>
      <c r="BR52" s="9">
        <v>2026</v>
      </c>
      <c r="BS52" s="9">
        <v>8</v>
      </c>
      <c r="BT52" s="9">
        <v>46235</v>
      </c>
      <c r="BV52" s="9" t="str">
        <v>Plan maestro de Sistemas Contra Incendios Parques Solares Colombia x 12 meses</v>
      </c>
      <c r="BW52" s="9" t="str">
        <v>MCIT02</v>
      </c>
      <c r="BX52" s="9" t="str">
        <v>Por lanzar</v>
      </c>
      <c r="BY52" s="9" t="str">
        <v>agosto</v>
      </c>
      <c r="BZ52" s="9" t="str">
        <v xml:space="preserve">Sistemas de protección contra incendios y extintores - Mantenimiento </v>
      </c>
      <c r="CA52" s="9" t="str">
        <v>GPG</v>
      </c>
      <c r="CB52" s="9">
        <v>0.7</v>
      </c>
      <c r="CC52" s="9" t="str">
        <v>Monica Mesa</v>
      </c>
      <c r="CD52" s="9" t="str">
        <v>monica.mesa@enel.com</v>
      </c>
      <c r="CE52" s="9" t="str">
        <v>Anny Leal</v>
      </c>
      <c r="CF52" s="9" t="str">
        <v>anny.leal@enel.com</v>
      </c>
      <c r="CG52" s="9">
        <v>2026</v>
      </c>
      <c r="CH52" s="9">
        <v>8</v>
      </c>
      <c r="CI52" s="9">
        <v>46235</v>
      </c>
      <c r="CK52" s="9" t="str">
        <v>Plan maestro de Sistemas Contra Incendios Parques Solares Colombia x 12 meses</v>
      </c>
      <c r="CL52" s="9" t="str">
        <v>MCIT02</v>
      </c>
      <c r="CM52" s="9" t="str">
        <v>Por lanzar</v>
      </c>
      <c r="CN52" s="9" t="str">
        <v>agosto</v>
      </c>
      <c r="CO52" s="9" t="str">
        <v xml:space="preserve">Sistemas de protección contra incendios y extintores - Mantenimiento </v>
      </c>
      <c r="CP52" s="9" t="str">
        <v>GPG</v>
      </c>
      <c r="CQ52" s="9">
        <v>0.7</v>
      </c>
      <c r="CR52" s="9" t="str">
        <v>Monica Mesa</v>
      </c>
      <c r="CS52" s="9" t="str">
        <v>monica.mesa@enel.com</v>
      </c>
      <c r="CT52" s="9" t="str">
        <v>Anny Leal</v>
      </c>
      <c r="CU52" s="9" t="str">
        <v>anny.leal@enel.com</v>
      </c>
      <c r="CV52" s="9">
        <v>2026</v>
      </c>
      <c r="CW52" s="9">
        <v>8</v>
      </c>
      <c r="CX52" s="9">
        <v>46235</v>
      </c>
      <c r="CZ52" s="9" t="str">
        <v>LCCC13</v>
      </c>
      <c r="DC52" s="9" t="str">
        <v>Plan maestro de Sistemas Contra Incendios Parques Solares Colombia x 12 meses</v>
      </c>
      <c r="DD52" s="9" t="str">
        <v>MCIT02</v>
      </c>
      <c r="DE52" s="9" t="str">
        <v>Por lanzar</v>
      </c>
      <c r="DF52" s="9" t="str">
        <v>agosto</v>
      </c>
      <c r="DG52" s="9" t="str">
        <v xml:space="preserve">Sistemas de protección contra incendios y extintores - Mantenimiento </v>
      </c>
      <c r="DH52" s="9" t="str">
        <v>GPG</v>
      </c>
      <c r="DI52" s="9">
        <v>0.7</v>
      </c>
      <c r="DJ52" s="9" t="str">
        <v>Monica Mesa</v>
      </c>
      <c r="DK52" s="9" t="str">
        <v>monica.mesa@enel.com</v>
      </c>
      <c r="DL52" s="9" t="str">
        <v>Anny Leal</v>
      </c>
      <c r="DM52" s="9" t="str">
        <v>anny.leal@enel.com</v>
      </c>
      <c r="DN52" s="9">
        <v>2026</v>
      </c>
      <c r="DO52" s="9">
        <v>8</v>
      </c>
      <c r="DP52" s="15">
        <v>46235</v>
      </c>
      <c r="DS52" s="9" t="str">
        <v>PLAN MAESTRO DE SISTEMAS CONTRA INCENDIOS PARQUES SOLARES COLOMBIA X 12 MESES MCIT02 SISTEMAS DE PROTECCION CONTRA INCENDIOS Y EXTINTORES - MANTENIMIENTO</v>
      </c>
    </row>
    <row r="53" spans="5:123" ht="27.95" customHeight="1" x14ac:dyDescent="0.25">
      <c r="E53" s="11" t="str">
        <v>Mantenimiento de Scada GT &amp; PA</v>
      </c>
      <c r="F53" s="12" t="str">
        <v>FAAI02</v>
      </c>
      <c r="G53" s="12" t="str">
        <v>Por lanzar</v>
      </c>
      <c r="H53" s="12" t="str">
        <v>septiembre</v>
      </c>
      <c r="I53" s="12" t="str">
        <v xml:space="preserve">Sistemas de automatización y regulación para centrales hidroeléctricas </v>
      </c>
      <c r="J53" s="12" t="str">
        <v>Guatemala</v>
      </c>
      <c r="K53" s="12">
        <v>0.79404012000000002</v>
      </c>
      <c r="L53" s="12" t="str">
        <v>Monica Ponce</v>
      </c>
      <c r="M53" s="12" t="str">
        <v>Monica.Ponce@enel.com</v>
      </c>
      <c r="N53" s="12" t="str">
        <v>Anny Leal</v>
      </c>
      <c r="O53" s="12" t="str">
        <v>anny.leal@enel.com</v>
      </c>
      <c r="P53" s="12">
        <v>2026</v>
      </c>
      <c r="Q53" s="12">
        <v>9</v>
      </c>
      <c r="R53" s="24" t="b">
        <v>0</v>
      </c>
      <c r="AC53" s="14" t="str">
        <v>Limpieza y mantenimiento de cercas áreas externas al parque (transversal) para todas las plantas solares de Colombia.</v>
      </c>
      <c r="AD53" s="9" t="str">
        <v>SLPI03</v>
      </c>
      <c r="AE53" s="9" t="str">
        <v>Por lanzar</v>
      </c>
      <c r="AF53" s="9" t="str">
        <v>agosto</v>
      </c>
      <c r="AG53" s="9" t="str">
        <v xml:space="preserve">Mantenimiento de zonas verdes (jardinería, corte de césped, etc.) </v>
      </c>
      <c r="AH53" s="9" t="str">
        <v>GPG</v>
      </c>
      <c r="AI53" s="9">
        <v>0.7</v>
      </c>
      <c r="AJ53" s="9" t="str">
        <v>Monica Mesa</v>
      </c>
      <c r="AK53" s="9" t="str">
        <v>monica.mesa@enel.com</v>
      </c>
      <c r="AL53" s="9" t="str">
        <v>Anny Leal</v>
      </c>
      <c r="AM53" s="9" t="str">
        <v>anny.leal@enel.com</v>
      </c>
      <c r="AN53" s="9">
        <v>2026</v>
      </c>
      <c r="AO53" s="9">
        <v>8</v>
      </c>
      <c r="AP53" s="9">
        <v>46235</v>
      </c>
      <c r="AR53" s="14" t="str">
        <v>Limpieza y mantenimiento de cercas áreas externas al parque (transversal) para todas las plantas solares de Colombia.</v>
      </c>
      <c r="AS53" s="9" t="str">
        <v>SLPI03</v>
      </c>
      <c r="AT53" s="9" t="str">
        <v>Por lanzar</v>
      </c>
      <c r="AU53" s="9" t="str">
        <v>agosto</v>
      </c>
      <c r="AV53" s="9" t="str">
        <v xml:space="preserve">Mantenimiento de zonas verdes (jardinería, corte de césped, etc.) </v>
      </c>
      <c r="AW53" s="9" t="str">
        <v>GPG</v>
      </c>
      <c r="AX53" s="9">
        <v>0.7</v>
      </c>
      <c r="AY53" s="9" t="str">
        <v>Monica Mesa</v>
      </c>
      <c r="AZ53" s="9" t="str">
        <v>monica.mesa@enel.com</v>
      </c>
      <c r="BA53" s="9" t="str">
        <v>Anny Leal</v>
      </c>
      <c r="BB53" s="9" t="str">
        <v>anny.leal@enel.com</v>
      </c>
      <c r="BC53" s="9">
        <v>2026</v>
      </c>
      <c r="BD53" s="9">
        <v>8</v>
      </c>
      <c r="BE53" s="9">
        <v>46235</v>
      </c>
      <c r="BG53" s="9" t="str">
        <v>Limpieza y mantenimiento de cercas áreas externas al parque (transversal) para todas las plantas solares de Colombia.</v>
      </c>
      <c r="BH53" s="9" t="str">
        <v>SLPI03</v>
      </c>
      <c r="BI53" s="9" t="str">
        <v>Por lanzar</v>
      </c>
      <c r="BJ53" s="9" t="str">
        <v>agosto</v>
      </c>
      <c r="BK53" s="9" t="str">
        <v xml:space="preserve">Mantenimiento de zonas verdes (jardinería, corte de césped, etc.) </v>
      </c>
      <c r="BL53" s="9" t="str">
        <v>GPG</v>
      </c>
      <c r="BM53" s="9">
        <v>0.7</v>
      </c>
      <c r="BN53" s="9" t="str">
        <v>Monica Mesa</v>
      </c>
      <c r="BO53" s="9" t="str">
        <v>monica.mesa@enel.com</v>
      </c>
      <c r="BP53" s="9" t="str">
        <v>Anny Leal</v>
      </c>
      <c r="BQ53" s="9" t="str">
        <v>anny.leal@enel.com</v>
      </c>
      <c r="BR53" s="9">
        <v>2026</v>
      </c>
      <c r="BS53" s="9">
        <v>8</v>
      </c>
      <c r="BT53" s="9">
        <v>46235</v>
      </c>
      <c r="BV53" s="9" t="str">
        <v>Limpieza y mantenimiento de cercas áreas externas al parque (transversal) para todas las plantas solares de Colombia.</v>
      </c>
      <c r="BW53" s="9" t="str">
        <v>SLPI03</v>
      </c>
      <c r="BX53" s="9" t="str">
        <v>Por lanzar</v>
      </c>
      <c r="BY53" s="9" t="str">
        <v>agosto</v>
      </c>
      <c r="BZ53" s="9" t="str">
        <v xml:space="preserve">Mantenimiento de zonas verdes (jardinería, corte de césped, etc.) </v>
      </c>
      <c r="CA53" s="9" t="str">
        <v>GPG</v>
      </c>
      <c r="CB53" s="9">
        <v>0.7</v>
      </c>
      <c r="CC53" s="9" t="str">
        <v>Monica Mesa</v>
      </c>
      <c r="CD53" s="9" t="str">
        <v>monica.mesa@enel.com</v>
      </c>
      <c r="CE53" s="9" t="str">
        <v>Anny Leal</v>
      </c>
      <c r="CF53" s="9" t="str">
        <v>anny.leal@enel.com</v>
      </c>
      <c r="CG53" s="9">
        <v>2026</v>
      </c>
      <c r="CH53" s="9">
        <v>8</v>
      </c>
      <c r="CI53" s="9">
        <v>46235</v>
      </c>
      <c r="CK53" s="9" t="str">
        <v>Limpieza y mantenimiento de cercas áreas externas al parque (transversal) para todas las plantas solares de Colombia.</v>
      </c>
      <c r="CL53" s="9" t="str">
        <v>SLPI03</v>
      </c>
      <c r="CM53" s="9" t="str">
        <v>Por lanzar</v>
      </c>
      <c r="CN53" s="9" t="str">
        <v>agosto</v>
      </c>
      <c r="CO53" s="9" t="str">
        <v xml:space="preserve">Mantenimiento de zonas verdes (jardinería, corte de césped, etc.) </v>
      </c>
      <c r="CP53" s="9" t="str">
        <v>GPG</v>
      </c>
      <c r="CQ53" s="9">
        <v>0.7</v>
      </c>
      <c r="CR53" s="9" t="str">
        <v>Monica Mesa</v>
      </c>
      <c r="CS53" s="9" t="str">
        <v>monica.mesa@enel.com</v>
      </c>
      <c r="CT53" s="9" t="str">
        <v>Anny Leal</v>
      </c>
      <c r="CU53" s="9" t="str">
        <v>anny.leal@enel.com</v>
      </c>
      <c r="CV53" s="9">
        <v>2026</v>
      </c>
      <c r="CW53" s="9">
        <v>8</v>
      </c>
      <c r="CX53" s="9">
        <v>46235</v>
      </c>
      <c r="CZ53" s="9" t="str">
        <v>LCRI01</v>
      </c>
      <c r="DC53" s="9" t="str">
        <v>Limpieza y mantenimiento de cercas áreas externas al parque (transversal) para todas las plantas solares de Colombia.</v>
      </c>
      <c r="DD53" s="9" t="str">
        <v>SLPI03</v>
      </c>
      <c r="DE53" s="9" t="str">
        <v>Por lanzar</v>
      </c>
      <c r="DF53" s="9" t="str">
        <v>agosto</v>
      </c>
      <c r="DG53" s="9" t="str">
        <v xml:space="preserve">Mantenimiento de zonas verdes (jardinería, corte de césped, etc.) </v>
      </c>
      <c r="DH53" s="9" t="str">
        <v>GPG</v>
      </c>
      <c r="DI53" s="9">
        <v>0.7</v>
      </c>
      <c r="DJ53" s="9" t="str">
        <v>Monica Mesa</v>
      </c>
      <c r="DK53" s="9" t="str">
        <v>monica.mesa@enel.com</v>
      </c>
      <c r="DL53" s="9" t="str">
        <v>Anny Leal</v>
      </c>
      <c r="DM53" s="9" t="str">
        <v>anny.leal@enel.com</v>
      </c>
      <c r="DN53" s="9">
        <v>2026</v>
      </c>
      <c r="DO53" s="9">
        <v>8</v>
      </c>
      <c r="DP53" s="15">
        <v>46235</v>
      </c>
      <c r="DS53" s="9" t="str">
        <v>LIMPIEZA Y MANTENIMIENTO DE CERCAS AREAS EXTERNAS AL PARQUE (TRANSVERSAL) PARA TODAS LAS PLANTAS SOLARES DE COLOMBIA. SLPI03 MANTENIMIENTO DE ZONAS VERDES (JARDINERIA, CORTE DE CESPED, ETC.)</v>
      </c>
    </row>
    <row r="54" spans="5:123" ht="27.95" customHeight="1" x14ac:dyDescent="0.25">
      <c r="E54" s="11" t="str">
        <v>SUMINISTRO DE ELEMENTOS Y REPUESTOS PARA EL MANTENIMIENTO AVR PARA TODAS LAS UNIDADES DE LA CENTRAL TERMOZIPA</v>
      </c>
      <c r="F54" s="12" t="str">
        <v>FSMT04</v>
      </c>
      <c r="G54" s="12" t="str">
        <v>Por lanzar</v>
      </c>
      <c r="H54" s="12" t="str">
        <v>octubre</v>
      </c>
      <c r="I54" s="12" t="str">
        <v xml:space="preserve">Monitorización de la vibración </v>
      </c>
      <c r="J54" s="12" t="str">
        <v>GPG</v>
      </c>
      <c r="K54" s="12">
        <v>0.75</v>
      </c>
      <c r="L54" s="12" t="str">
        <v>Monica Mesa</v>
      </c>
      <c r="M54" s="12" t="str">
        <v>monica.mesa@enel.com</v>
      </c>
      <c r="N54" s="12" t="str">
        <v>Anny Leal</v>
      </c>
      <c r="O54" s="12" t="str">
        <v>anny.leal@enel.com</v>
      </c>
      <c r="P54" s="12">
        <v>2026</v>
      </c>
      <c r="Q54" s="12">
        <v>10</v>
      </c>
      <c r="R54" s="24" t="b">
        <v>0</v>
      </c>
      <c r="AC54" s="14" t="str">
        <v>TS CROSS Contrato marco estudios eléctricos para centrales Cumplimiento HSE</v>
      </c>
      <c r="AD54" s="9" t="str">
        <v>SPPT10</v>
      </c>
      <c r="AE54" s="9" t="str">
        <v>Por lanzar</v>
      </c>
      <c r="AF54" s="9" t="str">
        <v>septiembre</v>
      </c>
      <c r="AG54" s="9" t="str">
        <v>Servicios profesionales técnicos no operativos</v>
      </c>
      <c r="AH54" s="9" t="str">
        <v>GPG</v>
      </c>
      <c r="AI54" s="9">
        <v>0.7</v>
      </c>
      <c r="AJ54" s="9" t="str">
        <v>Monica Mesa</v>
      </c>
      <c r="AK54" s="9" t="str">
        <v>monica.mesa@enel.com</v>
      </c>
      <c r="AL54" s="9" t="str">
        <v>Anny Leal</v>
      </c>
      <c r="AM54" s="9" t="str">
        <v>anny.leal@enel.com</v>
      </c>
      <c r="AN54" s="9">
        <v>2026</v>
      </c>
      <c r="AO54" s="9">
        <v>9</v>
      </c>
      <c r="AP54" s="9">
        <v>46266</v>
      </c>
      <c r="AR54" s="14" t="str">
        <v>TS CROSS Contrato marco estudios eléctricos para centrales Cumplimiento HSE</v>
      </c>
      <c r="AS54" s="9" t="str">
        <v>SPPT10</v>
      </c>
      <c r="AT54" s="9" t="str">
        <v>Por lanzar</v>
      </c>
      <c r="AU54" s="9" t="str">
        <v>septiembre</v>
      </c>
      <c r="AV54" s="9" t="str">
        <v>Servicios profesionales técnicos no operativos</v>
      </c>
      <c r="AW54" s="9" t="str">
        <v>GPG</v>
      </c>
      <c r="AX54" s="9">
        <v>0.7</v>
      </c>
      <c r="AY54" s="9" t="str">
        <v>Monica Mesa</v>
      </c>
      <c r="AZ54" s="9" t="str">
        <v>monica.mesa@enel.com</v>
      </c>
      <c r="BA54" s="9" t="str">
        <v>Anny Leal</v>
      </c>
      <c r="BB54" s="9" t="str">
        <v>anny.leal@enel.com</v>
      </c>
      <c r="BC54" s="9">
        <v>2026</v>
      </c>
      <c r="BD54" s="9">
        <v>9</v>
      </c>
      <c r="BE54" s="9">
        <v>46266</v>
      </c>
      <c r="BG54" s="9" t="str">
        <v>TS CROSS Contrato marco estudios eléctricos para centrales Cumplimiento HSE</v>
      </c>
      <c r="BH54" s="9" t="str">
        <v>SPPT10</v>
      </c>
      <c r="BI54" s="9" t="str">
        <v>Por lanzar</v>
      </c>
      <c r="BJ54" s="9" t="str">
        <v>septiembre</v>
      </c>
      <c r="BK54" s="9" t="str">
        <v>Servicios profesionales técnicos no operativos</v>
      </c>
      <c r="BL54" s="9" t="str">
        <v>GPG</v>
      </c>
      <c r="BM54" s="9">
        <v>0.7</v>
      </c>
      <c r="BN54" s="9" t="str">
        <v>Monica Mesa</v>
      </c>
      <c r="BO54" s="9" t="str">
        <v>monica.mesa@enel.com</v>
      </c>
      <c r="BP54" s="9" t="str">
        <v>Anny Leal</v>
      </c>
      <c r="BQ54" s="9" t="str">
        <v>anny.leal@enel.com</v>
      </c>
      <c r="BR54" s="9">
        <v>2026</v>
      </c>
      <c r="BS54" s="9">
        <v>9</v>
      </c>
      <c r="BT54" s="9">
        <v>46266</v>
      </c>
      <c r="BV54" s="9" t="str">
        <v>TS CROSS Contrato marco estudios eléctricos para centrales Cumplimiento HSE</v>
      </c>
      <c r="BW54" s="9" t="str">
        <v>SPPT10</v>
      </c>
      <c r="BX54" s="9" t="str">
        <v>Por lanzar</v>
      </c>
      <c r="BY54" s="9" t="str">
        <v>septiembre</v>
      </c>
      <c r="BZ54" s="9" t="str">
        <v>Servicios profesionales técnicos no operativos</v>
      </c>
      <c r="CA54" s="9" t="str">
        <v>GPG</v>
      </c>
      <c r="CB54" s="9">
        <v>0.7</v>
      </c>
      <c r="CC54" s="9" t="str">
        <v>Monica Mesa</v>
      </c>
      <c r="CD54" s="9" t="str">
        <v>monica.mesa@enel.com</v>
      </c>
      <c r="CE54" s="9" t="str">
        <v>Anny Leal</v>
      </c>
      <c r="CF54" s="9" t="str">
        <v>anny.leal@enel.com</v>
      </c>
      <c r="CG54" s="9">
        <v>2026</v>
      </c>
      <c r="CH54" s="9">
        <v>9</v>
      </c>
      <c r="CI54" s="9">
        <v>46266</v>
      </c>
      <c r="CK54" s="9" t="str">
        <v>TS CROSS Contrato marco estudios eléctricos para centrales Cumplimiento HSE</v>
      </c>
      <c r="CL54" s="9" t="str">
        <v>SPPT10</v>
      </c>
      <c r="CM54" s="9" t="str">
        <v>Por lanzar</v>
      </c>
      <c r="CN54" s="9" t="str">
        <v>septiembre</v>
      </c>
      <c r="CO54" s="9" t="str">
        <v>Servicios profesionales técnicos no operativos</v>
      </c>
      <c r="CP54" s="9" t="str">
        <v>GPG</v>
      </c>
      <c r="CQ54" s="9">
        <v>0.7</v>
      </c>
      <c r="CR54" s="9" t="str">
        <v>Monica Mesa</v>
      </c>
      <c r="CS54" s="9" t="str">
        <v>monica.mesa@enel.com</v>
      </c>
      <c r="CT54" s="9" t="str">
        <v>Anny Leal</v>
      </c>
      <c r="CU54" s="9" t="str">
        <v>anny.leal@enel.com</v>
      </c>
      <c r="CV54" s="9">
        <v>2026</v>
      </c>
      <c r="CW54" s="9">
        <v>9</v>
      </c>
      <c r="CX54" s="9">
        <v>46266</v>
      </c>
      <c r="CZ54" s="9" t="str">
        <v>LEII01</v>
      </c>
      <c r="DC54" s="9" t="str">
        <v>TS CROSS Contrato marco estudios eléctricos para centrales Cumplimiento HSE</v>
      </c>
      <c r="DD54" s="9" t="str">
        <v>SPPT10</v>
      </c>
      <c r="DE54" s="9" t="str">
        <v>Por lanzar</v>
      </c>
      <c r="DF54" s="9" t="str">
        <v>septiembre</v>
      </c>
      <c r="DG54" s="9" t="str">
        <v>Servicios profesionales técnicos no operativos</v>
      </c>
      <c r="DH54" s="9" t="str">
        <v>GPG</v>
      </c>
      <c r="DI54" s="9">
        <v>0.7</v>
      </c>
      <c r="DJ54" s="9" t="str">
        <v>Monica Mesa</v>
      </c>
      <c r="DK54" s="9" t="str">
        <v>monica.mesa@enel.com</v>
      </c>
      <c r="DL54" s="9" t="str">
        <v>Anny Leal</v>
      </c>
      <c r="DM54" s="9" t="str">
        <v>anny.leal@enel.com</v>
      </c>
      <c r="DN54" s="9">
        <v>2026</v>
      </c>
      <c r="DO54" s="9">
        <v>9</v>
      </c>
      <c r="DP54" s="15">
        <v>46266</v>
      </c>
      <c r="DS54" s="9" t="str">
        <v>TS CROSS CONTRATO MARCO ESTUDIOS ELECTRICOS PARA CENTRALES CUMPLIMIENTO HSE SPPT10 SERVICIOS PROFESIONALES TECNICOS NO OPERATIVOS</v>
      </c>
    </row>
    <row r="55" spans="5:123" ht="27.95" customHeight="1" x14ac:dyDescent="0.25">
      <c r="E55" s="11" t="str">
        <v>Purchase or refurbished full stack IGBTs for Santerno conversion units</v>
      </c>
      <c r="F55" s="12" t="str">
        <v>FEER01</v>
      </c>
      <c r="G55" s="12" t="str">
        <v>Por lanzar</v>
      </c>
      <c r="H55" s="12" t="str">
        <v>octubre</v>
      </c>
      <c r="I55" s="12" t="str">
        <v xml:space="preserve">Componentes o piezas para Planta de energia Solar </v>
      </c>
      <c r="J55" s="12" t="str">
        <v>GPG</v>
      </c>
      <c r="K55" s="12">
        <v>0.75</v>
      </c>
      <c r="L55" s="12" t="str">
        <v>Monica Mesa</v>
      </c>
      <c r="M55" s="12" t="str">
        <v>monica.mesa@enel.com</v>
      </c>
      <c r="N55" s="12" t="str">
        <v>Anny Leal</v>
      </c>
      <c r="O55" s="12" t="str">
        <v>anny.leal@enel.com</v>
      </c>
      <c r="P55" s="12">
        <v>2026</v>
      </c>
      <c r="Q55" s="12">
        <v>10</v>
      </c>
      <c r="R55" s="24" t="b">
        <v>0</v>
      </c>
      <c r="AC55" s="14" t="str">
        <v>Instalación instrumentación geotécnica presas Colombia</v>
      </c>
      <c r="AD55" s="9" t="str">
        <v>SPPT10</v>
      </c>
      <c r="AE55" s="9" t="str">
        <v>Por lanzar</v>
      </c>
      <c r="AF55" s="9" t="str">
        <v>agosto</v>
      </c>
      <c r="AG55" s="9" t="str">
        <v>Servicios profesionales técnicos no operativos</v>
      </c>
      <c r="AH55" s="9" t="str">
        <v>GPG</v>
      </c>
      <c r="AI55" s="9">
        <v>0.68</v>
      </c>
      <c r="AJ55" s="9" t="str">
        <v>Monica Mesa</v>
      </c>
      <c r="AK55" s="9" t="str">
        <v>monica.mesa@enel.com</v>
      </c>
      <c r="AL55" s="9" t="str">
        <v>Anny Leal</v>
      </c>
      <c r="AM55" s="9" t="str">
        <v>anny.leal@enel.com</v>
      </c>
      <c r="AN55" s="9">
        <v>2026</v>
      </c>
      <c r="AO55" s="9">
        <v>8</v>
      </c>
      <c r="AP55" s="9">
        <v>46235</v>
      </c>
      <c r="AR55" s="14" t="str">
        <v>Instalación instrumentación geotécnica presas Colombia</v>
      </c>
      <c r="AS55" s="9" t="str">
        <v>SPPT10</v>
      </c>
      <c r="AT55" s="9" t="str">
        <v>Por lanzar</v>
      </c>
      <c r="AU55" s="9" t="str">
        <v>agosto</v>
      </c>
      <c r="AV55" s="9" t="str">
        <v>Servicios profesionales técnicos no operativos</v>
      </c>
      <c r="AW55" s="9" t="str">
        <v>GPG</v>
      </c>
      <c r="AX55" s="9">
        <v>0.68</v>
      </c>
      <c r="AY55" s="9" t="str">
        <v>Monica Mesa</v>
      </c>
      <c r="AZ55" s="9" t="str">
        <v>monica.mesa@enel.com</v>
      </c>
      <c r="BA55" s="9" t="str">
        <v>Anny Leal</v>
      </c>
      <c r="BB55" s="9" t="str">
        <v>anny.leal@enel.com</v>
      </c>
      <c r="BC55" s="9">
        <v>2026</v>
      </c>
      <c r="BD55" s="9">
        <v>8</v>
      </c>
      <c r="BE55" s="9">
        <v>46235</v>
      </c>
      <c r="BG55" s="9" t="str">
        <v>Instalación instrumentación geotécnica presas Colombia</v>
      </c>
      <c r="BH55" s="9" t="str">
        <v>SPPT10</v>
      </c>
      <c r="BI55" s="9" t="str">
        <v>Por lanzar</v>
      </c>
      <c r="BJ55" s="9" t="str">
        <v>agosto</v>
      </c>
      <c r="BK55" s="9" t="str">
        <v>Servicios profesionales técnicos no operativos</v>
      </c>
      <c r="BL55" s="9" t="str">
        <v>GPG</v>
      </c>
      <c r="BM55" s="9">
        <v>0.68</v>
      </c>
      <c r="BN55" s="9" t="str">
        <v>Monica Mesa</v>
      </c>
      <c r="BO55" s="9" t="str">
        <v>monica.mesa@enel.com</v>
      </c>
      <c r="BP55" s="9" t="str">
        <v>Anny Leal</v>
      </c>
      <c r="BQ55" s="9" t="str">
        <v>anny.leal@enel.com</v>
      </c>
      <c r="BR55" s="9">
        <v>2026</v>
      </c>
      <c r="BS55" s="9">
        <v>8</v>
      </c>
      <c r="BT55" s="9">
        <v>46235</v>
      </c>
      <c r="BV55" s="9" t="str">
        <v>Instalación instrumentación geotécnica presas Colombia</v>
      </c>
      <c r="BW55" s="9" t="str">
        <v>SPPT10</v>
      </c>
      <c r="BX55" s="9" t="str">
        <v>Por lanzar</v>
      </c>
      <c r="BY55" s="9" t="str">
        <v>agosto</v>
      </c>
      <c r="BZ55" s="9" t="str">
        <v>Servicios profesionales técnicos no operativos</v>
      </c>
      <c r="CA55" s="9" t="str">
        <v>GPG</v>
      </c>
      <c r="CB55" s="9">
        <v>0.68</v>
      </c>
      <c r="CC55" s="9" t="str">
        <v>Monica Mesa</v>
      </c>
      <c r="CD55" s="9" t="str">
        <v>monica.mesa@enel.com</v>
      </c>
      <c r="CE55" s="9" t="str">
        <v>Anny Leal</v>
      </c>
      <c r="CF55" s="9" t="str">
        <v>anny.leal@enel.com</v>
      </c>
      <c r="CG55" s="9">
        <v>2026</v>
      </c>
      <c r="CH55" s="9">
        <v>8</v>
      </c>
      <c r="CI55" s="9">
        <v>46235</v>
      </c>
      <c r="CK55" s="9" t="str">
        <v>Instalación instrumentación geotécnica presas Colombia</v>
      </c>
      <c r="CL55" s="9" t="str">
        <v>SPPT10</v>
      </c>
      <c r="CM55" s="9" t="str">
        <v>Por lanzar</v>
      </c>
      <c r="CN55" s="9" t="str">
        <v>agosto</v>
      </c>
      <c r="CO55" s="9" t="str">
        <v>Servicios profesionales técnicos no operativos</v>
      </c>
      <c r="CP55" s="9" t="str">
        <v>GPG</v>
      </c>
      <c r="CQ55" s="9">
        <v>0.68</v>
      </c>
      <c r="CR55" s="9" t="str">
        <v>Monica Mesa</v>
      </c>
      <c r="CS55" s="9" t="str">
        <v>monica.mesa@enel.com</v>
      </c>
      <c r="CT55" s="9" t="str">
        <v>Anny Leal</v>
      </c>
      <c r="CU55" s="9" t="str">
        <v>anny.leal@enel.com</v>
      </c>
      <c r="CV55" s="9">
        <v>2026</v>
      </c>
      <c r="CW55" s="9">
        <v>8</v>
      </c>
      <c r="CX55" s="9">
        <v>46235</v>
      </c>
      <c r="CZ55" s="9" t="str">
        <v>LEII02</v>
      </c>
      <c r="DC55" s="9" t="str">
        <v>Instalación instrumentación geotécnica presas Colombia</v>
      </c>
      <c r="DD55" s="9" t="str">
        <v>SPPT10</v>
      </c>
      <c r="DE55" s="9" t="str">
        <v>Por lanzar</v>
      </c>
      <c r="DF55" s="9" t="str">
        <v>agosto</v>
      </c>
      <c r="DG55" s="9" t="str">
        <v>Servicios profesionales técnicos no operativos</v>
      </c>
      <c r="DH55" s="9" t="str">
        <v>GPG</v>
      </c>
      <c r="DI55" s="9">
        <v>0.68</v>
      </c>
      <c r="DJ55" s="9" t="str">
        <v>Monica Mesa</v>
      </c>
      <c r="DK55" s="9" t="str">
        <v>monica.mesa@enel.com</v>
      </c>
      <c r="DL55" s="9" t="str">
        <v>Anny Leal</v>
      </c>
      <c r="DM55" s="9" t="str">
        <v>anny.leal@enel.com</v>
      </c>
      <c r="DN55" s="9">
        <v>2026</v>
      </c>
      <c r="DO55" s="9">
        <v>8</v>
      </c>
      <c r="DP55" s="15">
        <v>46235</v>
      </c>
      <c r="DS55" s="9" t="str">
        <v>INSTALACION INSTRUMENTACION GEOTECNICA PRESAS COLOMBIA SPPT10 SERVICIOS PROFESIONALES TECNICOS NO OPERATIVOS</v>
      </c>
    </row>
    <row r="56" spans="5:123" ht="27.95" customHeight="1" x14ac:dyDescent="0.25">
      <c r="E56" s="11" t="str">
        <v>Empalmes y Terminales</v>
      </c>
      <c r="F56" s="12" t="str">
        <v>FELC10</v>
      </c>
      <c r="G56" s="12" t="str">
        <v>Por lanzar</v>
      </c>
      <c r="H56" s="12" t="str">
        <v>agosto</v>
      </c>
      <c r="I56" s="12" t="str">
        <v xml:space="preserve">Empalmes y terminales para cables de BT aislados en caucho </v>
      </c>
      <c r="J56" s="12" t="str">
        <v>Enel Commercial</v>
      </c>
      <c r="K56" s="12">
        <v>0.7</v>
      </c>
      <c r="L56" s="12" t="str">
        <v>Andrea Sarmiento</v>
      </c>
      <c r="M56" s="12" t="str">
        <v>andrea.sarmiento@enel.com</v>
      </c>
      <c r="N56" s="12" t="str">
        <v>Jennifer Rubio</v>
      </c>
      <c r="O56" s="12" t="str">
        <v>jennifer.rubio@enel.com</v>
      </c>
      <c r="P56" s="12">
        <v>2026</v>
      </c>
      <c r="Q56" s="12">
        <v>8</v>
      </c>
      <c r="R56" s="24" t="b">
        <v>0</v>
      </c>
      <c r="AC56" s="14" t="str">
        <v>Limpieza de módulos fotovoltaicos en PV La Loma, PV Fundación, PV Guayepo 1, 2&amp;3, PV El Paso y PV Atlántico, PV Guayepo 3 y opcional PV Valledupar x</v>
      </c>
      <c r="AD56" s="9" t="str">
        <v>MMIM19</v>
      </c>
      <c r="AE56" s="9" t="str">
        <v>Por lanzar</v>
      </c>
      <c r="AF56" s="9" t="str">
        <v>septiembre</v>
      </c>
      <c r="AG56" s="9" t="str">
        <v xml:space="preserve">Mantenimiento de sistemas de generación de energía solar. </v>
      </c>
      <c r="AH56" s="9" t="str">
        <v>GPG</v>
      </c>
      <c r="AI56" s="9">
        <v>0.67869800000000002</v>
      </c>
      <c r="AJ56" s="9" t="str">
        <v>Monica Mesa</v>
      </c>
      <c r="AK56" s="9" t="str">
        <v>monica.mesa@enel.com</v>
      </c>
      <c r="AL56" s="9" t="str">
        <v>Anny Leal</v>
      </c>
      <c r="AM56" s="9" t="str">
        <v>anny.leal@enel.com</v>
      </c>
      <c r="AN56" s="9">
        <v>2026</v>
      </c>
      <c r="AO56" s="9">
        <v>9</v>
      </c>
      <c r="AP56" s="9">
        <v>46266</v>
      </c>
      <c r="AR56" s="14" t="str">
        <v>Limpieza de módulos fotovoltaicos en PV La Loma, PV Fundación, PV Guayepo 1, 2&amp;3, PV El Paso y PV Atlántico, PV Guayepo 3 y opcional PV Valledupar x</v>
      </c>
      <c r="AS56" s="9" t="str">
        <v>MMIM19</v>
      </c>
      <c r="AT56" s="9" t="str">
        <v>Por lanzar</v>
      </c>
      <c r="AU56" s="9" t="str">
        <v>septiembre</v>
      </c>
      <c r="AV56" s="9" t="str">
        <v xml:space="preserve">Mantenimiento de sistemas de generación de energía solar. </v>
      </c>
      <c r="AW56" s="9" t="str">
        <v>GPG</v>
      </c>
      <c r="AX56" s="9">
        <v>0.67869800000000002</v>
      </c>
      <c r="AY56" s="9" t="str">
        <v>Monica Mesa</v>
      </c>
      <c r="AZ56" s="9" t="str">
        <v>monica.mesa@enel.com</v>
      </c>
      <c r="BA56" s="9" t="str">
        <v>Anny Leal</v>
      </c>
      <c r="BB56" s="9" t="str">
        <v>anny.leal@enel.com</v>
      </c>
      <c r="BC56" s="9">
        <v>2026</v>
      </c>
      <c r="BD56" s="9">
        <v>9</v>
      </c>
      <c r="BE56" s="9">
        <v>46266</v>
      </c>
      <c r="BG56" s="9" t="str">
        <v>Limpieza de módulos fotovoltaicos en PV La Loma, PV Fundación, PV Guayepo 1, 2&amp;3, PV El Paso y PV Atlántico, PV Guayepo 3 y opcional PV Valledupar x</v>
      </c>
      <c r="BH56" s="9" t="str">
        <v>MMIM19</v>
      </c>
      <c r="BI56" s="9" t="str">
        <v>Por lanzar</v>
      </c>
      <c r="BJ56" s="9" t="str">
        <v>septiembre</v>
      </c>
      <c r="BK56" s="9" t="str">
        <v xml:space="preserve">Mantenimiento de sistemas de generación de energía solar. </v>
      </c>
      <c r="BL56" s="9" t="str">
        <v>GPG</v>
      </c>
      <c r="BM56" s="9">
        <v>0.67869800000000002</v>
      </c>
      <c r="BN56" s="9" t="str">
        <v>Monica Mesa</v>
      </c>
      <c r="BO56" s="9" t="str">
        <v>monica.mesa@enel.com</v>
      </c>
      <c r="BP56" s="9" t="str">
        <v>Anny Leal</v>
      </c>
      <c r="BQ56" s="9" t="str">
        <v>anny.leal@enel.com</v>
      </c>
      <c r="BR56" s="9">
        <v>2026</v>
      </c>
      <c r="BS56" s="9">
        <v>9</v>
      </c>
      <c r="BT56" s="9">
        <v>46266</v>
      </c>
      <c r="BV56" s="9" t="str">
        <v>Limpieza de módulos fotovoltaicos en PV La Loma, PV Fundación, PV Guayepo 1, 2&amp;3, PV El Paso y PV Atlántico, PV Guayepo 3 y opcional PV Valledupar x</v>
      </c>
      <c r="BW56" s="9" t="str">
        <v>MMIM19</v>
      </c>
      <c r="BX56" s="9" t="str">
        <v>Por lanzar</v>
      </c>
      <c r="BY56" s="9" t="str">
        <v>septiembre</v>
      </c>
      <c r="BZ56" s="9" t="str">
        <v xml:space="preserve">Mantenimiento de sistemas de generación de energía solar. </v>
      </c>
      <c r="CA56" s="9" t="str">
        <v>GPG</v>
      </c>
      <c r="CB56" s="9">
        <v>0.67869800000000002</v>
      </c>
      <c r="CC56" s="9" t="str">
        <v>Monica Mesa</v>
      </c>
      <c r="CD56" s="9" t="str">
        <v>monica.mesa@enel.com</v>
      </c>
      <c r="CE56" s="9" t="str">
        <v>Anny Leal</v>
      </c>
      <c r="CF56" s="9" t="str">
        <v>anny.leal@enel.com</v>
      </c>
      <c r="CG56" s="9">
        <v>2026</v>
      </c>
      <c r="CH56" s="9">
        <v>9</v>
      </c>
      <c r="CI56" s="9">
        <v>46266</v>
      </c>
      <c r="CK56" s="9" t="str">
        <v>Limpieza de módulos fotovoltaicos en PV La Loma, PV Fundación, PV Guayepo 1, 2&amp;3, PV El Paso y PV Atlántico, PV Guayepo 3 y opcional PV Valledupar x</v>
      </c>
      <c r="CL56" s="9" t="str">
        <v>MMIM19</v>
      </c>
      <c r="CM56" s="9" t="str">
        <v>Por lanzar</v>
      </c>
      <c r="CN56" s="9" t="str">
        <v>septiembre</v>
      </c>
      <c r="CO56" s="9" t="str">
        <v xml:space="preserve">Mantenimiento de sistemas de generación de energía solar. </v>
      </c>
      <c r="CP56" s="9" t="str">
        <v>GPG</v>
      </c>
      <c r="CQ56" s="9">
        <v>0.67869800000000002</v>
      </c>
      <c r="CR56" s="9" t="str">
        <v>Monica Mesa</v>
      </c>
      <c r="CS56" s="9" t="str">
        <v>monica.mesa@enel.com</v>
      </c>
      <c r="CT56" s="9" t="str">
        <v>Anny Leal</v>
      </c>
      <c r="CU56" s="9" t="str">
        <v>anny.leal@enel.com</v>
      </c>
      <c r="CV56" s="9">
        <v>2026</v>
      </c>
      <c r="CW56" s="9">
        <v>9</v>
      </c>
      <c r="CX56" s="9">
        <v>46266</v>
      </c>
      <c r="CZ56" s="9" t="str">
        <v>LEII06</v>
      </c>
      <c r="DC56" s="9" t="str">
        <v>Limpieza de módulos fotovoltaicos en PV La Loma, PV Fundación, PV Guayepo 1, 2&amp;3, PV El Paso y PV Atlántico, PV Guayepo 3 y opcional PV Valledupar x</v>
      </c>
      <c r="DD56" s="9" t="str">
        <v>MMIM19</v>
      </c>
      <c r="DE56" s="9" t="str">
        <v>Por lanzar</v>
      </c>
      <c r="DF56" s="9" t="str">
        <v>septiembre</v>
      </c>
      <c r="DG56" s="9" t="str">
        <v xml:space="preserve">Mantenimiento de sistemas de generación de energía solar. </v>
      </c>
      <c r="DH56" s="9" t="str">
        <v>GPG</v>
      </c>
      <c r="DI56" s="9">
        <v>0.67869800000000002</v>
      </c>
      <c r="DJ56" s="9" t="str">
        <v>Monica Mesa</v>
      </c>
      <c r="DK56" s="9" t="str">
        <v>monica.mesa@enel.com</v>
      </c>
      <c r="DL56" s="9" t="str">
        <v>Anny Leal</v>
      </c>
      <c r="DM56" s="9" t="str">
        <v>anny.leal@enel.com</v>
      </c>
      <c r="DN56" s="9">
        <v>2026</v>
      </c>
      <c r="DO56" s="9">
        <v>9</v>
      </c>
      <c r="DP56" s="15">
        <v>46266</v>
      </c>
      <c r="DS56" s="9" t="str">
        <v>LIMPIEZA DE MODULOS FOTOVOLTAICOS EN PV LA LOMA, PV FUNDACION, PV GUAYEPO 1, 2&amp;3, PV EL PASO Y PV ATLANTICO, PV GUAYEPO 3 Y OPCIONAL PV VALLEDUPAR X MMIM19 MANTENIMIENTO DE SISTEMAS DE GENERACION DE ENERGIA SOLAR.</v>
      </c>
    </row>
    <row r="57" spans="5:123" ht="27.95" customHeight="1" x14ac:dyDescent="0.25">
      <c r="E57" s="11" t="str">
        <v>Bombillas LED</v>
      </c>
      <c r="F57" s="12" t="str">
        <v>FEII09</v>
      </c>
      <c r="G57" s="12" t="str">
        <v>Por lanzar</v>
      </c>
      <c r="H57" s="12" t="str">
        <v>agosto</v>
      </c>
      <c r="I57" s="12" t="str">
        <v xml:space="preserve">Equipo para alumbrado de calles </v>
      </c>
      <c r="J57" s="12" t="str">
        <v>Enel Commercial</v>
      </c>
      <c r="K57" s="12">
        <v>0.7</v>
      </c>
      <c r="L57" s="12" t="str">
        <v>Andrea Sarmiento</v>
      </c>
      <c r="M57" s="12" t="str">
        <v>andrea.sarmiento@enel.com</v>
      </c>
      <c r="N57" s="12" t="str">
        <v>Jennifer Rubio</v>
      </c>
      <c r="O57" s="12" t="str">
        <v>jennifer.rubio@enel.com</v>
      </c>
      <c r="P57" s="12">
        <v>2026</v>
      </c>
      <c r="Q57" s="12">
        <v>8</v>
      </c>
      <c r="R57" s="24" t="b">
        <v>0</v>
      </c>
      <c r="AC57" s="14" t="str">
        <v>Contrato marco para el Servicio Camión grúa, Camión Canasta, Montacarga, CRB</v>
      </c>
      <c r="AD57" s="9" t="str">
        <v>SLMT13</v>
      </c>
      <c r="AE57" s="9" t="str">
        <v>Por lanzar</v>
      </c>
      <c r="AF57" s="9" t="str">
        <v>agosto</v>
      </c>
      <c r="AG57" s="9" t="str">
        <v xml:space="preserve">Alquiler de grúas y vehículos especiales con operador </v>
      </c>
      <c r="AH57" s="9" t="str">
        <v>GPG</v>
      </c>
      <c r="AI57" s="9">
        <v>0.65</v>
      </c>
      <c r="AJ57" s="9" t="str">
        <v>Monica Mesa</v>
      </c>
      <c r="AK57" s="9" t="str">
        <v>monica.mesa@enel.com</v>
      </c>
      <c r="AL57" s="9" t="str">
        <v>Anny Leal</v>
      </c>
      <c r="AM57" s="9" t="str">
        <v>anny.leal@enel.com</v>
      </c>
      <c r="AN57" s="9">
        <v>2026</v>
      </c>
      <c r="AO57" s="9">
        <v>8</v>
      </c>
      <c r="AP57" s="9">
        <v>46235</v>
      </c>
      <c r="AR57" s="14" t="str">
        <v>Contrato marco para el Servicio Camión grúa, Camión Canasta, Montacarga, CRB</v>
      </c>
      <c r="AS57" s="9" t="str">
        <v>SLMT13</v>
      </c>
      <c r="AT57" s="9" t="str">
        <v>Por lanzar</v>
      </c>
      <c r="AU57" s="9" t="str">
        <v>agosto</v>
      </c>
      <c r="AV57" s="9" t="str">
        <v xml:space="preserve">Alquiler de grúas y vehículos especiales con operador </v>
      </c>
      <c r="AW57" s="9" t="str">
        <v>GPG</v>
      </c>
      <c r="AX57" s="9">
        <v>0.65</v>
      </c>
      <c r="AY57" s="9" t="str">
        <v>Monica Mesa</v>
      </c>
      <c r="AZ57" s="9" t="str">
        <v>monica.mesa@enel.com</v>
      </c>
      <c r="BA57" s="9" t="str">
        <v>Anny Leal</v>
      </c>
      <c r="BB57" s="9" t="str">
        <v>anny.leal@enel.com</v>
      </c>
      <c r="BC57" s="9">
        <v>2026</v>
      </c>
      <c r="BD57" s="9">
        <v>8</v>
      </c>
      <c r="BE57" s="9">
        <v>46235</v>
      </c>
      <c r="BG57" s="9" t="str">
        <v>Contrato marco para el Servicio Camión grúa, Camión Canasta, Montacarga, CRB</v>
      </c>
      <c r="BH57" s="9" t="str">
        <v>SLMT13</v>
      </c>
      <c r="BI57" s="9" t="str">
        <v>Por lanzar</v>
      </c>
      <c r="BJ57" s="9" t="str">
        <v>agosto</v>
      </c>
      <c r="BK57" s="9" t="str">
        <v xml:space="preserve">Alquiler de grúas y vehículos especiales con operador </v>
      </c>
      <c r="BL57" s="9" t="str">
        <v>GPG</v>
      </c>
      <c r="BM57" s="9">
        <v>0.65</v>
      </c>
      <c r="BN57" s="9" t="str">
        <v>Monica Mesa</v>
      </c>
      <c r="BO57" s="9" t="str">
        <v>monica.mesa@enel.com</v>
      </c>
      <c r="BP57" s="9" t="str">
        <v>Anny Leal</v>
      </c>
      <c r="BQ57" s="9" t="str">
        <v>anny.leal@enel.com</v>
      </c>
      <c r="BR57" s="9">
        <v>2026</v>
      </c>
      <c r="BS57" s="9">
        <v>8</v>
      </c>
      <c r="BT57" s="9">
        <v>46235</v>
      </c>
      <c r="BV57" s="9" t="str">
        <v>Contrato marco para el Servicio Camión grúa, Camión Canasta, Montacarga, CRB</v>
      </c>
      <c r="BW57" s="9" t="str">
        <v>SLMT13</v>
      </c>
      <c r="BX57" s="9" t="str">
        <v>Por lanzar</v>
      </c>
      <c r="BY57" s="9" t="str">
        <v>agosto</v>
      </c>
      <c r="BZ57" s="9" t="str">
        <v xml:space="preserve">Alquiler de grúas y vehículos especiales con operador </v>
      </c>
      <c r="CA57" s="9" t="str">
        <v>GPG</v>
      </c>
      <c r="CB57" s="9">
        <v>0.65</v>
      </c>
      <c r="CC57" s="9" t="str">
        <v>Monica Mesa</v>
      </c>
      <c r="CD57" s="9" t="str">
        <v>monica.mesa@enel.com</v>
      </c>
      <c r="CE57" s="9" t="str">
        <v>Anny Leal</v>
      </c>
      <c r="CF57" s="9" t="str">
        <v>anny.leal@enel.com</v>
      </c>
      <c r="CG57" s="9">
        <v>2026</v>
      </c>
      <c r="CH57" s="9">
        <v>8</v>
      </c>
      <c r="CI57" s="9">
        <v>46235</v>
      </c>
      <c r="CK57" s="9" t="str">
        <v>Contrato marco para el Servicio Camión grúa, Camión Canasta, Montacarga, CRB</v>
      </c>
      <c r="CL57" s="9" t="str">
        <v>SLMT13</v>
      </c>
      <c r="CM57" s="9" t="str">
        <v>Por lanzar</v>
      </c>
      <c r="CN57" s="9" t="str">
        <v>agosto</v>
      </c>
      <c r="CO57" s="9" t="str">
        <v xml:space="preserve">Alquiler de grúas y vehículos especiales con operador </v>
      </c>
      <c r="CP57" s="9" t="str">
        <v>GPG</v>
      </c>
      <c r="CQ57" s="9">
        <v>0.65</v>
      </c>
      <c r="CR57" s="9" t="str">
        <v>Monica Mesa</v>
      </c>
      <c r="CS57" s="9" t="str">
        <v>monica.mesa@enel.com</v>
      </c>
      <c r="CT57" s="9" t="str">
        <v>Anny Leal</v>
      </c>
      <c r="CU57" s="9" t="str">
        <v>anny.leal@enel.com</v>
      </c>
      <c r="CV57" s="9">
        <v>2026</v>
      </c>
      <c r="CW57" s="9">
        <v>8</v>
      </c>
      <c r="CX57" s="9">
        <v>46235</v>
      </c>
      <c r="CZ57" s="9" t="str">
        <v>LEII09</v>
      </c>
      <c r="DC57" s="9" t="str">
        <v>Contrato marco para el Servicio Camión grúa, Camión Canasta, Montacarga, CRB</v>
      </c>
      <c r="DD57" s="9" t="str">
        <v>SLMT13</v>
      </c>
      <c r="DE57" s="9" t="str">
        <v>Por lanzar</v>
      </c>
      <c r="DF57" s="9" t="str">
        <v>agosto</v>
      </c>
      <c r="DG57" s="9" t="str">
        <v xml:space="preserve">Alquiler de grúas y vehículos especiales con operador </v>
      </c>
      <c r="DH57" s="9" t="str">
        <v>GPG</v>
      </c>
      <c r="DI57" s="9">
        <v>0.65</v>
      </c>
      <c r="DJ57" s="9" t="str">
        <v>Monica Mesa</v>
      </c>
      <c r="DK57" s="9" t="str">
        <v>monica.mesa@enel.com</v>
      </c>
      <c r="DL57" s="9" t="str">
        <v>Anny Leal</v>
      </c>
      <c r="DM57" s="9" t="str">
        <v>anny.leal@enel.com</v>
      </c>
      <c r="DN57" s="9">
        <v>2026</v>
      </c>
      <c r="DO57" s="9">
        <v>8</v>
      </c>
      <c r="DP57" s="15">
        <v>46235</v>
      </c>
      <c r="DS57" s="9" t="str">
        <v>CONTRATO MARCO PARA EL SERVICIO CAMION GRUA, CAMION CANASTA, MONTACARGA, CRB SLMT13 ALQUILER DE GRUAS Y VEHICULOS ESPECIALES CON OPERADOR</v>
      </c>
    </row>
    <row r="58" spans="5:123" ht="27.95" customHeight="1" x14ac:dyDescent="0.25">
      <c r="E58" s="11" t="str">
        <v>Plan maestro de Sistemas Contra Incendios Parques Solares Colombia x 12 meses</v>
      </c>
      <c r="F58" s="12" t="str">
        <v>MCIT02</v>
      </c>
      <c r="G58" s="12" t="str">
        <v>Por lanzar</v>
      </c>
      <c r="H58" s="12" t="str">
        <v>agosto</v>
      </c>
      <c r="I58" s="12" t="str">
        <v xml:space="preserve">Sistemas de protección contra incendios y extintores - Mantenimiento </v>
      </c>
      <c r="J58" s="12" t="str">
        <v>GPG</v>
      </c>
      <c r="K58" s="12">
        <v>0.7</v>
      </c>
      <c r="L58" s="12" t="str">
        <v>Monica Mesa</v>
      </c>
      <c r="M58" s="12" t="str">
        <v>monica.mesa@enel.com</v>
      </c>
      <c r="N58" s="12" t="str">
        <v>Anny Leal</v>
      </c>
      <c r="O58" s="12" t="str">
        <v>anny.leal@enel.com</v>
      </c>
      <c r="P58" s="12">
        <v>2026</v>
      </c>
      <c r="Q58" s="12">
        <v>8</v>
      </c>
      <c r="R58" s="24" t="b">
        <v>0</v>
      </c>
      <c r="AC58" s="14" t="str">
        <v>Suministro e instalación de sistemas de corrección de potencias SAC, fluctuaciones, huecos de potencias</v>
      </c>
      <c r="AD58" s="9" t="str">
        <v>FAAI05</v>
      </c>
      <c r="AE58" s="9" t="str">
        <v>Por lanzar</v>
      </c>
      <c r="AF58" s="9" t="str">
        <v>septiembre</v>
      </c>
      <c r="AG58" s="9" t="str">
        <v xml:space="preserve">Reguladores y Equipos de Control de Frecuencia, Tensión y Potencia </v>
      </c>
      <c r="AH58" s="9" t="str">
        <v>Enel Commercial</v>
      </c>
      <c r="AI58" s="9">
        <v>0.65</v>
      </c>
      <c r="AJ58" s="9" t="str">
        <v>Andrea Sarmiento</v>
      </c>
      <c r="AK58" s="9" t="str">
        <v>andrea.sarmiento@enel.com</v>
      </c>
      <c r="AL58" s="9" t="str">
        <v>Jennifer Rubio</v>
      </c>
      <c r="AM58" s="9" t="str">
        <v>jennifer.rubio@enel.com</v>
      </c>
      <c r="AN58" s="9">
        <v>2026</v>
      </c>
      <c r="AO58" s="9">
        <v>9</v>
      </c>
      <c r="AP58" s="9">
        <v>46266</v>
      </c>
      <c r="AR58" s="14" t="str">
        <v>Suministro e instalación de sistemas de corrección de potencias SAC, fluctuaciones, huecos de potencias</v>
      </c>
      <c r="AS58" s="9" t="str">
        <v>FAAI05</v>
      </c>
      <c r="AT58" s="9" t="str">
        <v>Por lanzar</v>
      </c>
      <c r="AU58" s="9" t="str">
        <v>septiembre</v>
      </c>
      <c r="AV58" s="9" t="str">
        <v xml:space="preserve">Reguladores y Equipos de Control de Frecuencia, Tensión y Potencia </v>
      </c>
      <c r="AW58" s="9" t="str">
        <v>Enel Commercial</v>
      </c>
      <c r="AX58" s="9">
        <v>0.65</v>
      </c>
      <c r="AY58" s="9" t="str">
        <v>Andrea Sarmiento</v>
      </c>
      <c r="AZ58" s="9" t="str">
        <v>andrea.sarmiento@enel.com</v>
      </c>
      <c r="BA58" s="9" t="str">
        <v>Jennifer Rubio</v>
      </c>
      <c r="BB58" s="9" t="str">
        <v>jennifer.rubio@enel.com</v>
      </c>
      <c r="BC58" s="9">
        <v>2026</v>
      </c>
      <c r="BD58" s="9">
        <v>9</v>
      </c>
      <c r="BE58" s="9">
        <v>46266</v>
      </c>
      <c r="BG58" s="9" t="str">
        <v>Suministro e instalación de sistemas de corrección de potencias SAC, fluctuaciones, huecos de potencias</v>
      </c>
      <c r="BH58" s="9" t="str">
        <v>FAAI05</v>
      </c>
      <c r="BI58" s="9" t="str">
        <v>Por lanzar</v>
      </c>
      <c r="BJ58" s="9" t="str">
        <v>septiembre</v>
      </c>
      <c r="BK58" s="9" t="str">
        <v xml:space="preserve">Reguladores y Equipos de Control de Frecuencia, Tensión y Potencia </v>
      </c>
      <c r="BL58" s="9" t="str">
        <v>Enel Commercial</v>
      </c>
      <c r="BM58" s="9">
        <v>0.65</v>
      </c>
      <c r="BN58" s="9" t="str">
        <v>Andrea Sarmiento</v>
      </c>
      <c r="BO58" s="9" t="str">
        <v>andrea.sarmiento@enel.com</v>
      </c>
      <c r="BP58" s="9" t="str">
        <v>Jennifer Rubio</v>
      </c>
      <c r="BQ58" s="9" t="str">
        <v>jennifer.rubio@enel.com</v>
      </c>
      <c r="BR58" s="9">
        <v>2026</v>
      </c>
      <c r="BS58" s="9">
        <v>9</v>
      </c>
      <c r="BT58" s="9">
        <v>46266</v>
      </c>
      <c r="BV58" s="9" t="str">
        <v>Suministro e instalación de sistemas de corrección de potencias SAC, fluctuaciones, huecos de potencias</v>
      </c>
      <c r="BW58" s="9" t="str">
        <v>FAAI05</v>
      </c>
      <c r="BX58" s="9" t="str">
        <v>Por lanzar</v>
      </c>
      <c r="BY58" s="9" t="str">
        <v>septiembre</v>
      </c>
      <c r="BZ58" s="9" t="str">
        <v xml:space="preserve">Reguladores y Equipos de Control de Frecuencia, Tensión y Potencia </v>
      </c>
      <c r="CA58" s="9" t="str">
        <v>Enel Commercial</v>
      </c>
      <c r="CB58" s="9">
        <v>0.65</v>
      </c>
      <c r="CC58" s="9" t="str">
        <v>Andrea Sarmiento</v>
      </c>
      <c r="CD58" s="9" t="str">
        <v>andrea.sarmiento@enel.com</v>
      </c>
      <c r="CE58" s="9" t="str">
        <v>Jennifer Rubio</v>
      </c>
      <c r="CF58" s="9" t="str">
        <v>jennifer.rubio@enel.com</v>
      </c>
      <c r="CG58" s="9">
        <v>2026</v>
      </c>
      <c r="CH58" s="9">
        <v>9</v>
      </c>
      <c r="CI58" s="9">
        <v>46266</v>
      </c>
      <c r="CK58" s="9" t="str">
        <v>Suministro e instalación de sistemas de corrección de potencias SAC, fluctuaciones, huecos de potencias</v>
      </c>
      <c r="CL58" s="9" t="str">
        <v>FAAI05</v>
      </c>
      <c r="CM58" s="9" t="str">
        <v>Por lanzar</v>
      </c>
      <c r="CN58" s="9" t="str">
        <v>septiembre</v>
      </c>
      <c r="CO58" s="9" t="str">
        <v xml:space="preserve">Reguladores y Equipos de Control de Frecuencia, Tensión y Potencia </v>
      </c>
      <c r="CP58" s="9" t="str">
        <v>Enel Commercial</v>
      </c>
      <c r="CQ58" s="9">
        <v>0.65</v>
      </c>
      <c r="CR58" s="9" t="str">
        <v>Andrea Sarmiento</v>
      </c>
      <c r="CS58" s="9" t="str">
        <v>andrea.sarmiento@enel.com</v>
      </c>
      <c r="CT58" s="9" t="str">
        <v>Jennifer Rubio</v>
      </c>
      <c r="CU58" s="9" t="str">
        <v>jennifer.rubio@enel.com</v>
      </c>
      <c r="CV58" s="9">
        <v>2026</v>
      </c>
      <c r="CW58" s="9">
        <v>9</v>
      </c>
      <c r="CX58" s="9">
        <v>46266</v>
      </c>
      <c r="CZ58" s="9" t="str">
        <v>LEII11</v>
      </c>
      <c r="DC58" s="9" t="str">
        <v>Suministro e instalación de sistemas de corrección de potencias SAC, fluctuaciones, huecos de potencias</v>
      </c>
      <c r="DD58" s="9" t="str">
        <v>FAAI05</v>
      </c>
      <c r="DE58" s="9" t="str">
        <v>Por lanzar</v>
      </c>
      <c r="DF58" s="9" t="str">
        <v>septiembre</v>
      </c>
      <c r="DG58" s="9" t="str">
        <v xml:space="preserve">Reguladores y Equipos de Control de Frecuencia, Tensión y Potencia </v>
      </c>
      <c r="DH58" s="9" t="str">
        <v>Enel Commercial</v>
      </c>
      <c r="DI58" s="9">
        <v>0.65</v>
      </c>
      <c r="DJ58" s="9" t="str">
        <v>Andrea Sarmiento</v>
      </c>
      <c r="DK58" s="9" t="str">
        <v>andrea.sarmiento@enel.com</v>
      </c>
      <c r="DL58" s="9" t="str">
        <v>Jennifer Rubio</v>
      </c>
      <c r="DM58" s="9" t="str">
        <v>jennifer.rubio@enel.com</v>
      </c>
      <c r="DN58" s="9">
        <v>2026</v>
      </c>
      <c r="DO58" s="9">
        <v>9</v>
      </c>
      <c r="DP58" s="15">
        <v>46266</v>
      </c>
      <c r="DS58" s="9" t="str">
        <v>SUMINISTRO E INSTALACION DE SISTEMAS DE CORRECCION DE POTENCIAS SAC, FLUCTUACIONES, HUECOS DE POTENCIAS FAAI05 REGULADORES Y EQUIPOS DE CONTROL DE FRECUENCIA, TENSION Y POTENCIA</v>
      </c>
    </row>
    <row r="59" spans="5:123" ht="27.95" customHeight="1" x14ac:dyDescent="0.25">
      <c r="E59" s="11" t="str">
        <v>Limpieza y mantenimiento de cercas áreas externas al parque (transversal) para todas las plantas solares de Colombia.</v>
      </c>
      <c r="F59" s="12" t="str">
        <v>SLPI03</v>
      </c>
      <c r="G59" s="12" t="str">
        <v>Por lanzar</v>
      </c>
      <c r="H59" s="12" t="str">
        <v>agosto</v>
      </c>
      <c r="I59" s="12" t="str">
        <v xml:space="preserve">Mantenimiento de zonas verdes (jardinería, corte de césped, etc.) </v>
      </c>
      <c r="J59" s="12" t="str">
        <v>GPG</v>
      </c>
      <c r="K59" s="12">
        <v>0.7</v>
      </c>
      <c r="L59" s="12" t="str">
        <v>Monica Mesa</v>
      </c>
      <c r="M59" s="12" t="str">
        <v>monica.mesa@enel.com</v>
      </c>
      <c r="N59" s="12" t="str">
        <v>Anny Leal</v>
      </c>
      <c r="O59" s="12" t="str">
        <v>anny.leal@enel.com</v>
      </c>
      <c r="P59" s="12">
        <v>2026</v>
      </c>
      <c r="Q59" s="12">
        <v>8</v>
      </c>
      <c r="R59" s="24" t="b">
        <v>0</v>
      </c>
      <c r="AC59" s="14" t="str">
        <v>Suministro de Proyectores para iluminación arquitectónica</v>
      </c>
      <c r="AD59" s="9" t="str">
        <v>FAAI05</v>
      </c>
      <c r="AE59" s="9" t="str">
        <v>Por lanzar</v>
      </c>
      <c r="AF59" s="9" t="str">
        <v>agosto</v>
      </c>
      <c r="AG59" s="9" t="str">
        <v xml:space="preserve">Reguladores y Equipos de Control de Frecuencia, Tensión y Potencia </v>
      </c>
      <c r="AH59" s="9" t="str">
        <v>Enel Commercial</v>
      </c>
      <c r="AI59" s="9">
        <v>0.62318300000000004</v>
      </c>
      <c r="AJ59" s="9" t="str">
        <v>Andrea Sarmiento</v>
      </c>
      <c r="AK59" s="9" t="str">
        <v>andrea.sarmiento@enel.com</v>
      </c>
      <c r="AL59" s="9" t="str">
        <v>Jennifer Rubio</v>
      </c>
      <c r="AM59" s="9" t="str">
        <v>jennifer.rubio@enel.com</v>
      </c>
      <c r="AN59" s="9">
        <v>2026</v>
      </c>
      <c r="AO59" s="9">
        <v>8</v>
      </c>
      <c r="AP59" s="9">
        <v>46235</v>
      </c>
      <c r="AR59" s="14" t="str">
        <v>Suministro de Proyectores para iluminación arquitectónica</v>
      </c>
      <c r="AS59" s="9" t="str">
        <v>FAAI05</v>
      </c>
      <c r="AT59" s="9" t="str">
        <v>Por lanzar</v>
      </c>
      <c r="AU59" s="9" t="str">
        <v>agosto</v>
      </c>
      <c r="AV59" s="9" t="str">
        <v xml:space="preserve">Reguladores y Equipos de Control de Frecuencia, Tensión y Potencia </v>
      </c>
      <c r="AW59" s="9" t="str">
        <v>Enel Commercial</v>
      </c>
      <c r="AX59" s="9">
        <v>0.62318300000000004</v>
      </c>
      <c r="AY59" s="9" t="str">
        <v>Andrea Sarmiento</v>
      </c>
      <c r="AZ59" s="9" t="str">
        <v>andrea.sarmiento@enel.com</v>
      </c>
      <c r="BA59" s="9" t="str">
        <v>Jennifer Rubio</v>
      </c>
      <c r="BB59" s="9" t="str">
        <v>jennifer.rubio@enel.com</v>
      </c>
      <c r="BC59" s="9">
        <v>2026</v>
      </c>
      <c r="BD59" s="9">
        <v>8</v>
      </c>
      <c r="BE59" s="9">
        <v>46235</v>
      </c>
      <c r="BG59" s="9" t="str">
        <v>Suministro de Proyectores para iluminación arquitectónica</v>
      </c>
      <c r="BH59" s="9" t="str">
        <v>FAAI05</v>
      </c>
      <c r="BI59" s="9" t="str">
        <v>Por lanzar</v>
      </c>
      <c r="BJ59" s="9" t="str">
        <v>agosto</v>
      </c>
      <c r="BK59" s="9" t="str">
        <v xml:space="preserve">Reguladores y Equipos de Control de Frecuencia, Tensión y Potencia </v>
      </c>
      <c r="BL59" s="9" t="str">
        <v>Enel Commercial</v>
      </c>
      <c r="BM59" s="9">
        <v>0.62318300000000004</v>
      </c>
      <c r="BN59" s="9" t="str">
        <v>Andrea Sarmiento</v>
      </c>
      <c r="BO59" s="9" t="str">
        <v>andrea.sarmiento@enel.com</v>
      </c>
      <c r="BP59" s="9" t="str">
        <v>Jennifer Rubio</v>
      </c>
      <c r="BQ59" s="9" t="str">
        <v>jennifer.rubio@enel.com</v>
      </c>
      <c r="BR59" s="9">
        <v>2026</v>
      </c>
      <c r="BS59" s="9">
        <v>8</v>
      </c>
      <c r="BT59" s="9">
        <v>46235</v>
      </c>
      <c r="BV59" s="9" t="str">
        <v>Suministro de Proyectores para iluminación arquitectónica</v>
      </c>
      <c r="BW59" s="9" t="str">
        <v>FAAI05</v>
      </c>
      <c r="BX59" s="9" t="str">
        <v>Por lanzar</v>
      </c>
      <c r="BY59" s="9" t="str">
        <v>agosto</v>
      </c>
      <c r="BZ59" s="9" t="str">
        <v xml:space="preserve">Reguladores y Equipos de Control de Frecuencia, Tensión y Potencia </v>
      </c>
      <c r="CA59" s="9" t="str">
        <v>Enel Commercial</v>
      </c>
      <c r="CB59" s="9">
        <v>0.62318300000000004</v>
      </c>
      <c r="CC59" s="9" t="str">
        <v>Andrea Sarmiento</v>
      </c>
      <c r="CD59" s="9" t="str">
        <v>andrea.sarmiento@enel.com</v>
      </c>
      <c r="CE59" s="9" t="str">
        <v>Jennifer Rubio</v>
      </c>
      <c r="CF59" s="9" t="str">
        <v>jennifer.rubio@enel.com</v>
      </c>
      <c r="CG59" s="9">
        <v>2026</v>
      </c>
      <c r="CH59" s="9">
        <v>8</v>
      </c>
      <c r="CI59" s="9">
        <v>46235</v>
      </c>
      <c r="CK59" s="9" t="str">
        <v>Suministro de Proyectores para iluminación arquitectónica</v>
      </c>
      <c r="CL59" s="9" t="str">
        <v>FAAI05</v>
      </c>
      <c r="CM59" s="9" t="str">
        <v>Por lanzar</v>
      </c>
      <c r="CN59" s="9" t="str">
        <v>agosto</v>
      </c>
      <c r="CO59" s="9" t="str">
        <v xml:space="preserve">Reguladores y Equipos de Control de Frecuencia, Tensión y Potencia </v>
      </c>
      <c r="CP59" s="9" t="str">
        <v>Enel Commercial</v>
      </c>
      <c r="CQ59" s="9">
        <v>0.62318300000000004</v>
      </c>
      <c r="CR59" s="9" t="str">
        <v>Andrea Sarmiento</v>
      </c>
      <c r="CS59" s="9" t="str">
        <v>andrea.sarmiento@enel.com</v>
      </c>
      <c r="CT59" s="9" t="str">
        <v>Jennifer Rubio</v>
      </c>
      <c r="CU59" s="9" t="str">
        <v>jennifer.rubio@enel.com</v>
      </c>
      <c r="CV59" s="9">
        <v>2026</v>
      </c>
      <c r="CW59" s="9">
        <v>8</v>
      </c>
      <c r="CX59" s="9">
        <v>46235</v>
      </c>
      <c r="CZ59" s="9" t="str">
        <v>LEII15</v>
      </c>
      <c r="DC59" s="9" t="str">
        <v>Suministro de Proyectores para iluminación arquitectónica</v>
      </c>
      <c r="DD59" s="9" t="str">
        <v>FAAI05</v>
      </c>
      <c r="DE59" s="9" t="str">
        <v>Por lanzar</v>
      </c>
      <c r="DF59" s="9" t="str">
        <v>agosto</v>
      </c>
      <c r="DG59" s="9" t="str">
        <v xml:space="preserve">Reguladores y Equipos de Control de Frecuencia, Tensión y Potencia </v>
      </c>
      <c r="DH59" s="9" t="str">
        <v>Enel Commercial</v>
      </c>
      <c r="DI59" s="9">
        <v>0.62318300000000004</v>
      </c>
      <c r="DJ59" s="9" t="str">
        <v>Andrea Sarmiento</v>
      </c>
      <c r="DK59" s="9" t="str">
        <v>andrea.sarmiento@enel.com</v>
      </c>
      <c r="DL59" s="9" t="str">
        <v>Jennifer Rubio</v>
      </c>
      <c r="DM59" s="9" t="str">
        <v>jennifer.rubio@enel.com</v>
      </c>
      <c r="DN59" s="9">
        <v>2026</v>
      </c>
      <c r="DO59" s="9">
        <v>8</v>
      </c>
      <c r="DP59" s="15">
        <v>46235</v>
      </c>
      <c r="DS59" s="9" t="str">
        <v>SUMINISTRO DE PROYECTORES PARA ILUMINACION ARQUITECTONICA FAAI05 REGULADORES Y EQUIPOS DE CONTROL DE FRECUENCIA, TENSION Y POTENCIA</v>
      </c>
    </row>
    <row r="60" spans="5:123" ht="27.95" customHeight="1" x14ac:dyDescent="0.25">
      <c r="E60" s="11" t="str">
        <v>TS CROSS Contrato marco estudios eléctricos para centrales Cumplimiento HSE</v>
      </c>
      <c r="F60" s="12" t="str">
        <v>SPPT10</v>
      </c>
      <c r="G60" s="12" t="str">
        <v>Por lanzar</v>
      </c>
      <c r="H60" s="12" t="str">
        <v>septiembre</v>
      </c>
      <c r="I60" s="12" t="str">
        <v>Servicios profesionales técnicos no operativos</v>
      </c>
      <c r="J60" s="12" t="str">
        <v>GPG</v>
      </c>
      <c r="K60" s="12">
        <v>0.7</v>
      </c>
      <c r="L60" s="12" t="str">
        <v>Monica Mesa</v>
      </c>
      <c r="M60" s="12" t="str">
        <v>monica.mesa@enel.com</v>
      </c>
      <c r="N60" s="12" t="str">
        <v>Anny Leal</v>
      </c>
      <c r="O60" s="12" t="str">
        <v>anny.leal@enel.com</v>
      </c>
      <c r="P60" s="12">
        <v>2026</v>
      </c>
      <c r="Q60" s="12">
        <v>9</v>
      </c>
      <c r="R60" s="24" t="b">
        <v>0</v>
      </c>
      <c r="AC60" s="14" t="str">
        <v>RETROFIT REGULADORES DE VELOCIDAD U1 y U2 GUAVIO</v>
      </c>
      <c r="AD60" s="9" t="str">
        <v>FAAI02</v>
      </c>
      <c r="AE60" s="9" t="str">
        <v>Por lanzar</v>
      </c>
      <c r="AF60" s="9" t="str">
        <v>septiembre</v>
      </c>
      <c r="AG60" s="9" t="str">
        <v xml:space="preserve">Sistemas de automatización y regulación para centrales hidroeléctricas </v>
      </c>
      <c r="AH60" s="9" t="str">
        <v>GPG</v>
      </c>
      <c r="AI60" s="9">
        <v>0.6</v>
      </c>
      <c r="AJ60" s="9" t="str">
        <v>Monica Mesa</v>
      </c>
      <c r="AK60" s="9" t="str">
        <v>monica.mesa@enel.com</v>
      </c>
      <c r="AL60" s="9" t="str">
        <v>Anny Leal</v>
      </c>
      <c r="AM60" s="9" t="str">
        <v>anny.leal@enel.com</v>
      </c>
      <c r="AN60" s="9">
        <v>2026</v>
      </c>
      <c r="AO60" s="9">
        <v>9</v>
      </c>
      <c r="AP60" s="9">
        <v>46266</v>
      </c>
      <c r="AR60" s="14" t="str">
        <v>RETROFIT REGULADORES DE VELOCIDAD U1 y U2 GUAVIO</v>
      </c>
      <c r="AS60" s="9" t="str">
        <v>FAAI02</v>
      </c>
      <c r="AT60" s="9" t="str">
        <v>Por lanzar</v>
      </c>
      <c r="AU60" s="9" t="str">
        <v>septiembre</v>
      </c>
      <c r="AV60" s="9" t="str">
        <v xml:space="preserve">Sistemas de automatización y regulación para centrales hidroeléctricas </v>
      </c>
      <c r="AW60" s="9" t="str">
        <v>GPG</v>
      </c>
      <c r="AX60" s="9">
        <v>0.6</v>
      </c>
      <c r="AY60" s="9" t="str">
        <v>Monica Mesa</v>
      </c>
      <c r="AZ60" s="9" t="str">
        <v>monica.mesa@enel.com</v>
      </c>
      <c r="BA60" s="9" t="str">
        <v>Anny Leal</v>
      </c>
      <c r="BB60" s="9" t="str">
        <v>anny.leal@enel.com</v>
      </c>
      <c r="BC60" s="9">
        <v>2026</v>
      </c>
      <c r="BD60" s="9">
        <v>9</v>
      </c>
      <c r="BE60" s="9">
        <v>46266</v>
      </c>
      <c r="BG60" s="9" t="str">
        <v>RETROFIT REGULADORES DE VELOCIDAD U1 y U2 GUAVIO</v>
      </c>
      <c r="BH60" s="9" t="str">
        <v>FAAI02</v>
      </c>
      <c r="BI60" s="9" t="str">
        <v>Por lanzar</v>
      </c>
      <c r="BJ60" s="9" t="str">
        <v>septiembre</v>
      </c>
      <c r="BK60" s="9" t="str">
        <v xml:space="preserve">Sistemas de automatización y regulación para centrales hidroeléctricas </v>
      </c>
      <c r="BL60" s="9" t="str">
        <v>GPG</v>
      </c>
      <c r="BM60" s="9">
        <v>0.6</v>
      </c>
      <c r="BN60" s="9" t="str">
        <v>Monica Mesa</v>
      </c>
      <c r="BO60" s="9" t="str">
        <v>monica.mesa@enel.com</v>
      </c>
      <c r="BP60" s="9" t="str">
        <v>Anny Leal</v>
      </c>
      <c r="BQ60" s="9" t="str">
        <v>anny.leal@enel.com</v>
      </c>
      <c r="BR60" s="9">
        <v>2026</v>
      </c>
      <c r="BS60" s="9">
        <v>9</v>
      </c>
      <c r="BT60" s="9">
        <v>46266</v>
      </c>
      <c r="BV60" s="9" t="str">
        <v>RETROFIT REGULADORES DE VELOCIDAD U1 y U2 GUAVIO</v>
      </c>
      <c r="BW60" s="9" t="str">
        <v>FAAI02</v>
      </c>
      <c r="BX60" s="9" t="str">
        <v>Por lanzar</v>
      </c>
      <c r="BY60" s="9" t="str">
        <v>septiembre</v>
      </c>
      <c r="BZ60" s="9" t="str">
        <v xml:space="preserve">Sistemas de automatización y regulación para centrales hidroeléctricas </v>
      </c>
      <c r="CA60" s="9" t="str">
        <v>GPG</v>
      </c>
      <c r="CB60" s="9">
        <v>0.6</v>
      </c>
      <c r="CC60" s="9" t="str">
        <v>Monica Mesa</v>
      </c>
      <c r="CD60" s="9" t="str">
        <v>monica.mesa@enel.com</v>
      </c>
      <c r="CE60" s="9" t="str">
        <v>Anny Leal</v>
      </c>
      <c r="CF60" s="9" t="str">
        <v>anny.leal@enel.com</v>
      </c>
      <c r="CG60" s="9">
        <v>2026</v>
      </c>
      <c r="CH60" s="9">
        <v>9</v>
      </c>
      <c r="CI60" s="9">
        <v>46266</v>
      </c>
      <c r="CK60" s="9" t="str">
        <v>RETROFIT REGULADORES DE VELOCIDAD U1 y U2 GUAVIO</v>
      </c>
      <c r="CL60" s="9" t="str">
        <v>FAAI02</v>
      </c>
      <c r="CM60" s="9" t="str">
        <v>Por lanzar</v>
      </c>
      <c r="CN60" s="9" t="str">
        <v>septiembre</v>
      </c>
      <c r="CO60" s="9" t="str">
        <v xml:space="preserve">Sistemas de automatización y regulación para centrales hidroeléctricas </v>
      </c>
      <c r="CP60" s="9" t="str">
        <v>GPG</v>
      </c>
      <c r="CQ60" s="9">
        <v>0.6</v>
      </c>
      <c r="CR60" s="9" t="str">
        <v>Monica Mesa</v>
      </c>
      <c r="CS60" s="9" t="str">
        <v>monica.mesa@enel.com</v>
      </c>
      <c r="CT60" s="9" t="str">
        <v>Anny Leal</v>
      </c>
      <c r="CU60" s="9" t="str">
        <v>anny.leal@enel.com</v>
      </c>
      <c r="CV60" s="9">
        <v>2026</v>
      </c>
      <c r="CW60" s="9">
        <v>9</v>
      </c>
      <c r="CX60" s="9">
        <v>46266</v>
      </c>
      <c r="CZ60" s="9" t="str">
        <v>LEIL08</v>
      </c>
      <c r="DC60" s="9" t="str">
        <v>RETROFIT REGULADORES DE VELOCIDAD U1 y U2 GUAVIO</v>
      </c>
      <c r="DD60" s="9" t="str">
        <v>FAAI02</v>
      </c>
      <c r="DE60" s="9" t="str">
        <v>Por lanzar</v>
      </c>
      <c r="DF60" s="9" t="str">
        <v>septiembre</v>
      </c>
      <c r="DG60" s="9" t="str">
        <v xml:space="preserve">Sistemas de automatización y regulación para centrales hidroeléctricas </v>
      </c>
      <c r="DH60" s="9" t="str">
        <v>GPG</v>
      </c>
      <c r="DI60" s="9">
        <v>0.6</v>
      </c>
      <c r="DJ60" s="9" t="str">
        <v>Monica Mesa</v>
      </c>
      <c r="DK60" s="9" t="str">
        <v>monica.mesa@enel.com</v>
      </c>
      <c r="DL60" s="9" t="str">
        <v>Anny Leal</v>
      </c>
      <c r="DM60" s="9" t="str">
        <v>anny.leal@enel.com</v>
      </c>
      <c r="DN60" s="9">
        <v>2026</v>
      </c>
      <c r="DO60" s="9">
        <v>9</v>
      </c>
      <c r="DP60" s="15">
        <v>46266</v>
      </c>
      <c r="DS60" s="9" t="str">
        <v>RETROFIT REGULADORES DE VELOCIDAD U1 Y U2 GUAVIO FAAI02 SISTEMAS DE AUTOMATIZACION Y REGULACION PARA CENTRALES HIDROELECTRICAS</v>
      </c>
    </row>
    <row r="61" spans="5:123" ht="27.95" customHeight="1" x14ac:dyDescent="0.25">
      <c r="E61" s="11" t="str">
        <v>Instalación instrumentación geotécnica presas Colombia</v>
      </c>
      <c r="F61" s="12" t="str">
        <v>SPPT10</v>
      </c>
      <c r="G61" s="12" t="str">
        <v>Por lanzar</v>
      </c>
      <c r="H61" s="12" t="str">
        <v>agosto</v>
      </c>
      <c r="I61" s="12" t="str">
        <v>Servicios profesionales técnicos no operativos</v>
      </c>
      <c r="J61" s="12" t="str">
        <v>GPG</v>
      </c>
      <c r="K61" s="12">
        <v>0.68</v>
      </c>
      <c r="L61" s="12" t="str">
        <v>Monica Mesa</v>
      </c>
      <c r="M61" s="12" t="str">
        <v>monica.mesa@enel.com</v>
      </c>
      <c r="N61" s="12" t="str">
        <v>Anny Leal</v>
      </c>
      <c r="O61" s="12" t="str">
        <v>anny.leal@enel.com</v>
      </c>
      <c r="P61" s="12">
        <v>2026</v>
      </c>
      <c r="Q61" s="12">
        <v>8</v>
      </c>
      <c r="R61" s="24" t="b">
        <v>0</v>
      </c>
      <c r="AC61" s="14" t="str">
        <v>SERVICIO RECUPERACIÓN SOPLADORES DE HOLLIN CENTRAL TERMOZIPA</v>
      </c>
      <c r="AD61" s="9" t="str">
        <v>LMGE10</v>
      </c>
      <c r="AE61" s="9" t="str">
        <v>Por lanzar</v>
      </c>
      <c r="AF61" s="9" t="str">
        <v>septiembre</v>
      </c>
      <c r="AG61" s="9" t="str">
        <v>Mantenimiento de tuberias a presión y montaje mecánico de estructuras metálicas y equipos varios</v>
      </c>
      <c r="AH61" s="9" t="str">
        <v>GPG</v>
      </c>
      <c r="AI61" s="9">
        <v>0.6</v>
      </c>
      <c r="AJ61" s="9" t="str">
        <v>Monica Mesa</v>
      </c>
      <c r="AK61" s="9" t="str">
        <v>monica.mesa@enel.com</v>
      </c>
      <c r="AL61" s="9" t="str">
        <v>Anny Leal</v>
      </c>
      <c r="AM61" s="9" t="str">
        <v>anny.leal@enel.com</v>
      </c>
      <c r="AN61" s="9">
        <v>2026</v>
      </c>
      <c r="AO61" s="9">
        <v>9</v>
      </c>
      <c r="AP61" s="9">
        <v>46266</v>
      </c>
      <c r="AR61" s="14" t="str">
        <v>SERVICIO RECUPERACIÓN SOPLADORES DE HOLLIN CENTRAL TERMOZIPA</v>
      </c>
      <c r="AS61" s="9" t="str">
        <v>LMGE10</v>
      </c>
      <c r="AT61" s="9" t="str">
        <v>Por lanzar</v>
      </c>
      <c r="AU61" s="9" t="str">
        <v>septiembre</v>
      </c>
      <c r="AV61" s="9" t="str">
        <v>Mantenimiento de tuberias a presión y montaje mecánico de estructuras metálicas y equipos varios</v>
      </c>
      <c r="AW61" s="9" t="str">
        <v>GPG</v>
      </c>
      <c r="AX61" s="9">
        <v>0.6</v>
      </c>
      <c r="AY61" s="9" t="str">
        <v>Monica Mesa</v>
      </c>
      <c r="AZ61" s="9" t="str">
        <v>monica.mesa@enel.com</v>
      </c>
      <c r="BA61" s="9" t="str">
        <v>Anny Leal</v>
      </c>
      <c r="BB61" s="9" t="str">
        <v>anny.leal@enel.com</v>
      </c>
      <c r="BC61" s="9">
        <v>2026</v>
      </c>
      <c r="BD61" s="9">
        <v>9</v>
      </c>
      <c r="BE61" s="9">
        <v>46266</v>
      </c>
      <c r="BG61" s="9" t="str">
        <v>SERVICIO RECUPERACIÓN SOPLADORES DE HOLLIN CENTRAL TERMOZIPA</v>
      </c>
      <c r="BH61" s="9" t="str">
        <v>LMGE10</v>
      </c>
      <c r="BI61" s="9" t="str">
        <v>Por lanzar</v>
      </c>
      <c r="BJ61" s="9" t="str">
        <v>septiembre</v>
      </c>
      <c r="BK61" s="9" t="str">
        <v>Mantenimiento de tuberias a presión y montaje mecánico de estructuras metálicas y equipos varios</v>
      </c>
      <c r="BL61" s="9" t="str">
        <v>GPG</v>
      </c>
      <c r="BM61" s="9">
        <v>0.6</v>
      </c>
      <c r="BN61" s="9" t="str">
        <v>Monica Mesa</v>
      </c>
      <c r="BO61" s="9" t="str">
        <v>monica.mesa@enel.com</v>
      </c>
      <c r="BP61" s="9" t="str">
        <v>Anny Leal</v>
      </c>
      <c r="BQ61" s="9" t="str">
        <v>anny.leal@enel.com</v>
      </c>
      <c r="BR61" s="9">
        <v>2026</v>
      </c>
      <c r="BS61" s="9">
        <v>9</v>
      </c>
      <c r="BT61" s="9">
        <v>46266</v>
      </c>
      <c r="BV61" s="9" t="str">
        <v>SERVICIO RECUPERACIÓN SOPLADORES DE HOLLIN CENTRAL TERMOZIPA</v>
      </c>
      <c r="BW61" s="9" t="str">
        <v>LMGE10</v>
      </c>
      <c r="BX61" s="9" t="str">
        <v>Por lanzar</v>
      </c>
      <c r="BY61" s="9" t="str">
        <v>septiembre</v>
      </c>
      <c r="BZ61" s="9" t="str">
        <v>Mantenimiento de tuberias a presión y montaje mecánico de estructuras metálicas y equipos varios</v>
      </c>
      <c r="CA61" s="9" t="str">
        <v>GPG</v>
      </c>
      <c r="CB61" s="9">
        <v>0.6</v>
      </c>
      <c r="CC61" s="9" t="str">
        <v>Monica Mesa</v>
      </c>
      <c r="CD61" s="9" t="str">
        <v>monica.mesa@enel.com</v>
      </c>
      <c r="CE61" s="9" t="str">
        <v>Anny Leal</v>
      </c>
      <c r="CF61" s="9" t="str">
        <v>anny.leal@enel.com</v>
      </c>
      <c r="CG61" s="9">
        <v>2026</v>
      </c>
      <c r="CH61" s="9">
        <v>9</v>
      </c>
      <c r="CI61" s="9">
        <v>46266</v>
      </c>
      <c r="CK61" s="9" t="str">
        <v>SERVICIO RECUPERACIÓN SOPLADORES DE HOLLIN CENTRAL TERMOZIPA</v>
      </c>
      <c r="CL61" s="9" t="str">
        <v>LMGE10</v>
      </c>
      <c r="CM61" s="9" t="str">
        <v>Por lanzar</v>
      </c>
      <c r="CN61" s="9" t="str">
        <v>septiembre</v>
      </c>
      <c r="CO61" s="9" t="str">
        <v>Mantenimiento de tuberias a presión y montaje mecánico de estructuras metálicas y equipos varios</v>
      </c>
      <c r="CP61" s="9" t="str">
        <v>GPG</v>
      </c>
      <c r="CQ61" s="9">
        <v>0.6</v>
      </c>
      <c r="CR61" s="9" t="str">
        <v>Monica Mesa</v>
      </c>
      <c r="CS61" s="9" t="str">
        <v>monica.mesa@enel.com</v>
      </c>
      <c r="CT61" s="9" t="str">
        <v>Anny Leal</v>
      </c>
      <c r="CU61" s="9" t="str">
        <v>anny.leal@enel.com</v>
      </c>
      <c r="CV61" s="9">
        <v>2026</v>
      </c>
      <c r="CW61" s="9">
        <v>9</v>
      </c>
      <c r="CX61" s="9">
        <v>46266</v>
      </c>
      <c r="CZ61" s="9" t="str">
        <v>LELE02</v>
      </c>
      <c r="DC61" s="9" t="str">
        <v>SERVICIO RECUPERACIÓN SOPLADORES DE HOLLIN CENTRAL TERMOZIPA</v>
      </c>
      <c r="DD61" s="9" t="str">
        <v>LMGE10</v>
      </c>
      <c r="DE61" s="9" t="str">
        <v>Por lanzar</v>
      </c>
      <c r="DF61" s="9" t="str">
        <v>septiembre</v>
      </c>
      <c r="DG61" s="9" t="str">
        <v>Mantenimiento de tuberias a presión y montaje mecánico de estructuras metálicas y equipos varios</v>
      </c>
      <c r="DH61" s="9" t="str">
        <v>GPG</v>
      </c>
      <c r="DI61" s="9">
        <v>0.6</v>
      </c>
      <c r="DJ61" s="9" t="str">
        <v>Monica Mesa</v>
      </c>
      <c r="DK61" s="9" t="str">
        <v>monica.mesa@enel.com</v>
      </c>
      <c r="DL61" s="9" t="str">
        <v>Anny Leal</v>
      </c>
      <c r="DM61" s="9" t="str">
        <v>anny.leal@enel.com</v>
      </c>
      <c r="DN61" s="9">
        <v>2026</v>
      </c>
      <c r="DO61" s="9">
        <v>9</v>
      </c>
      <c r="DP61" s="15">
        <v>46266</v>
      </c>
      <c r="DS61" s="9" t="str">
        <v>SERVICIO RECUPERACION SOPLADORES DE HOLLIN CENTRAL TERMOZIPA LMGE10 MANTENIMIENTO DE TUBERIAS A PRESION Y MONTAJE MECANICO DE ESTRUCTURAS METALICAS Y EQUIPOS VARIOS</v>
      </c>
    </row>
    <row r="62" spans="5:123" ht="27.95" customHeight="1" x14ac:dyDescent="0.25">
      <c r="E62" s="11" t="str">
        <v>Limpieza de módulos fotovoltaicos en PV La Loma, PV Fundación, PV Guayepo 1, 2&amp;3, PV El Paso y PV Atlántico, PV Guayepo 3 y opcional PV Valledupar x</v>
      </c>
      <c r="F62" s="12" t="str">
        <v>MMIM19</v>
      </c>
      <c r="G62" s="12" t="str">
        <v>Por lanzar</v>
      </c>
      <c r="H62" s="12" t="str">
        <v>septiembre</v>
      </c>
      <c r="I62" s="12" t="str">
        <v xml:space="preserve">Mantenimiento de sistemas de generación de energía solar. </v>
      </c>
      <c r="J62" s="12" t="str">
        <v>GPG</v>
      </c>
      <c r="K62" s="12">
        <v>0.67869800000000002</v>
      </c>
      <c r="L62" s="12" t="str">
        <v>Monica Mesa</v>
      </c>
      <c r="M62" s="12" t="str">
        <v>monica.mesa@enel.com</v>
      </c>
      <c r="N62" s="12" t="str">
        <v>Anny Leal</v>
      </c>
      <c r="O62" s="12" t="str">
        <v>anny.leal@enel.com</v>
      </c>
      <c r="P62" s="12">
        <v>2026</v>
      </c>
      <c r="Q62" s="12">
        <v>9</v>
      </c>
      <c r="R62" s="24" t="b">
        <v>0</v>
      </c>
      <c r="AC62" s="14" t="str">
        <v>Contratación de Distribuidor de elementos principales de sistemas fotovoltaicos, segmento B2C</v>
      </c>
      <c r="AD62" s="9" t="str">
        <v>LEII15</v>
      </c>
      <c r="AE62" s="9" t="str">
        <v>Por lanzar</v>
      </c>
      <c r="AF62" s="9" t="str">
        <v>agosto</v>
      </c>
      <c r="AG62" s="9" t="str">
        <v xml:space="preserve">Instalación y mantenimiento fotovoltáico de la planta (BOP) </v>
      </c>
      <c r="AH62" s="9" t="str">
        <v>Enel Commercial</v>
      </c>
      <c r="AI62" s="9">
        <v>0.59199999999999997</v>
      </c>
      <c r="AJ62" s="9" t="str">
        <v>Andrea Sarmiento</v>
      </c>
      <c r="AK62" s="9" t="str">
        <v>andrea.sarmiento@enel.com</v>
      </c>
      <c r="AL62" s="9" t="str">
        <v>Jennifer Rubio</v>
      </c>
      <c r="AM62" s="9" t="str">
        <v>jennifer.rubio@enel.com</v>
      </c>
      <c r="AN62" s="9">
        <v>2026</v>
      </c>
      <c r="AO62" s="9">
        <v>8</v>
      </c>
      <c r="AP62" s="9">
        <v>46235</v>
      </c>
      <c r="AR62" s="14" t="str">
        <v>Contratación de Distribuidor de elementos principales de sistemas fotovoltaicos, segmento B2C</v>
      </c>
      <c r="AS62" s="9" t="str">
        <v>LEII15</v>
      </c>
      <c r="AT62" s="9" t="str">
        <v>Por lanzar</v>
      </c>
      <c r="AU62" s="9" t="str">
        <v>agosto</v>
      </c>
      <c r="AV62" s="9" t="str">
        <v xml:space="preserve">Instalación y mantenimiento fotovoltáico de la planta (BOP) </v>
      </c>
      <c r="AW62" s="9" t="str">
        <v>Enel Commercial</v>
      </c>
      <c r="AX62" s="9">
        <v>0.59199999999999997</v>
      </c>
      <c r="AY62" s="9" t="str">
        <v>Andrea Sarmiento</v>
      </c>
      <c r="AZ62" s="9" t="str">
        <v>andrea.sarmiento@enel.com</v>
      </c>
      <c r="BA62" s="9" t="str">
        <v>Jennifer Rubio</v>
      </c>
      <c r="BB62" s="9" t="str">
        <v>jennifer.rubio@enel.com</v>
      </c>
      <c r="BC62" s="9">
        <v>2026</v>
      </c>
      <c r="BD62" s="9">
        <v>8</v>
      </c>
      <c r="BE62" s="9">
        <v>46235</v>
      </c>
      <c r="BG62" s="9" t="str">
        <v>Contratación de Distribuidor de elementos principales de sistemas fotovoltaicos, segmento B2C</v>
      </c>
      <c r="BH62" s="9" t="str">
        <v>LEII15</v>
      </c>
      <c r="BI62" s="9" t="str">
        <v>Por lanzar</v>
      </c>
      <c r="BJ62" s="9" t="str">
        <v>agosto</v>
      </c>
      <c r="BK62" s="9" t="str">
        <v xml:space="preserve">Instalación y mantenimiento fotovoltáico de la planta (BOP) </v>
      </c>
      <c r="BL62" s="9" t="str">
        <v>Enel Commercial</v>
      </c>
      <c r="BM62" s="9">
        <v>0.59199999999999997</v>
      </c>
      <c r="BN62" s="9" t="str">
        <v>Andrea Sarmiento</v>
      </c>
      <c r="BO62" s="9" t="str">
        <v>andrea.sarmiento@enel.com</v>
      </c>
      <c r="BP62" s="9" t="str">
        <v>Jennifer Rubio</v>
      </c>
      <c r="BQ62" s="9" t="str">
        <v>jennifer.rubio@enel.com</v>
      </c>
      <c r="BR62" s="9">
        <v>2026</v>
      </c>
      <c r="BS62" s="9">
        <v>8</v>
      </c>
      <c r="BT62" s="9">
        <v>46235</v>
      </c>
      <c r="BV62" s="9" t="str">
        <v>Contratación de Distribuidor de elementos principales de sistemas fotovoltaicos, segmento B2C</v>
      </c>
      <c r="BW62" s="9" t="str">
        <v>LEII15</v>
      </c>
      <c r="BX62" s="9" t="str">
        <v>Por lanzar</v>
      </c>
      <c r="BY62" s="9" t="str">
        <v>agosto</v>
      </c>
      <c r="BZ62" s="9" t="str">
        <v xml:space="preserve">Instalación y mantenimiento fotovoltáico de la planta (BOP) </v>
      </c>
      <c r="CA62" s="9" t="str">
        <v>Enel Commercial</v>
      </c>
      <c r="CB62" s="9">
        <v>0.59199999999999997</v>
      </c>
      <c r="CC62" s="9" t="str">
        <v>Andrea Sarmiento</v>
      </c>
      <c r="CD62" s="9" t="str">
        <v>andrea.sarmiento@enel.com</v>
      </c>
      <c r="CE62" s="9" t="str">
        <v>Jennifer Rubio</v>
      </c>
      <c r="CF62" s="9" t="str">
        <v>jennifer.rubio@enel.com</v>
      </c>
      <c r="CG62" s="9">
        <v>2026</v>
      </c>
      <c r="CH62" s="9">
        <v>8</v>
      </c>
      <c r="CI62" s="9">
        <v>46235</v>
      </c>
      <c r="CK62" s="9" t="str">
        <v>Contratación de Distribuidor de elementos principales de sistemas fotovoltaicos, segmento B2C</v>
      </c>
      <c r="CL62" s="9" t="str">
        <v>LEII15</v>
      </c>
      <c r="CM62" s="9" t="str">
        <v>Por lanzar</v>
      </c>
      <c r="CN62" s="9" t="str">
        <v>agosto</v>
      </c>
      <c r="CO62" s="9" t="str">
        <v xml:space="preserve">Instalación y mantenimiento fotovoltáico de la planta (BOP) </v>
      </c>
      <c r="CP62" s="9" t="str">
        <v>Enel Commercial</v>
      </c>
      <c r="CQ62" s="9">
        <v>0.59199999999999997</v>
      </c>
      <c r="CR62" s="9" t="str">
        <v>Andrea Sarmiento</v>
      </c>
      <c r="CS62" s="9" t="str">
        <v>andrea.sarmiento@enel.com</v>
      </c>
      <c r="CT62" s="9" t="str">
        <v>Jennifer Rubio</v>
      </c>
      <c r="CU62" s="9" t="str">
        <v>jennifer.rubio@enel.com</v>
      </c>
      <c r="CV62" s="9">
        <v>2026</v>
      </c>
      <c r="CW62" s="9">
        <v>8</v>
      </c>
      <c r="CX62" s="9">
        <v>46235</v>
      </c>
      <c r="CZ62" s="9" t="str">
        <v>LIOP12</v>
      </c>
      <c r="DC62" s="9" t="str">
        <v>Contratación de Distribuidor de elementos principales de sistemas fotovoltaicos, segmento B2C</v>
      </c>
      <c r="DD62" s="9" t="str">
        <v>LEII15</v>
      </c>
      <c r="DE62" s="9" t="str">
        <v>Por lanzar</v>
      </c>
      <c r="DF62" s="9" t="str">
        <v>agosto</v>
      </c>
      <c r="DG62" s="9" t="str">
        <v xml:space="preserve">Instalación y mantenimiento fotovoltáico de la planta (BOP) </v>
      </c>
      <c r="DH62" s="9" t="str">
        <v>Enel Commercial</v>
      </c>
      <c r="DI62" s="9">
        <v>0.59199999999999997</v>
      </c>
      <c r="DJ62" s="9" t="str">
        <v>Andrea Sarmiento</v>
      </c>
      <c r="DK62" s="9" t="str">
        <v>andrea.sarmiento@enel.com</v>
      </c>
      <c r="DL62" s="9" t="str">
        <v>Jennifer Rubio</v>
      </c>
      <c r="DM62" s="9" t="str">
        <v>jennifer.rubio@enel.com</v>
      </c>
      <c r="DN62" s="9">
        <v>2026</v>
      </c>
      <c r="DO62" s="9">
        <v>8</v>
      </c>
      <c r="DP62" s="15">
        <v>46235</v>
      </c>
      <c r="DS62" s="9" t="str">
        <v>CONTRATACION DE DISTRIBUIDOR DE ELEMENTOS PRINCIPALES DE SISTEMAS FOTOVOLTAICOS, SEGMENTO B2C LEII15 INSTALACION Y MANTENIMIENTO FOTOVOLTAICO DE LA PLANTA (BOP)</v>
      </c>
    </row>
    <row r="63" spans="5:123" ht="27.95" customHeight="1" x14ac:dyDescent="0.25">
      <c r="E63" s="11" t="str">
        <v>Contrato marco para el Servicio Camión grúa, Camión Canasta, Montacarga, CRB</v>
      </c>
      <c r="F63" s="12" t="str">
        <v>SLMT13</v>
      </c>
      <c r="G63" s="12" t="str">
        <v>Por lanzar</v>
      </c>
      <c r="H63" s="12" t="str">
        <v>agosto</v>
      </c>
      <c r="I63" s="12" t="str">
        <v xml:space="preserve">Alquiler de grúas y vehículos especiales con operador </v>
      </c>
      <c r="J63" s="12" t="str">
        <v>GPG</v>
      </c>
      <c r="K63" s="12">
        <v>0.65</v>
      </c>
      <c r="L63" s="12" t="str">
        <v>Monica Mesa</v>
      </c>
      <c r="M63" s="12" t="str">
        <v>monica.mesa@enel.com</v>
      </c>
      <c r="N63" s="12" t="str">
        <v>Anny Leal</v>
      </c>
      <c r="O63" s="12" t="str">
        <v>anny.leal@enel.com</v>
      </c>
      <c r="P63" s="12">
        <v>2026</v>
      </c>
      <c r="Q63" s="12">
        <v>8</v>
      </c>
      <c r="R63" s="24" t="b">
        <v>0</v>
      </c>
      <c r="AC63" s="14" t="str">
        <v>Elaboración de Informes de Cumplimiento Ambiental Hidricas, Solares. Termica. Gestor Karol Medina.</v>
      </c>
      <c r="AD63" s="9" t="str">
        <v>SPPT35</v>
      </c>
      <c r="AE63" s="9" t="str">
        <v>Por lanzar</v>
      </c>
      <c r="AF63" s="9" t="str">
        <v>septiembre</v>
      </c>
      <c r="AG63" s="9" t="str">
        <v xml:space="preserve">Otros servicios profesionales </v>
      </c>
      <c r="AH63" s="9" t="str">
        <v>GPG</v>
      </c>
      <c r="AI63" s="9">
        <v>0.58492599999999995</v>
      </c>
      <c r="AJ63" s="9" t="str">
        <v>Monica Mesa</v>
      </c>
      <c r="AK63" s="9" t="str">
        <v>monica.mesa@enel.com</v>
      </c>
      <c r="AL63" s="9" t="str">
        <v>Anny Leal</v>
      </c>
      <c r="AM63" s="9" t="str">
        <v>anny.leal@enel.com</v>
      </c>
      <c r="AN63" s="9">
        <v>2026</v>
      </c>
      <c r="AO63" s="9">
        <v>9</v>
      </c>
      <c r="AP63" s="9">
        <v>46266</v>
      </c>
      <c r="AR63" s="14" t="str">
        <v>Elaboración de Informes de Cumplimiento Ambiental Hidricas, Solares. Termica. Gestor Karol Medina.</v>
      </c>
      <c r="AS63" s="9" t="str">
        <v>SPPT35</v>
      </c>
      <c r="AT63" s="9" t="str">
        <v>Por lanzar</v>
      </c>
      <c r="AU63" s="9" t="str">
        <v>septiembre</v>
      </c>
      <c r="AV63" s="9" t="str">
        <v xml:space="preserve">Otros servicios profesionales </v>
      </c>
      <c r="AW63" s="9" t="str">
        <v>GPG</v>
      </c>
      <c r="AX63" s="9">
        <v>0.58492599999999995</v>
      </c>
      <c r="AY63" s="9" t="str">
        <v>Monica Mesa</v>
      </c>
      <c r="AZ63" s="9" t="str">
        <v>monica.mesa@enel.com</v>
      </c>
      <c r="BA63" s="9" t="str">
        <v>Anny Leal</v>
      </c>
      <c r="BB63" s="9" t="str">
        <v>anny.leal@enel.com</v>
      </c>
      <c r="BC63" s="9">
        <v>2026</v>
      </c>
      <c r="BD63" s="9">
        <v>9</v>
      </c>
      <c r="BE63" s="9">
        <v>46266</v>
      </c>
      <c r="BG63" s="9" t="str">
        <v>Elaboración de Informes de Cumplimiento Ambiental Hidricas, Solares. Termica. Gestor Karol Medina.</v>
      </c>
      <c r="BH63" s="9" t="str">
        <v>SPPT35</v>
      </c>
      <c r="BI63" s="9" t="str">
        <v>Por lanzar</v>
      </c>
      <c r="BJ63" s="9" t="str">
        <v>septiembre</v>
      </c>
      <c r="BK63" s="9" t="str">
        <v xml:space="preserve">Otros servicios profesionales </v>
      </c>
      <c r="BL63" s="9" t="str">
        <v>GPG</v>
      </c>
      <c r="BM63" s="9">
        <v>0.58492599999999995</v>
      </c>
      <c r="BN63" s="9" t="str">
        <v>Monica Mesa</v>
      </c>
      <c r="BO63" s="9" t="str">
        <v>monica.mesa@enel.com</v>
      </c>
      <c r="BP63" s="9" t="str">
        <v>Anny Leal</v>
      </c>
      <c r="BQ63" s="9" t="str">
        <v>anny.leal@enel.com</v>
      </c>
      <c r="BR63" s="9">
        <v>2026</v>
      </c>
      <c r="BS63" s="9">
        <v>9</v>
      </c>
      <c r="BT63" s="9">
        <v>46266</v>
      </c>
      <c r="BV63" s="9" t="str">
        <v>Elaboración de Informes de Cumplimiento Ambiental Hidricas, Solares. Termica. Gestor Karol Medina.</v>
      </c>
      <c r="BW63" s="9" t="str">
        <v>SPPT35</v>
      </c>
      <c r="BX63" s="9" t="str">
        <v>Por lanzar</v>
      </c>
      <c r="BY63" s="9" t="str">
        <v>septiembre</v>
      </c>
      <c r="BZ63" s="9" t="str">
        <v xml:space="preserve">Otros servicios profesionales </v>
      </c>
      <c r="CA63" s="9" t="str">
        <v>GPG</v>
      </c>
      <c r="CB63" s="9">
        <v>0.58492599999999995</v>
      </c>
      <c r="CC63" s="9" t="str">
        <v>Monica Mesa</v>
      </c>
      <c r="CD63" s="9" t="str">
        <v>monica.mesa@enel.com</v>
      </c>
      <c r="CE63" s="9" t="str">
        <v>Anny Leal</v>
      </c>
      <c r="CF63" s="9" t="str">
        <v>anny.leal@enel.com</v>
      </c>
      <c r="CG63" s="9">
        <v>2026</v>
      </c>
      <c r="CH63" s="9">
        <v>9</v>
      </c>
      <c r="CI63" s="9">
        <v>46266</v>
      </c>
      <c r="CK63" s="9" t="str">
        <v>Elaboración de Informes de Cumplimiento Ambiental Hidricas, Solares. Termica. Gestor Karol Medina.</v>
      </c>
      <c r="CL63" s="9" t="str">
        <v>SPPT35</v>
      </c>
      <c r="CM63" s="9" t="str">
        <v>Por lanzar</v>
      </c>
      <c r="CN63" s="9" t="str">
        <v>septiembre</v>
      </c>
      <c r="CO63" s="9" t="str">
        <v xml:space="preserve">Otros servicios profesionales </v>
      </c>
      <c r="CP63" s="9" t="str">
        <v>GPG</v>
      </c>
      <c r="CQ63" s="9">
        <v>0.58492599999999995</v>
      </c>
      <c r="CR63" s="9" t="str">
        <v>Monica Mesa</v>
      </c>
      <c r="CS63" s="9" t="str">
        <v>monica.mesa@enel.com</v>
      </c>
      <c r="CT63" s="9" t="str">
        <v>Anny Leal</v>
      </c>
      <c r="CU63" s="9" t="str">
        <v>anny.leal@enel.com</v>
      </c>
      <c r="CV63" s="9">
        <v>2026</v>
      </c>
      <c r="CW63" s="9">
        <v>9</v>
      </c>
      <c r="CX63" s="9">
        <v>46266</v>
      </c>
      <c r="CZ63" s="9" t="str">
        <v>LMGE10</v>
      </c>
      <c r="DC63" s="9" t="str">
        <v>Elaboración de Informes de Cumplimiento Ambiental Hidricas, Solares. Termica. Gestor Karol Medina.</v>
      </c>
      <c r="DD63" s="9" t="str">
        <v>SPPT35</v>
      </c>
      <c r="DE63" s="9" t="str">
        <v>Por lanzar</v>
      </c>
      <c r="DF63" s="9" t="str">
        <v>septiembre</v>
      </c>
      <c r="DG63" s="9" t="str">
        <v xml:space="preserve">Otros servicios profesionales </v>
      </c>
      <c r="DH63" s="9" t="str">
        <v>GPG</v>
      </c>
      <c r="DI63" s="9">
        <v>0.58492599999999995</v>
      </c>
      <c r="DJ63" s="9" t="str">
        <v>Monica Mesa</v>
      </c>
      <c r="DK63" s="9" t="str">
        <v>monica.mesa@enel.com</v>
      </c>
      <c r="DL63" s="9" t="str">
        <v>Anny Leal</v>
      </c>
      <c r="DM63" s="9" t="str">
        <v>anny.leal@enel.com</v>
      </c>
      <c r="DN63" s="9">
        <v>2026</v>
      </c>
      <c r="DO63" s="9">
        <v>9</v>
      </c>
      <c r="DP63" s="15">
        <v>46266</v>
      </c>
      <c r="DS63" s="9" t="str">
        <v>ELABORACION DE INFORMES DE CUMPLIMIENTO AMBIENTAL HIDRICAS, SOLARES. TERMICA. GESTOR KAROL MEDINA. SPPT35 OTROS SERVICIOS PROFESIONALES</v>
      </c>
    </row>
    <row r="64" spans="5:123" ht="27.95" customHeight="1" x14ac:dyDescent="0.25">
      <c r="E64" s="11" t="str">
        <v>Suministro e instalación de sistemas de corrección de potencias SAC, fluctuaciones, huecos de potencias</v>
      </c>
      <c r="F64" s="12" t="str">
        <v>FAAI05</v>
      </c>
      <c r="G64" s="12" t="str">
        <v>Por lanzar</v>
      </c>
      <c r="H64" s="12" t="str">
        <v>septiembre</v>
      </c>
      <c r="I64" s="12" t="str">
        <v xml:space="preserve">Reguladores y Equipos de Control de Frecuencia, Tensión y Potencia </v>
      </c>
      <c r="J64" s="12" t="str">
        <v>Enel Commercial</v>
      </c>
      <c r="K64" s="12">
        <v>0.65</v>
      </c>
      <c r="L64" s="12" t="str">
        <v>Andrea Sarmiento</v>
      </c>
      <c r="M64" s="12" t="str">
        <v>andrea.sarmiento@enel.com</v>
      </c>
      <c r="N64" s="12" t="str">
        <v>Jennifer Rubio</v>
      </c>
      <c r="O64" s="12" t="str">
        <v>jennifer.rubio@enel.com</v>
      </c>
      <c r="P64" s="12">
        <v>2026</v>
      </c>
      <c r="Q64" s="12">
        <v>9</v>
      </c>
      <c r="R64" s="24" t="b">
        <v>0</v>
      </c>
      <c r="AC64" s="14" t="str">
        <v>SERVICIO Y SUMINISTRO DE MANTENIMIENTO DE CAMINOS / Canalización del sistema de agua pluvial, cambio de capote casa maquinas GT &amp; CR</v>
      </c>
      <c r="AD64" s="9" t="str">
        <v>LIOP12</v>
      </c>
      <c r="AE64" s="9" t="str">
        <v>Por lanzar</v>
      </c>
      <c r="AF64" s="9" t="str">
        <v>agosto</v>
      </c>
      <c r="AG64" s="9" t="str">
        <v>Obras civiles menores en plantas hidroeléctricas</v>
      </c>
      <c r="AH64" s="9" t="str">
        <v>Costa Rica</v>
      </c>
      <c r="AI64" s="9">
        <v>0.54194468000000007</v>
      </c>
      <c r="AJ64" s="9" t="str">
        <v>Daniela Solano</v>
      </c>
      <c r="AK64" s="9" t="str">
        <v>Daniela.Solano@enel.com</v>
      </c>
      <c r="AL64" s="9" t="str">
        <v>Anny Leal</v>
      </c>
      <c r="AM64" s="9" t="str">
        <v>anny.leal@enel.com</v>
      </c>
      <c r="AN64" s="9">
        <v>2026</v>
      </c>
      <c r="AO64" s="9">
        <v>8</v>
      </c>
      <c r="AP64" s="9">
        <v>46235</v>
      </c>
      <c r="AR64" s="14" t="str">
        <v>SERVICIO Y SUMINISTRO DE MANTENIMIENTO DE CAMINOS / Canalización del sistema de agua pluvial, cambio de capote casa maquinas GT &amp; CR</v>
      </c>
      <c r="AS64" s="9" t="str">
        <v>LIOP12</v>
      </c>
      <c r="AT64" s="9" t="str">
        <v>Por lanzar</v>
      </c>
      <c r="AU64" s="9" t="str">
        <v>agosto</v>
      </c>
      <c r="AV64" s="9" t="str">
        <v>Obras civiles menores en plantas hidroeléctricas</v>
      </c>
      <c r="AW64" s="9" t="str">
        <v>Costa Rica</v>
      </c>
      <c r="AX64" s="9">
        <v>0.54194468000000007</v>
      </c>
      <c r="AY64" s="9" t="str">
        <v>Daniela Solano</v>
      </c>
      <c r="AZ64" s="9" t="str">
        <v>Daniela.Solano@enel.com</v>
      </c>
      <c r="BA64" s="9" t="str">
        <v>Anny Leal</v>
      </c>
      <c r="BB64" s="9" t="str">
        <v>anny.leal@enel.com</v>
      </c>
      <c r="BC64" s="9">
        <v>2026</v>
      </c>
      <c r="BD64" s="9">
        <v>8</v>
      </c>
      <c r="BE64" s="9">
        <v>46235</v>
      </c>
      <c r="BG64" s="9" t="str">
        <v>SERVICIO Y SUMINISTRO DE MANTENIMIENTO DE CAMINOS / Canalización del sistema de agua pluvial, cambio de capote casa maquinas GT &amp; CR</v>
      </c>
      <c r="BH64" s="9" t="str">
        <v>LIOP12</v>
      </c>
      <c r="BI64" s="9" t="str">
        <v>Por lanzar</v>
      </c>
      <c r="BJ64" s="9" t="str">
        <v>agosto</v>
      </c>
      <c r="BK64" s="9" t="str">
        <v>Obras civiles menores en plantas hidroeléctricas</v>
      </c>
      <c r="BL64" s="9" t="str">
        <v>Costa Rica</v>
      </c>
      <c r="BM64" s="9">
        <v>0.54194468000000007</v>
      </c>
      <c r="BN64" s="9" t="str">
        <v>Daniela Solano</v>
      </c>
      <c r="BO64" s="9" t="str">
        <v>Daniela.Solano@enel.com</v>
      </c>
      <c r="BP64" s="9" t="str">
        <v>Anny Leal</v>
      </c>
      <c r="BQ64" s="9" t="str">
        <v>anny.leal@enel.com</v>
      </c>
      <c r="BR64" s="9">
        <v>2026</v>
      </c>
      <c r="BS64" s="9">
        <v>8</v>
      </c>
      <c r="BT64" s="9">
        <v>46235</v>
      </c>
      <c r="BV64" s="9" t="str">
        <v>SERVICIO Y SUMINISTRO DE MANTENIMIENTO DE CAMINOS / Canalización del sistema de agua pluvial, cambio de capote casa maquinas GT &amp; CR</v>
      </c>
      <c r="BW64" s="9" t="str">
        <v>LIOP12</v>
      </c>
      <c r="BX64" s="9" t="str">
        <v>Por lanzar</v>
      </c>
      <c r="BY64" s="9" t="str">
        <v>agosto</v>
      </c>
      <c r="BZ64" s="9" t="str">
        <v>Obras civiles menores en plantas hidroeléctricas</v>
      </c>
      <c r="CA64" s="9" t="str">
        <v>Costa Rica</v>
      </c>
      <c r="CB64" s="9">
        <v>0.54194468000000007</v>
      </c>
      <c r="CC64" s="9" t="str">
        <v>Daniela Solano</v>
      </c>
      <c r="CD64" s="9" t="str">
        <v>Daniela.Solano@enel.com</v>
      </c>
      <c r="CE64" s="9" t="str">
        <v>Anny Leal</v>
      </c>
      <c r="CF64" s="9" t="str">
        <v>anny.leal@enel.com</v>
      </c>
      <c r="CG64" s="9">
        <v>2026</v>
      </c>
      <c r="CH64" s="9">
        <v>8</v>
      </c>
      <c r="CI64" s="9">
        <v>46235</v>
      </c>
      <c r="CK64" s="9" t="str">
        <v>SERVICIO Y SUMINISTRO DE MANTENIMIENTO DE CAMINOS / Canalización del sistema de agua pluvial, cambio de capote casa maquinas GT &amp; CR</v>
      </c>
      <c r="CL64" s="9" t="str">
        <v>LIOP12</v>
      </c>
      <c r="CM64" s="9" t="str">
        <v>Por lanzar</v>
      </c>
      <c r="CN64" s="9" t="str">
        <v>agosto</v>
      </c>
      <c r="CO64" s="9" t="str">
        <v>Obras civiles menores en plantas hidroeléctricas</v>
      </c>
      <c r="CP64" s="9" t="str">
        <v>Costa Rica</v>
      </c>
      <c r="CQ64" s="9">
        <v>0.54194468000000007</v>
      </c>
      <c r="CR64" s="9" t="str">
        <v>Daniela Solano</v>
      </c>
      <c r="CS64" s="9" t="str">
        <v>Daniela.Solano@enel.com</v>
      </c>
      <c r="CT64" s="9" t="str">
        <v>Anny Leal</v>
      </c>
      <c r="CU64" s="9" t="str">
        <v>anny.leal@enel.com</v>
      </c>
      <c r="CV64" s="9">
        <v>2026</v>
      </c>
      <c r="CW64" s="9">
        <v>8</v>
      </c>
      <c r="CX64" s="9">
        <v>46235</v>
      </c>
      <c r="CZ64" s="9" t="str">
        <v>MCIT02</v>
      </c>
      <c r="DC64" s="9" t="str">
        <v>SERVICIO Y SUMINISTRO DE MANTENIMIENTO DE CAMINOS / Canalización del sistema de agua pluvial, cambio de capote casa maquinas GT &amp; CR</v>
      </c>
      <c r="DD64" s="9" t="str">
        <v>LIOP12</v>
      </c>
      <c r="DE64" s="9" t="str">
        <v>Por lanzar</v>
      </c>
      <c r="DF64" s="9" t="str">
        <v>agosto</v>
      </c>
      <c r="DG64" s="9" t="str">
        <v>Obras civiles menores en plantas hidroeléctricas</v>
      </c>
      <c r="DH64" s="9" t="str">
        <v>Costa Rica</v>
      </c>
      <c r="DI64" s="9">
        <v>0.54194468000000007</v>
      </c>
      <c r="DJ64" s="9" t="str">
        <v>Daniela Solano</v>
      </c>
      <c r="DK64" s="9" t="str">
        <v>Daniela.Solano@enel.com</v>
      </c>
      <c r="DL64" s="9" t="str">
        <v>Anny Leal</v>
      </c>
      <c r="DM64" s="9" t="str">
        <v>anny.leal@enel.com</v>
      </c>
      <c r="DN64" s="9">
        <v>2026</v>
      </c>
      <c r="DO64" s="9">
        <v>8</v>
      </c>
      <c r="DP64" s="15">
        <v>46235</v>
      </c>
      <c r="DS64" s="9" t="str">
        <v>SERVICIO Y SUMINISTRO DE MANTENIMIENTO DE CAMINOS / CANALIZACION DEL SISTEMA DE AGUA PLUVIAL, CAMBIO DE CAPOTE CASA MAQUINAS GT &amp; CR LIOP12 OBRAS CIVILES MENORES EN PLANTAS HIDROELECTRICAS</v>
      </c>
    </row>
    <row r="65" spans="5:123" ht="27.95" customHeight="1" x14ac:dyDescent="0.25">
      <c r="E65" s="11" t="str">
        <v>Suministro de Proyectores para iluminación arquitectónica</v>
      </c>
      <c r="F65" s="12" t="str">
        <v>FAAI05</v>
      </c>
      <c r="G65" s="12" t="str">
        <v>Por lanzar</v>
      </c>
      <c r="H65" s="12" t="str">
        <v>agosto</v>
      </c>
      <c r="I65" s="12" t="str">
        <v xml:space="preserve">Reguladores y Equipos de Control de Frecuencia, Tensión y Potencia </v>
      </c>
      <c r="J65" s="12" t="str">
        <v>Enel Commercial</v>
      </c>
      <c r="K65" s="12">
        <v>0.62318300000000004</v>
      </c>
      <c r="L65" s="12" t="str">
        <v>Andrea Sarmiento</v>
      </c>
      <c r="M65" s="12" t="str">
        <v>andrea.sarmiento@enel.com</v>
      </c>
      <c r="N65" s="12" t="str">
        <v>Jennifer Rubio</v>
      </c>
      <c r="O65" s="12" t="str">
        <v>jennifer.rubio@enel.com</v>
      </c>
      <c r="P65" s="12">
        <v>2026</v>
      </c>
      <c r="Q65" s="12">
        <v>8</v>
      </c>
      <c r="R65" s="24" t="b">
        <v>0</v>
      </c>
      <c r="AC65" s="14" t="str">
        <v>Servicio de Guardabosques Casetas Embalse Muña.Gestor: Lizeth Castellanos.</v>
      </c>
      <c r="AD65" s="9" t="str">
        <v>SLPI03</v>
      </c>
      <c r="AE65" s="9" t="str">
        <v>Por lanzar</v>
      </c>
      <c r="AF65" s="9" t="str">
        <v>agosto</v>
      </c>
      <c r="AG65" s="9" t="str">
        <v xml:space="preserve">Mantenimiento de zonas verdes (jardinería, corte de césped, etc.) </v>
      </c>
      <c r="AH65" s="9" t="str">
        <v>GPG</v>
      </c>
      <c r="AI65" s="9">
        <v>0.52525500000000003</v>
      </c>
      <c r="AJ65" s="9" t="str">
        <v>Monica Mesa</v>
      </c>
      <c r="AK65" s="9" t="str">
        <v>monica.mesa@enel.com</v>
      </c>
      <c r="AL65" s="9" t="str">
        <v>Anny Leal</v>
      </c>
      <c r="AM65" s="9" t="str">
        <v>anny.leal@enel.com</v>
      </c>
      <c r="AN65" s="9">
        <v>2026</v>
      </c>
      <c r="AO65" s="9">
        <v>8</v>
      </c>
      <c r="AP65" s="9">
        <v>46235</v>
      </c>
      <c r="AR65" s="14" t="str">
        <v>Servicio de Guardabosques Casetas Embalse Muña.Gestor: Lizeth Castellanos.</v>
      </c>
      <c r="AS65" s="9" t="str">
        <v>SLPI03</v>
      </c>
      <c r="AT65" s="9" t="str">
        <v>Por lanzar</v>
      </c>
      <c r="AU65" s="9" t="str">
        <v>agosto</v>
      </c>
      <c r="AV65" s="9" t="str">
        <v xml:space="preserve">Mantenimiento de zonas verdes (jardinería, corte de césped, etc.) </v>
      </c>
      <c r="AW65" s="9" t="str">
        <v>GPG</v>
      </c>
      <c r="AX65" s="9">
        <v>0.52525500000000003</v>
      </c>
      <c r="AY65" s="9" t="str">
        <v>Monica Mesa</v>
      </c>
      <c r="AZ65" s="9" t="str">
        <v>monica.mesa@enel.com</v>
      </c>
      <c r="BA65" s="9" t="str">
        <v>Anny Leal</v>
      </c>
      <c r="BB65" s="9" t="str">
        <v>anny.leal@enel.com</v>
      </c>
      <c r="BC65" s="9">
        <v>2026</v>
      </c>
      <c r="BD65" s="9">
        <v>8</v>
      </c>
      <c r="BE65" s="9">
        <v>46235</v>
      </c>
      <c r="BG65" s="9" t="str">
        <v>Servicio de Guardabosques Casetas Embalse Muña.Gestor: Lizeth Castellanos.</v>
      </c>
      <c r="BH65" s="9" t="str">
        <v>SLPI03</v>
      </c>
      <c r="BI65" s="9" t="str">
        <v>Por lanzar</v>
      </c>
      <c r="BJ65" s="9" t="str">
        <v>agosto</v>
      </c>
      <c r="BK65" s="9" t="str">
        <v xml:space="preserve">Mantenimiento de zonas verdes (jardinería, corte de césped, etc.) </v>
      </c>
      <c r="BL65" s="9" t="str">
        <v>GPG</v>
      </c>
      <c r="BM65" s="9">
        <v>0.52525500000000003</v>
      </c>
      <c r="BN65" s="9" t="str">
        <v>Monica Mesa</v>
      </c>
      <c r="BO65" s="9" t="str">
        <v>monica.mesa@enel.com</v>
      </c>
      <c r="BP65" s="9" t="str">
        <v>Anny Leal</v>
      </c>
      <c r="BQ65" s="9" t="str">
        <v>anny.leal@enel.com</v>
      </c>
      <c r="BR65" s="9">
        <v>2026</v>
      </c>
      <c r="BS65" s="9">
        <v>8</v>
      </c>
      <c r="BT65" s="9">
        <v>46235</v>
      </c>
      <c r="BV65" s="9" t="str">
        <v>Servicio de Guardabosques Casetas Embalse Muña.Gestor: Lizeth Castellanos.</v>
      </c>
      <c r="BW65" s="9" t="str">
        <v>SLPI03</v>
      </c>
      <c r="BX65" s="9" t="str">
        <v>Por lanzar</v>
      </c>
      <c r="BY65" s="9" t="str">
        <v>agosto</v>
      </c>
      <c r="BZ65" s="9" t="str">
        <v xml:space="preserve">Mantenimiento de zonas verdes (jardinería, corte de césped, etc.) </v>
      </c>
      <c r="CA65" s="9" t="str">
        <v>GPG</v>
      </c>
      <c r="CB65" s="9">
        <v>0.52525500000000003</v>
      </c>
      <c r="CC65" s="9" t="str">
        <v>Monica Mesa</v>
      </c>
      <c r="CD65" s="9" t="str">
        <v>monica.mesa@enel.com</v>
      </c>
      <c r="CE65" s="9" t="str">
        <v>Anny Leal</v>
      </c>
      <c r="CF65" s="9" t="str">
        <v>anny.leal@enel.com</v>
      </c>
      <c r="CG65" s="9">
        <v>2026</v>
      </c>
      <c r="CH65" s="9">
        <v>8</v>
      </c>
      <c r="CI65" s="9">
        <v>46235</v>
      </c>
      <c r="CK65" s="9" t="str">
        <v>Servicio de Guardabosques Casetas Embalse Muña.Gestor: Lizeth Castellanos.</v>
      </c>
      <c r="CL65" s="9" t="str">
        <v>SLPI03</v>
      </c>
      <c r="CM65" s="9" t="str">
        <v>Por lanzar</v>
      </c>
      <c r="CN65" s="9" t="str">
        <v>agosto</v>
      </c>
      <c r="CO65" s="9" t="str">
        <v xml:space="preserve">Mantenimiento de zonas verdes (jardinería, corte de césped, etc.) </v>
      </c>
      <c r="CP65" s="9" t="str">
        <v>GPG</v>
      </c>
      <c r="CQ65" s="9">
        <v>0.52525500000000003</v>
      </c>
      <c r="CR65" s="9" t="str">
        <v>Monica Mesa</v>
      </c>
      <c r="CS65" s="9" t="str">
        <v>monica.mesa@enel.com</v>
      </c>
      <c r="CT65" s="9" t="str">
        <v>Anny Leal</v>
      </c>
      <c r="CU65" s="9" t="str">
        <v>anny.leal@enel.com</v>
      </c>
      <c r="CV65" s="9">
        <v>2026</v>
      </c>
      <c r="CW65" s="9">
        <v>8</v>
      </c>
      <c r="CX65" s="9">
        <v>46235</v>
      </c>
      <c r="CZ65" s="9" t="str">
        <v>MCMO01</v>
      </c>
      <c r="DC65" s="9" t="str">
        <v>Servicio de Guardabosques Casetas Embalse Muña.Gestor: Lizeth Castellanos.</v>
      </c>
      <c r="DD65" s="9" t="str">
        <v>SLPI03</v>
      </c>
      <c r="DE65" s="9" t="str">
        <v>Por lanzar</v>
      </c>
      <c r="DF65" s="9" t="str">
        <v>agosto</v>
      </c>
      <c r="DG65" s="9" t="str">
        <v xml:space="preserve">Mantenimiento de zonas verdes (jardinería, corte de césped, etc.) </v>
      </c>
      <c r="DH65" s="9" t="str">
        <v>GPG</v>
      </c>
      <c r="DI65" s="9">
        <v>0.52525500000000003</v>
      </c>
      <c r="DJ65" s="9" t="str">
        <v>Monica Mesa</v>
      </c>
      <c r="DK65" s="9" t="str">
        <v>monica.mesa@enel.com</v>
      </c>
      <c r="DL65" s="9" t="str">
        <v>Anny Leal</v>
      </c>
      <c r="DM65" s="9" t="str">
        <v>anny.leal@enel.com</v>
      </c>
      <c r="DN65" s="9">
        <v>2026</v>
      </c>
      <c r="DO65" s="9">
        <v>8</v>
      </c>
      <c r="DP65" s="15">
        <v>46235</v>
      </c>
      <c r="DS65" s="9" t="str">
        <v>SERVICIO DE GUARDABOSQUES CASETAS EMBALSE MUNA.GESTOR: LIZETH CASTELLANOS. SLPI03 MANTENIMIENTO DE ZONAS VERDES (JARDINERIA, CORTE DE CESPED, ETC.)</v>
      </c>
    </row>
    <row r="66" spans="5:123" ht="27.95" customHeight="1" x14ac:dyDescent="0.25">
      <c r="E66" s="11" t="str">
        <v>RETROFIT REGULADORES DE VELOCIDAD U1 y U2 GUAVIO</v>
      </c>
      <c r="F66" s="12" t="str">
        <v>FAAI02</v>
      </c>
      <c r="G66" s="12" t="str">
        <v>Por lanzar</v>
      </c>
      <c r="H66" s="12" t="str">
        <v>septiembre</v>
      </c>
      <c r="I66" s="12" t="str">
        <v xml:space="preserve">Sistemas de automatización y regulación para centrales hidroeléctricas </v>
      </c>
      <c r="J66" s="12" t="str">
        <v>GPG</v>
      </c>
      <c r="K66" s="12">
        <v>0.6</v>
      </c>
      <c r="L66" s="12" t="str">
        <v>Monica Mesa</v>
      </c>
      <c r="M66" s="12" t="str">
        <v>monica.mesa@enel.com</v>
      </c>
      <c r="N66" s="12" t="str">
        <v>Anny Leal</v>
      </c>
      <c r="O66" s="12" t="str">
        <v>anny.leal@enel.com</v>
      </c>
      <c r="P66" s="12">
        <v>2026</v>
      </c>
      <c r="Q66" s="12">
        <v>9</v>
      </c>
      <c r="R66" s="24" t="b">
        <v>0</v>
      </c>
      <c r="AC66" s="14" t="str">
        <v>Servicio de compensación del componente biótico del proyecto Norte</v>
      </c>
      <c r="AD66" s="9" t="str">
        <v>SLPI03</v>
      </c>
      <c r="AE66" s="9" t="str">
        <v>Por lanzar</v>
      </c>
      <c r="AF66" s="9" t="str">
        <v>agosto</v>
      </c>
      <c r="AG66" s="9" t="str">
        <v xml:space="preserve">Mantenimiento de zonas verdes (jardinería, corte de césped, etc.) </v>
      </c>
      <c r="AH66" s="9" t="str">
        <v>Grids</v>
      </c>
      <c r="AI66" s="9">
        <v>0.51779914000000005</v>
      </c>
      <c r="AJ66" s="9" t="str">
        <v>Francy Boada</v>
      </c>
      <c r="AK66" s="9" t="str">
        <v>francy.boada@enel.com</v>
      </c>
      <c r="AL66" s="9" t="str">
        <v>Jennifer Rubio</v>
      </c>
      <c r="AM66" s="9" t="str">
        <v>jennifer.rubio@enel.com</v>
      </c>
      <c r="AN66" s="9">
        <v>2026</v>
      </c>
      <c r="AO66" s="9">
        <v>8</v>
      </c>
      <c r="AP66" s="9">
        <v>46235</v>
      </c>
      <c r="AR66" s="14" t="str">
        <v>Servicio de compensación del componente biótico del proyecto Norte</v>
      </c>
      <c r="AS66" s="9" t="str">
        <v>SLPI03</v>
      </c>
      <c r="AT66" s="9" t="str">
        <v>Por lanzar</v>
      </c>
      <c r="AU66" s="9" t="str">
        <v>agosto</v>
      </c>
      <c r="AV66" s="9" t="str">
        <v xml:space="preserve">Mantenimiento de zonas verdes (jardinería, corte de césped, etc.) </v>
      </c>
      <c r="AW66" s="9" t="str">
        <v>Grids</v>
      </c>
      <c r="AX66" s="9">
        <v>0.51779914000000005</v>
      </c>
      <c r="AY66" s="9" t="str">
        <v>Francy Boada</v>
      </c>
      <c r="AZ66" s="9" t="str">
        <v>francy.boada@enel.com</v>
      </c>
      <c r="BA66" s="9" t="str">
        <v>Jennifer Rubio</v>
      </c>
      <c r="BB66" s="9" t="str">
        <v>jennifer.rubio@enel.com</v>
      </c>
      <c r="BC66" s="9">
        <v>2026</v>
      </c>
      <c r="BD66" s="9">
        <v>8</v>
      </c>
      <c r="BE66" s="9">
        <v>46235</v>
      </c>
      <c r="BG66" s="9" t="str">
        <v>Servicio de compensación del componente biótico del proyecto Norte</v>
      </c>
      <c r="BH66" s="9" t="str">
        <v>SLPI03</v>
      </c>
      <c r="BI66" s="9" t="str">
        <v>Por lanzar</v>
      </c>
      <c r="BJ66" s="9" t="str">
        <v>agosto</v>
      </c>
      <c r="BK66" s="9" t="str">
        <v xml:space="preserve">Mantenimiento de zonas verdes (jardinería, corte de césped, etc.) </v>
      </c>
      <c r="BL66" s="9" t="str">
        <v>Grids</v>
      </c>
      <c r="BM66" s="9">
        <v>0.51779914000000005</v>
      </c>
      <c r="BN66" s="9" t="str">
        <v>Francy Boada</v>
      </c>
      <c r="BO66" s="9" t="str">
        <v>francy.boada@enel.com</v>
      </c>
      <c r="BP66" s="9" t="str">
        <v>Jennifer Rubio</v>
      </c>
      <c r="BQ66" s="9" t="str">
        <v>jennifer.rubio@enel.com</v>
      </c>
      <c r="BR66" s="9">
        <v>2026</v>
      </c>
      <c r="BS66" s="9">
        <v>8</v>
      </c>
      <c r="BT66" s="9">
        <v>46235</v>
      </c>
      <c r="BV66" s="9" t="str">
        <v>Servicio de compensación del componente biótico del proyecto Norte</v>
      </c>
      <c r="BW66" s="9" t="str">
        <v>SLPI03</v>
      </c>
      <c r="BX66" s="9" t="str">
        <v>Por lanzar</v>
      </c>
      <c r="BY66" s="9" t="str">
        <v>agosto</v>
      </c>
      <c r="BZ66" s="9" t="str">
        <v xml:space="preserve">Mantenimiento de zonas verdes (jardinería, corte de césped, etc.) </v>
      </c>
      <c r="CA66" s="9" t="str">
        <v>Grids</v>
      </c>
      <c r="CB66" s="9">
        <v>0.51779914000000005</v>
      </c>
      <c r="CC66" s="9" t="str">
        <v>Francy Boada</v>
      </c>
      <c r="CD66" s="9" t="str">
        <v>francy.boada@enel.com</v>
      </c>
      <c r="CE66" s="9" t="str">
        <v>Jennifer Rubio</v>
      </c>
      <c r="CF66" s="9" t="str">
        <v>jennifer.rubio@enel.com</v>
      </c>
      <c r="CG66" s="9">
        <v>2026</v>
      </c>
      <c r="CH66" s="9">
        <v>8</v>
      </c>
      <c r="CI66" s="9">
        <v>46235</v>
      </c>
      <c r="CK66" s="9" t="str">
        <v>Servicio de compensación del componente biótico del proyecto Norte</v>
      </c>
      <c r="CL66" s="9" t="str">
        <v>SLPI03</v>
      </c>
      <c r="CM66" s="9" t="str">
        <v>Por lanzar</v>
      </c>
      <c r="CN66" s="9" t="str">
        <v>agosto</v>
      </c>
      <c r="CO66" s="9" t="str">
        <v xml:space="preserve">Mantenimiento de zonas verdes (jardinería, corte de césped, etc.) </v>
      </c>
      <c r="CP66" s="9" t="str">
        <v>Grids</v>
      </c>
      <c r="CQ66" s="9">
        <v>0.51779914000000005</v>
      </c>
      <c r="CR66" s="9" t="str">
        <v>Francy Boada</v>
      </c>
      <c r="CS66" s="9" t="str">
        <v>francy.boada@enel.com</v>
      </c>
      <c r="CT66" s="9" t="str">
        <v>Jennifer Rubio</v>
      </c>
      <c r="CU66" s="9" t="str">
        <v>jennifer.rubio@enel.com</v>
      </c>
      <c r="CV66" s="9">
        <v>2026</v>
      </c>
      <c r="CW66" s="9">
        <v>8</v>
      </c>
      <c r="CX66" s="9">
        <v>46235</v>
      </c>
      <c r="CZ66" s="9" t="str">
        <v>MCMO08</v>
      </c>
      <c r="DC66" s="9" t="str">
        <v>Servicio de compensación del componente biótico del proyecto Norte</v>
      </c>
      <c r="DD66" s="9" t="str">
        <v>SLPI03</v>
      </c>
      <c r="DE66" s="9" t="str">
        <v>Por lanzar</v>
      </c>
      <c r="DF66" s="9" t="str">
        <v>agosto</v>
      </c>
      <c r="DG66" s="9" t="str">
        <v xml:space="preserve">Mantenimiento de zonas verdes (jardinería, corte de césped, etc.) </v>
      </c>
      <c r="DH66" s="9" t="str">
        <v>Grids</v>
      </c>
      <c r="DI66" s="9">
        <v>0.51779914000000005</v>
      </c>
      <c r="DJ66" s="9" t="str">
        <v>Francy Boada</v>
      </c>
      <c r="DK66" s="9" t="str">
        <v>francy.boada@enel.com</v>
      </c>
      <c r="DL66" s="9" t="str">
        <v>Jennifer Rubio</v>
      </c>
      <c r="DM66" s="9" t="str">
        <v>jennifer.rubio@enel.com</v>
      </c>
      <c r="DN66" s="9">
        <v>2026</v>
      </c>
      <c r="DO66" s="9">
        <v>8</v>
      </c>
      <c r="DP66" s="15">
        <v>46235</v>
      </c>
      <c r="DS66" s="9" t="str">
        <v>SERVICIO DE COMPENSACION DEL COMPONENTE BIOTICO DEL PROYECTO NORTE SLPI03 MANTENIMIENTO DE ZONAS VERDES (JARDINERIA, CORTE DE CESPED, ETC.)</v>
      </c>
    </row>
    <row r="67" spans="5:123" ht="27.95" customHeight="1" x14ac:dyDescent="0.25">
      <c r="E67" s="11" t="str">
        <v>SERVICIO RECUPERACIÓN SOPLADORES DE HOLLIN CENTRAL TERMOZIPA</v>
      </c>
      <c r="F67" s="12" t="str">
        <v>LMGE10</v>
      </c>
      <c r="G67" s="12" t="str">
        <v>Por lanzar</v>
      </c>
      <c r="H67" s="12" t="str">
        <v>septiembre</v>
      </c>
      <c r="I67" s="12" t="str">
        <v>Mantenimiento de tuberias a presión y montaje mecánico de estructuras metálicas y equipos varios</v>
      </c>
      <c r="J67" s="12" t="str">
        <v>GPG</v>
      </c>
      <c r="K67" s="12">
        <v>0.6</v>
      </c>
      <c r="L67" s="12" t="str">
        <v>Monica Mesa</v>
      </c>
      <c r="M67" s="12" t="str">
        <v>monica.mesa@enel.com</v>
      </c>
      <c r="N67" s="12" t="str">
        <v>Anny Leal</v>
      </c>
      <c r="O67" s="12" t="str">
        <v>anny.leal@enel.com</v>
      </c>
      <c r="P67" s="12">
        <v>2026</v>
      </c>
      <c r="Q67" s="12">
        <v>9</v>
      </c>
      <c r="R67" s="24" t="b">
        <v>0</v>
      </c>
      <c r="AC67" s="14" t="str">
        <v>Suministro de electro barras de diferentes de corrientes, junto a los accesorios de conexión y flexibarras</v>
      </c>
      <c r="AD67" s="9" t="str">
        <v>FEII06</v>
      </c>
      <c r="AE67" s="9" t="str">
        <v>Por lanzar</v>
      </c>
      <c r="AF67" s="9" t="str">
        <v>octubre</v>
      </c>
      <c r="AG67" s="9" t="str">
        <v xml:space="preserve">Suministros de productos innovadores y nuevos negocios. </v>
      </c>
      <c r="AH67" s="9" t="str">
        <v>Enel Commercial</v>
      </c>
      <c r="AI67" s="9">
        <v>0.5</v>
      </c>
      <c r="AJ67" s="9" t="str">
        <v>Andrea Sarmiento</v>
      </c>
      <c r="AK67" s="9" t="str">
        <v>andrea.sarmiento@enel.com</v>
      </c>
      <c r="AL67" s="9" t="str">
        <v>Jennifer Rubio</v>
      </c>
      <c r="AM67" s="9" t="str">
        <v>jennifer.rubio@enel.com</v>
      </c>
      <c r="AN67" s="9">
        <v>2026</v>
      </c>
      <c r="AO67" s="9">
        <v>10</v>
      </c>
      <c r="AP67" s="9">
        <v>46296</v>
      </c>
      <c r="AR67" s="14" t="str">
        <v>Suministro de electro barras de diferentes de corrientes, junto a los accesorios de conexión y flexibarras</v>
      </c>
      <c r="AS67" s="9" t="str">
        <v>FEII06</v>
      </c>
      <c r="AT67" s="9" t="str">
        <v>Por lanzar</v>
      </c>
      <c r="AU67" s="9" t="str">
        <v>octubre</v>
      </c>
      <c r="AV67" s="9" t="str">
        <v xml:space="preserve">Suministros de productos innovadores y nuevos negocios. </v>
      </c>
      <c r="AW67" s="9" t="str">
        <v>Enel Commercial</v>
      </c>
      <c r="AX67" s="9">
        <v>0.5</v>
      </c>
      <c r="AY67" s="9" t="str">
        <v>Andrea Sarmiento</v>
      </c>
      <c r="AZ67" s="9" t="str">
        <v>andrea.sarmiento@enel.com</v>
      </c>
      <c r="BA67" s="9" t="str">
        <v>Jennifer Rubio</v>
      </c>
      <c r="BB67" s="9" t="str">
        <v>jennifer.rubio@enel.com</v>
      </c>
      <c r="BC67" s="9">
        <v>2026</v>
      </c>
      <c r="BD67" s="9">
        <v>10</v>
      </c>
      <c r="BE67" s="9">
        <v>46296</v>
      </c>
      <c r="BG67" s="9" t="str">
        <v>Suministro de electro barras de diferentes de corrientes, junto a los accesorios de conexión y flexibarras</v>
      </c>
      <c r="BH67" s="9" t="str">
        <v>FEII06</v>
      </c>
      <c r="BI67" s="9" t="str">
        <v>Por lanzar</v>
      </c>
      <c r="BJ67" s="9" t="str">
        <v>octubre</v>
      </c>
      <c r="BK67" s="9" t="str">
        <v xml:space="preserve">Suministros de productos innovadores y nuevos negocios. </v>
      </c>
      <c r="BL67" s="9" t="str">
        <v>Enel Commercial</v>
      </c>
      <c r="BM67" s="9">
        <v>0.5</v>
      </c>
      <c r="BN67" s="9" t="str">
        <v>Andrea Sarmiento</v>
      </c>
      <c r="BO67" s="9" t="str">
        <v>andrea.sarmiento@enel.com</v>
      </c>
      <c r="BP67" s="9" t="str">
        <v>Jennifer Rubio</v>
      </c>
      <c r="BQ67" s="9" t="str">
        <v>jennifer.rubio@enel.com</v>
      </c>
      <c r="BR67" s="9">
        <v>2026</v>
      </c>
      <c r="BS67" s="9">
        <v>10</v>
      </c>
      <c r="BT67" s="9">
        <v>46296</v>
      </c>
      <c r="BV67" s="9" t="str">
        <v>Suministro de electro barras de diferentes de corrientes, junto a los accesorios de conexión y flexibarras</v>
      </c>
      <c r="BW67" s="9" t="str">
        <v>FEII06</v>
      </c>
      <c r="BX67" s="9" t="str">
        <v>Por lanzar</v>
      </c>
      <c r="BY67" s="9" t="str">
        <v>octubre</v>
      </c>
      <c r="BZ67" s="9" t="str">
        <v xml:space="preserve">Suministros de productos innovadores y nuevos negocios. </v>
      </c>
      <c r="CA67" s="9" t="str">
        <v>Enel Commercial</v>
      </c>
      <c r="CB67" s="9">
        <v>0.5</v>
      </c>
      <c r="CC67" s="9" t="str">
        <v>Andrea Sarmiento</v>
      </c>
      <c r="CD67" s="9" t="str">
        <v>andrea.sarmiento@enel.com</v>
      </c>
      <c r="CE67" s="9" t="str">
        <v>Jennifer Rubio</v>
      </c>
      <c r="CF67" s="9" t="str">
        <v>jennifer.rubio@enel.com</v>
      </c>
      <c r="CG67" s="9">
        <v>2026</v>
      </c>
      <c r="CH67" s="9">
        <v>10</v>
      </c>
      <c r="CI67" s="9">
        <v>46296</v>
      </c>
      <c r="CK67" s="9" t="str">
        <v>Suministro de electro barras de diferentes de corrientes, junto a los accesorios de conexión y flexibarras</v>
      </c>
      <c r="CL67" s="9" t="str">
        <v>FEII06</v>
      </c>
      <c r="CM67" s="9" t="str">
        <v>Por lanzar</v>
      </c>
      <c r="CN67" s="9" t="str">
        <v>octubre</v>
      </c>
      <c r="CO67" s="9" t="str">
        <v xml:space="preserve">Suministros de productos innovadores y nuevos negocios. </v>
      </c>
      <c r="CP67" s="9" t="str">
        <v>Enel Commercial</v>
      </c>
      <c r="CQ67" s="9">
        <v>0.5</v>
      </c>
      <c r="CR67" s="9" t="str">
        <v>Andrea Sarmiento</v>
      </c>
      <c r="CS67" s="9" t="str">
        <v>andrea.sarmiento@enel.com</v>
      </c>
      <c r="CT67" s="9" t="str">
        <v>Jennifer Rubio</v>
      </c>
      <c r="CU67" s="9" t="str">
        <v>jennifer.rubio@enel.com</v>
      </c>
      <c r="CV67" s="9">
        <v>2026</v>
      </c>
      <c r="CW67" s="9">
        <v>10</v>
      </c>
      <c r="CX67" s="9">
        <v>46296</v>
      </c>
      <c r="CZ67" s="9" t="str">
        <v>MEEL04</v>
      </c>
      <c r="DC67" s="9" t="str">
        <v>Suministro de electro barras de diferentes de corrientes, junto a los accesorios de conexión y flexibarras</v>
      </c>
      <c r="DD67" s="9" t="str">
        <v>FEII06</v>
      </c>
      <c r="DE67" s="9" t="str">
        <v>Por lanzar</v>
      </c>
      <c r="DF67" s="9" t="str">
        <v>octubre</v>
      </c>
      <c r="DG67" s="9" t="str">
        <v xml:space="preserve">Suministros de productos innovadores y nuevos negocios. </v>
      </c>
      <c r="DH67" s="9" t="str">
        <v>Enel Commercial</v>
      </c>
      <c r="DI67" s="9">
        <v>0.5</v>
      </c>
      <c r="DJ67" s="9" t="str">
        <v>Andrea Sarmiento</v>
      </c>
      <c r="DK67" s="9" t="str">
        <v>andrea.sarmiento@enel.com</v>
      </c>
      <c r="DL67" s="9" t="str">
        <v>Jennifer Rubio</v>
      </c>
      <c r="DM67" s="9" t="str">
        <v>jennifer.rubio@enel.com</v>
      </c>
      <c r="DN67" s="9">
        <v>2026</v>
      </c>
      <c r="DO67" s="9">
        <v>10</v>
      </c>
      <c r="DP67" s="15">
        <v>46296</v>
      </c>
      <c r="DS67" s="9" t="str">
        <v>SUMINISTRO DE ELECTRO BARRAS DE DIFERENTES DE CORRIENTES, JUNTO A LOS ACCESORIOS DE CONEXION Y FLEXIBARRAS FEII06 SUMINISTROS DE PRODUCTOS INNOVADORES Y NUEVOS NEGOCIOS.</v>
      </c>
    </row>
    <row r="68" spans="5:123" ht="27.95" customHeight="1" x14ac:dyDescent="0.25">
      <c r="E68" s="11" t="str">
        <v>Contratación de Distribuidor de elementos principales de sistemas fotovoltaicos, segmento B2C</v>
      </c>
      <c r="F68" s="12" t="str">
        <v>LEII15</v>
      </c>
      <c r="G68" s="12" t="str">
        <v>Por lanzar</v>
      </c>
      <c r="H68" s="12" t="str">
        <v>agosto</v>
      </c>
      <c r="I68" s="12" t="str">
        <v xml:space="preserve">Instalación y mantenimiento fotovoltáico de la planta (BOP) </v>
      </c>
      <c r="J68" s="12" t="str">
        <v>Enel Commercial</v>
      </c>
      <c r="K68" s="12">
        <v>0.59199999999999997</v>
      </c>
      <c r="L68" s="12" t="str">
        <v>Andrea Sarmiento</v>
      </c>
      <c r="M68" s="12" t="str">
        <v>andrea.sarmiento@enel.com</v>
      </c>
      <c r="N68" s="12" t="str">
        <v>Jennifer Rubio</v>
      </c>
      <c r="O68" s="12" t="str">
        <v>jennifer.rubio@enel.com</v>
      </c>
      <c r="P68" s="12">
        <v>2026</v>
      </c>
      <c r="Q68" s="12">
        <v>8</v>
      </c>
      <c r="R68" s="24" t="b">
        <v>0</v>
      </c>
      <c r="AC68" s="14" t="str">
        <v>Suministro de repuestos ABB para los sitemas de 13,8kv de la Estación de Bombeo Muña</v>
      </c>
      <c r="AD68" s="9" t="str">
        <v>FEIN17</v>
      </c>
      <c r="AE68" s="9" t="str">
        <v>Por lanzar</v>
      </c>
      <c r="AF68" s="9" t="str">
        <v>septiembre</v>
      </c>
      <c r="AG68" s="9" t="str">
        <v xml:space="preserve">Interruptor MT de Subestación (no RMU, no celda) </v>
      </c>
      <c r="AH68" s="9" t="str">
        <v>GPG</v>
      </c>
      <c r="AI68" s="9">
        <v>0.5</v>
      </c>
      <c r="AJ68" s="9" t="str">
        <v>Monica Mesa</v>
      </c>
      <c r="AK68" s="9" t="str">
        <v>monica.mesa@enel.com</v>
      </c>
      <c r="AL68" s="9" t="str">
        <v>Anny Leal</v>
      </c>
      <c r="AM68" s="9" t="str">
        <v>anny.leal@enel.com</v>
      </c>
      <c r="AN68" s="9">
        <v>2026</v>
      </c>
      <c r="AO68" s="9">
        <v>9</v>
      </c>
      <c r="AP68" s="9">
        <v>46266</v>
      </c>
      <c r="AR68" s="14" t="str">
        <v>Suministro de repuestos ABB para los sitemas de 13,8kv de la Estación de Bombeo Muña</v>
      </c>
      <c r="AS68" s="9" t="str">
        <v>FEIN17</v>
      </c>
      <c r="AT68" s="9" t="str">
        <v>Por lanzar</v>
      </c>
      <c r="AU68" s="9" t="str">
        <v>septiembre</v>
      </c>
      <c r="AV68" s="9" t="str">
        <v xml:space="preserve">Interruptor MT de Subestación (no RMU, no celda) </v>
      </c>
      <c r="AW68" s="9" t="str">
        <v>GPG</v>
      </c>
      <c r="AX68" s="9">
        <v>0.5</v>
      </c>
      <c r="AY68" s="9" t="str">
        <v>Monica Mesa</v>
      </c>
      <c r="AZ68" s="9" t="str">
        <v>monica.mesa@enel.com</v>
      </c>
      <c r="BA68" s="9" t="str">
        <v>Anny Leal</v>
      </c>
      <c r="BB68" s="9" t="str">
        <v>anny.leal@enel.com</v>
      </c>
      <c r="BC68" s="9">
        <v>2026</v>
      </c>
      <c r="BD68" s="9">
        <v>9</v>
      </c>
      <c r="BE68" s="9">
        <v>46266</v>
      </c>
      <c r="BG68" s="9" t="str">
        <v>Suministro de repuestos ABB para los sitemas de 13,8kv de la Estación de Bombeo Muña</v>
      </c>
      <c r="BH68" s="9" t="str">
        <v>FEIN17</v>
      </c>
      <c r="BI68" s="9" t="str">
        <v>Por lanzar</v>
      </c>
      <c r="BJ68" s="9" t="str">
        <v>septiembre</v>
      </c>
      <c r="BK68" s="9" t="str">
        <v xml:space="preserve">Interruptor MT de Subestación (no RMU, no celda) </v>
      </c>
      <c r="BL68" s="9" t="str">
        <v>GPG</v>
      </c>
      <c r="BM68" s="9">
        <v>0.5</v>
      </c>
      <c r="BN68" s="9" t="str">
        <v>Monica Mesa</v>
      </c>
      <c r="BO68" s="9" t="str">
        <v>monica.mesa@enel.com</v>
      </c>
      <c r="BP68" s="9" t="str">
        <v>Anny Leal</v>
      </c>
      <c r="BQ68" s="9" t="str">
        <v>anny.leal@enel.com</v>
      </c>
      <c r="BR68" s="9">
        <v>2026</v>
      </c>
      <c r="BS68" s="9">
        <v>9</v>
      </c>
      <c r="BT68" s="9">
        <v>46266</v>
      </c>
      <c r="BV68" s="9" t="str">
        <v>Suministro de repuestos ABB para los sitemas de 13,8kv de la Estación de Bombeo Muña</v>
      </c>
      <c r="BW68" s="9" t="str">
        <v>FEIN17</v>
      </c>
      <c r="BX68" s="9" t="str">
        <v>Por lanzar</v>
      </c>
      <c r="BY68" s="9" t="str">
        <v>septiembre</v>
      </c>
      <c r="BZ68" s="9" t="str">
        <v xml:space="preserve">Interruptor MT de Subestación (no RMU, no celda) </v>
      </c>
      <c r="CA68" s="9" t="str">
        <v>GPG</v>
      </c>
      <c r="CB68" s="9">
        <v>0.5</v>
      </c>
      <c r="CC68" s="9" t="str">
        <v>Monica Mesa</v>
      </c>
      <c r="CD68" s="9" t="str">
        <v>monica.mesa@enel.com</v>
      </c>
      <c r="CE68" s="9" t="str">
        <v>Anny Leal</v>
      </c>
      <c r="CF68" s="9" t="str">
        <v>anny.leal@enel.com</v>
      </c>
      <c r="CG68" s="9">
        <v>2026</v>
      </c>
      <c r="CH68" s="9">
        <v>9</v>
      </c>
      <c r="CI68" s="9">
        <v>46266</v>
      </c>
      <c r="CK68" s="9" t="str">
        <v>Suministro de repuestos ABB para los sitemas de 13,8kv de la Estación de Bombeo Muña</v>
      </c>
      <c r="CL68" s="9" t="str">
        <v>FEIN17</v>
      </c>
      <c r="CM68" s="9" t="str">
        <v>Por lanzar</v>
      </c>
      <c r="CN68" s="9" t="str">
        <v>septiembre</v>
      </c>
      <c r="CO68" s="9" t="str">
        <v xml:space="preserve">Interruptor MT de Subestación (no RMU, no celda) </v>
      </c>
      <c r="CP68" s="9" t="str">
        <v>GPG</v>
      </c>
      <c r="CQ68" s="9">
        <v>0.5</v>
      </c>
      <c r="CR68" s="9" t="str">
        <v>Monica Mesa</v>
      </c>
      <c r="CS68" s="9" t="str">
        <v>monica.mesa@enel.com</v>
      </c>
      <c r="CT68" s="9" t="str">
        <v>Anny Leal</v>
      </c>
      <c r="CU68" s="9" t="str">
        <v>anny.leal@enel.com</v>
      </c>
      <c r="CV68" s="9">
        <v>2026</v>
      </c>
      <c r="CW68" s="9">
        <v>9</v>
      </c>
      <c r="CX68" s="9">
        <v>46266</v>
      </c>
      <c r="CZ68" s="9" t="str">
        <v>MEEL07</v>
      </c>
      <c r="DC68" s="9" t="str">
        <v>Suministro de repuestos ABB para los sitemas de 13,8kv de la Estación de Bombeo Muña</v>
      </c>
      <c r="DD68" s="9" t="str">
        <v>FEIN17</v>
      </c>
      <c r="DE68" s="9" t="str">
        <v>Por lanzar</v>
      </c>
      <c r="DF68" s="9" t="str">
        <v>septiembre</v>
      </c>
      <c r="DG68" s="9" t="str">
        <v xml:space="preserve">Interruptor MT de Subestación (no RMU, no celda) </v>
      </c>
      <c r="DH68" s="9" t="str">
        <v>GPG</v>
      </c>
      <c r="DI68" s="9">
        <v>0.5</v>
      </c>
      <c r="DJ68" s="9" t="str">
        <v>Monica Mesa</v>
      </c>
      <c r="DK68" s="9" t="str">
        <v>monica.mesa@enel.com</v>
      </c>
      <c r="DL68" s="9" t="str">
        <v>Anny Leal</v>
      </c>
      <c r="DM68" s="9" t="str">
        <v>anny.leal@enel.com</v>
      </c>
      <c r="DN68" s="9">
        <v>2026</v>
      </c>
      <c r="DO68" s="9">
        <v>9</v>
      </c>
      <c r="DP68" s="15">
        <v>46266</v>
      </c>
      <c r="DS68" s="9" t="str">
        <v>SUMINISTRO DE REPUESTOS ABB PARA LOS SITEMAS DE 13,8KV DE LA ESTACION DE BOMBEO MUNA FEIN17 INTERRUPTOR MT DE SUBESTACION (NO RMU, NO CELDA)</v>
      </c>
    </row>
    <row r="69" spans="5:123" ht="27.95" customHeight="1" x14ac:dyDescent="0.25">
      <c r="E69" s="11" t="str">
        <v>Elaboración de Informes de Cumplimiento Ambiental Hidricas, Solares. Termica. Gestor Karol Medina.</v>
      </c>
      <c r="F69" s="12" t="str">
        <v>SPPT35</v>
      </c>
      <c r="G69" s="12" t="str">
        <v>Por lanzar</v>
      </c>
      <c r="H69" s="12" t="str">
        <v>septiembre</v>
      </c>
      <c r="I69" s="12" t="str">
        <v xml:space="preserve">Otros servicios profesionales </v>
      </c>
      <c r="J69" s="12" t="str">
        <v>GPG</v>
      </c>
      <c r="K69" s="12">
        <v>0.58492599999999995</v>
      </c>
      <c r="L69" s="12" t="str">
        <v>Monica Mesa</v>
      </c>
      <c r="M69" s="12" t="str">
        <v>monica.mesa@enel.com</v>
      </c>
      <c r="N69" s="12" t="str">
        <v>Anny Leal</v>
      </c>
      <c r="O69" s="12" t="str">
        <v>anny.leal@enel.com</v>
      </c>
      <c r="P69" s="12">
        <v>2026</v>
      </c>
      <c r="Q69" s="12">
        <v>9</v>
      </c>
      <c r="R69" s="24" t="b">
        <v>0</v>
      </c>
      <c r="AC69" s="14" t="str">
        <v>Adecuación bodega Plantas solares Atlantico y Guayepo 3 por 12 meses</v>
      </c>
      <c r="AD69" s="9" t="str">
        <v>LCCC13</v>
      </c>
      <c r="AE69" s="9" t="str">
        <v>Por lanzar</v>
      </c>
      <c r="AF69" s="9" t="str">
        <v>agosto</v>
      </c>
      <c r="AG69" s="9" t="str">
        <v xml:space="preserve">Trabajos civiles varios </v>
      </c>
      <c r="AH69" s="9" t="str">
        <v>GPG</v>
      </c>
      <c r="AI69" s="9">
        <v>0.5</v>
      </c>
      <c r="AJ69" s="9" t="str">
        <v>Monica Mesa</v>
      </c>
      <c r="AK69" s="9" t="str">
        <v>monica.mesa@enel.com</v>
      </c>
      <c r="AL69" s="9" t="str">
        <v>Anny Leal</v>
      </c>
      <c r="AM69" s="9" t="str">
        <v>anny.leal@enel.com</v>
      </c>
      <c r="AN69" s="9">
        <v>2026</v>
      </c>
      <c r="AO69" s="9">
        <v>8</v>
      </c>
      <c r="AP69" s="9">
        <v>46235</v>
      </c>
      <c r="AR69" s="14" t="str">
        <v>Adecuación bodega Plantas solares Atlantico y Guayepo 3 por 12 meses</v>
      </c>
      <c r="AS69" s="9" t="str">
        <v>LCCC13</v>
      </c>
      <c r="AT69" s="9" t="str">
        <v>Por lanzar</v>
      </c>
      <c r="AU69" s="9" t="str">
        <v>agosto</v>
      </c>
      <c r="AV69" s="9" t="str">
        <v xml:space="preserve">Trabajos civiles varios </v>
      </c>
      <c r="AW69" s="9" t="str">
        <v>GPG</v>
      </c>
      <c r="AX69" s="9">
        <v>0.5</v>
      </c>
      <c r="AY69" s="9" t="str">
        <v>Monica Mesa</v>
      </c>
      <c r="AZ69" s="9" t="str">
        <v>monica.mesa@enel.com</v>
      </c>
      <c r="BA69" s="9" t="str">
        <v>Anny Leal</v>
      </c>
      <c r="BB69" s="9" t="str">
        <v>anny.leal@enel.com</v>
      </c>
      <c r="BC69" s="9">
        <v>2026</v>
      </c>
      <c r="BD69" s="9">
        <v>8</v>
      </c>
      <c r="BE69" s="9">
        <v>46235</v>
      </c>
      <c r="BG69" s="9" t="str">
        <v>Adecuación bodega Plantas solares Atlantico y Guayepo 3 por 12 meses</v>
      </c>
      <c r="BH69" s="9" t="str">
        <v>LCCC13</v>
      </c>
      <c r="BI69" s="9" t="str">
        <v>Por lanzar</v>
      </c>
      <c r="BJ69" s="9" t="str">
        <v>agosto</v>
      </c>
      <c r="BK69" s="9" t="str">
        <v xml:space="preserve">Trabajos civiles varios </v>
      </c>
      <c r="BL69" s="9" t="str">
        <v>GPG</v>
      </c>
      <c r="BM69" s="9">
        <v>0.5</v>
      </c>
      <c r="BN69" s="9" t="str">
        <v>Monica Mesa</v>
      </c>
      <c r="BO69" s="9" t="str">
        <v>monica.mesa@enel.com</v>
      </c>
      <c r="BP69" s="9" t="str">
        <v>Anny Leal</v>
      </c>
      <c r="BQ69" s="9" t="str">
        <v>anny.leal@enel.com</v>
      </c>
      <c r="BR69" s="9">
        <v>2026</v>
      </c>
      <c r="BS69" s="9">
        <v>8</v>
      </c>
      <c r="BT69" s="9">
        <v>46235</v>
      </c>
      <c r="BV69" s="9" t="str">
        <v>Adecuación bodega Plantas solares Atlantico y Guayepo 3 por 12 meses</v>
      </c>
      <c r="BW69" s="9" t="str">
        <v>LCCC13</v>
      </c>
      <c r="BX69" s="9" t="str">
        <v>Por lanzar</v>
      </c>
      <c r="BY69" s="9" t="str">
        <v>agosto</v>
      </c>
      <c r="BZ69" s="9" t="str">
        <v xml:space="preserve">Trabajos civiles varios </v>
      </c>
      <c r="CA69" s="9" t="str">
        <v>GPG</v>
      </c>
      <c r="CB69" s="9">
        <v>0.5</v>
      </c>
      <c r="CC69" s="9" t="str">
        <v>Monica Mesa</v>
      </c>
      <c r="CD69" s="9" t="str">
        <v>monica.mesa@enel.com</v>
      </c>
      <c r="CE69" s="9" t="str">
        <v>Anny Leal</v>
      </c>
      <c r="CF69" s="9" t="str">
        <v>anny.leal@enel.com</v>
      </c>
      <c r="CG69" s="9">
        <v>2026</v>
      </c>
      <c r="CH69" s="9">
        <v>8</v>
      </c>
      <c r="CI69" s="9">
        <v>46235</v>
      </c>
      <c r="CK69" s="9" t="str">
        <v>Adecuación bodega Plantas solares Atlantico y Guayepo 3 por 12 meses</v>
      </c>
      <c r="CL69" s="9" t="str">
        <v>LCCC13</v>
      </c>
      <c r="CM69" s="9" t="str">
        <v>Por lanzar</v>
      </c>
      <c r="CN69" s="9" t="str">
        <v>agosto</v>
      </c>
      <c r="CO69" s="9" t="str">
        <v xml:space="preserve">Trabajos civiles varios </v>
      </c>
      <c r="CP69" s="9" t="str">
        <v>GPG</v>
      </c>
      <c r="CQ69" s="9">
        <v>0.5</v>
      </c>
      <c r="CR69" s="9" t="str">
        <v>Monica Mesa</v>
      </c>
      <c r="CS69" s="9" t="str">
        <v>monica.mesa@enel.com</v>
      </c>
      <c r="CT69" s="9" t="str">
        <v>Anny Leal</v>
      </c>
      <c r="CU69" s="9" t="str">
        <v>anny.leal@enel.com</v>
      </c>
      <c r="CV69" s="9">
        <v>2026</v>
      </c>
      <c r="CW69" s="9">
        <v>8</v>
      </c>
      <c r="CX69" s="9">
        <v>46235</v>
      </c>
      <c r="CZ69" s="9" t="str">
        <v>MEEL09</v>
      </c>
      <c r="DC69" s="9" t="str">
        <v>Adecuación bodega Plantas solares Atlantico y Guayepo 3 por 12 meses</v>
      </c>
      <c r="DD69" s="9" t="str">
        <v>LCCC13</v>
      </c>
      <c r="DE69" s="9" t="str">
        <v>Por lanzar</v>
      </c>
      <c r="DF69" s="9" t="str">
        <v>agosto</v>
      </c>
      <c r="DG69" s="9" t="str">
        <v xml:space="preserve">Trabajos civiles varios </v>
      </c>
      <c r="DH69" s="9" t="str">
        <v>GPG</v>
      </c>
      <c r="DI69" s="9">
        <v>0.5</v>
      </c>
      <c r="DJ69" s="9" t="str">
        <v>Monica Mesa</v>
      </c>
      <c r="DK69" s="9" t="str">
        <v>monica.mesa@enel.com</v>
      </c>
      <c r="DL69" s="9" t="str">
        <v>Anny Leal</v>
      </c>
      <c r="DM69" s="9" t="str">
        <v>anny.leal@enel.com</v>
      </c>
      <c r="DN69" s="9">
        <v>2026</v>
      </c>
      <c r="DO69" s="9">
        <v>8</v>
      </c>
      <c r="DP69" s="15">
        <v>46235</v>
      </c>
      <c r="DS69" s="9" t="str">
        <v>ADECUACION BODEGA PLANTAS SOLARES ATLANTICO Y GUAYEPO 3 POR 12 MESES LCCC13 TRABAJOS CIVILES VARIOS</v>
      </c>
    </row>
    <row r="70" spans="5:123" ht="27.95" customHeight="1" x14ac:dyDescent="0.25">
      <c r="E70" s="11" t="str">
        <v>SERVICIO Y SUMINISTRO DE MANTENIMIENTO DE CAMINOS / Canalización del sistema de agua pluvial, cambio de capote casa maquinas GT &amp; CR</v>
      </c>
      <c r="F70" s="12" t="str">
        <v>LIOP12</v>
      </c>
      <c r="G70" s="12" t="str">
        <v>Por lanzar</v>
      </c>
      <c r="H70" s="12" t="str">
        <v>agosto</v>
      </c>
      <c r="I70" s="12" t="str">
        <v>Obras civiles menores en plantas hidroeléctricas</v>
      </c>
      <c r="J70" s="12" t="str">
        <v>Costa Rica</v>
      </c>
      <c r="K70" s="12">
        <v>0.54194468000000007</v>
      </c>
      <c r="L70" s="12" t="str">
        <v>Daniela Solano</v>
      </c>
      <c r="M70" s="12" t="str">
        <v>Daniela.Solano@enel.com</v>
      </c>
      <c r="N70" s="12" t="str">
        <v>Anny Leal</v>
      </c>
      <c r="O70" s="12" t="str">
        <v>anny.leal@enel.com</v>
      </c>
      <c r="P70" s="12">
        <v>2026</v>
      </c>
      <c r="Q70" s="12">
        <v>8</v>
      </c>
      <c r="R70" s="24" t="b">
        <v>0</v>
      </c>
      <c r="AC70" s="14" t="str">
        <v>TS CROSS - Desarrollo de estudios de modelación para cumplimiento Planes de Gestión de Riesgo</v>
      </c>
      <c r="AD70" s="9" t="str">
        <v>SPPT10</v>
      </c>
      <c r="AE70" s="9" t="str">
        <v>Por lanzar</v>
      </c>
      <c r="AF70" s="9" t="str">
        <v>septiembre</v>
      </c>
      <c r="AG70" s="9" t="str">
        <v>Servicios profesionales técnicos no operativos</v>
      </c>
      <c r="AH70" s="9" t="str">
        <v>GPG</v>
      </c>
      <c r="AI70" s="9">
        <v>0.5</v>
      </c>
      <c r="AJ70" s="9" t="str">
        <v>Monica Mesa</v>
      </c>
      <c r="AK70" s="9" t="str">
        <v>monica.mesa@enel.com</v>
      </c>
      <c r="AL70" s="9" t="str">
        <v>Anny Leal</v>
      </c>
      <c r="AM70" s="9" t="str">
        <v>anny.leal@enel.com</v>
      </c>
      <c r="AN70" s="9">
        <v>2026</v>
      </c>
      <c r="AO70" s="9">
        <v>9</v>
      </c>
      <c r="AP70" s="9">
        <v>46266</v>
      </c>
      <c r="AR70" s="14" t="str">
        <v>TS CROSS - Desarrollo de estudios de modelación para cumplimiento Planes de Gestión de Riesgo</v>
      </c>
      <c r="AS70" s="9" t="str">
        <v>SPPT10</v>
      </c>
      <c r="AT70" s="9" t="str">
        <v>Por lanzar</v>
      </c>
      <c r="AU70" s="9" t="str">
        <v>septiembre</v>
      </c>
      <c r="AV70" s="9" t="str">
        <v>Servicios profesionales técnicos no operativos</v>
      </c>
      <c r="AW70" s="9" t="str">
        <v>GPG</v>
      </c>
      <c r="AX70" s="9">
        <v>0.5</v>
      </c>
      <c r="AY70" s="9" t="str">
        <v>Monica Mesa</v>
      </c>
      <c r="AZ70" s="9" t="str">
        <v>monica.mesa@enel.com</v>
      </c>
      <c r="BA70" s="9" t="str">
        <v>Anny Leal</v>
      </c>
      <c r="BB70" s="9" t="str">
        <v>anny.leal@enel.com</v>
      </c>
      <c r="BC70" s="9">
        <v>2026</v>
      </c>
      <c r="BD70" s="9">
        <v>9</v>
      </c>
      <c r="BE70" s="9">
        <v>46266</v>
      </c>
      <c r="BG70" s="9" t="str">
        <v>TS CROSS - Desarrollo de estudios de modelación para cumplimiento Planes de Gestión de Riesgo</v>
      </c>
      <c r="BH70" s="9" t="str">
        <v>SPPT10</v>
      </c>
      <c r="BI70" s="9" t="str">
        <v>Por lanzar</v>
      </c>
      <c r="BJ70" s="9" t="str">
        <v>septiembre</v>
      </c>
      <c r="BK70" s="9" t="str">
        <v>Servicios profesionales técnicos no operativos</v>
      </c>
      <c r="BL70" s="9" t="str">
        <v>GPG</v>
      </c>
      <c r="BM70" s="9">
        <v>0.5</v>
      </c>
      <c r="BN70" s="9" t="str">
        <v>Monica Mesa</v>
      </c>
      <c r="BO70" s="9" t="str">
        <v>monica.mesa@enel.com</v>
      </c>
      <c r="BP70" s="9" t="str">
        <v>Anny Leal</v>
      </c>
      <c r="BQ70" s="9" t="str">
        <v>anny.leal@enel.com</v>
      </c>
      <c r="BR70" s="9">
        <v>2026</v>
      </c>
      <c r="BS70" s="9">
        <v>9</v>
      </c>
      <c r="BT70" s="9">
        <v>46266</v>
      </c>
      <c r="BV70" s="9" t="str">
        <v>TS CROSS - Desarrollo de estudios de modelación para cumplimiento Planes de Gestión de Riesgo</v>
      </c>
      <c r="BW70" s="9" t="str">
        <v>SPPT10</v>
      </c>
      <c r="BX70" s="9" t="str">
        <v>Por lanzar</v>
      </c>
      <c r="BY70" s="9" t="str">
        <v>septiembre</v>
      </c>
      <c r="BZ70" s="9" t="str">
        <v>Servicios profesionales técnicos no operativos</v>
      </c>
      <c r="CA70" s="9" t="str">
        <v>GPG</v>
      </c>
      <c r="CB70" s="9">
        <v>0.5</v>
      </c>
      <c r="CC70" s="9" t="str">
        <v>Monica Mesa</v>
      </c>
      <c r="CD70" s="9" t="str">
        <v>monica.mesa@enel.com</v>
      </c>
      <c r="CE70" s="9" t="str">
        <v>Anny Leal</v>
      </c>
      <c r="CF70" s="9" t="str">
        <v>anny.leal@enel.com</v>
      </c>
      <c r="CG70" s="9">
        <v>2026</v>
      </c>
      <c r="CH70" s="9">
        <v>9</v>
      </c>
      <c r="CI70" s="9">
        <v>46266</v>
      </c>
      <c r="CK70" s="9" t="str">
        <v>TS CROSS - Desarrollo de estudios de modelación para cumplimiento Planes de Gestión de Riesgo</v>
      </c>
      <c r="CL70" s="9" t="str">
        <v>SPPT10</v>
      </c>
      <c r="CM70" s="9" t="str">
        <v>Por lanzar</v>
      </c>
      <c r="CN70" s="9" t="str">
        <v>septiembre</v>
      </c>
      <c r="CO70" s="9" t="str">
        <v>Servicios profesionales técnicos no operativos</v>
      </c>
      <c r="CP70" s="9" t="str">
        <v>GPG</v>
      </c>
      <c r="CQ70" s="9">
        <v>0.5</v>
      </c>
      <c r="CR70" s="9" t="str">
        <v>Monica Mesa</v>
      </c>
      <c r="CS70" s="9" t="str">
        <v>monica.mesa@enel.com</v>
      </c>
      <c r="CT70" s="9" t="str">
        <v>Anny Leal</v>
      </c>
      <c r="CU70" s="9" t="str">
        <v>anny.leal@enel.com</v>
      </c>
      <c r="CV70" s="9">
        <v>2026</v>
      </c>
      <c r="CW70" s="9">
        <v>9</v>
      </c>
      <c r="CX70" s="9">
        <v>46266</v>
      </c>
      <c r="CZ70" s="9" t="str">
        <v>METR03</v>
      </c>
      <c r="DC70" s="9" t="str">
        <v>TS CROSS - Desarrollo de estudios de modelación para cumplimiento Planes de Gestión de Riesgo</v>
      </c>
      <c r="DD70" s="9" t="str">
        <v>SPPT10</v>
      </c>
      <c r="DE70" s="9" t="str">
        <v>Por lanzar</v>
      </c>
      <c r="DF70" s="9" t="str">
        <v>septiembre</v>
      </c>
      <c r="DG70" s="9" t="str">
        <v>Servicios profesionales técnicos no operativos</v>
      </c>
      <c r="DH70" s="9" t="str">
        <v>GPG</v>
      </c>
      <c r="DI70" s="9">
        <v>0.5</v>
      </c>
      <c r="DJ70" s="9" t="str">
        <v>Monica Mesa</v>
      </c>
      <c r="DK70" s="9" t="str">
        <v>monica.mesa@enel.com</v>
      </c>
      <c r="DL70" s="9" t="str">
        <v>Anny Leal</v>
      </c>
      <c r="DM70" s="9" t="str">
        <v>anny.leal@enel.com</v>
      </c>
      <c r="DN70" s="9">
        <v>2026</v>
      </c>
      <c r="DO70" s="9">
        <v>9</v>
      </c>
      <c r="DP70" s="15">
        <v>46266</v>
      </c>
      <c r="DS70" s="9" t="str">
        <v>TS CROSS - DESARROLLO DE ESTUDIOS DE MODELACION PARA CUMPLIMIENTO PLANES DE GESTION DE RIESGO SPPT10 SERVICIOS PROFESIONALES TECNICOS NO OPERATIVOS</v>
      </c>
    </row>
    <row r="71" spans="5:123" ht="27.95" customHeight="1" x14ac:dyDescent="0.25">
      <c r="E71" s="11" t="str">
        <v>Servicio de Guardabosques Casetas Embalse Muña.Gestor: Lizeth Castellanos.</v>
      </c>
      <c r="F71" s="12" t="str">
        <v>SLPI03</v>
      </c>
      <c r="G71" s="12" t="str">
        <v>Por lanzar</v>
      </c>
      <c r="H71" s="12" t="str">
        <v>agosto</v>
      </c>
      <c r="I71" s="12" t="str">
        <v xml:space="preserve">Mantenimiento de zonas verdes (jardinería, corte de césped, etc.) </v>
      </c>
      <c r="J71" s="12" t="str">
        <v>GPG</v>
      </c>
      <c r="K71" s="12">
        <v>0.52525500000000003</v>
      </c>
      <c r="L71" s="12" t="str">
        <v>Monica Mesa</v>
      </c>
      <c r="M71" s="12" t="str">
        <v>monica.mesa@enel.com</v>
      </c>
      <c r="N71" s="12" t="str">
        <v>Anny Leal</v>
      </c>
      <c r="O71" s="12" t="str">
        <v>anny.leal@enel.com</v>
      </c>
      <c r="P71" s="12">
        <v>2026</v>
      </c>
      <c r="Q71" s="12">
        <v>8</v>
      </c>
      <c r="R71" s="24" t="b">
        <v>0</v>
      </c>
      <c r="AC71" s="14" t="str">
        <v>TS CROSS - Adecuaciones para atencion de incendios forestales CASALACO - PAGUA</v>
      </c>
      <c r="AD71" s="9" t="str">
        <v>SPPT10</v>
      </c>
      <c r="AE71" s="9" t="str">
        <v>Por lanzar</v>
      </c>
      <c r="AF71" s="9" t="str">
        <v>septiembre</v>
      </c>
      <c r="AG71" s="9" t="str">
        <v>Servicios profesionales técnicos no operativos</v>
      </c>
      <c r="AH71" s="9" t="str">
        <v>GPG</v>
      </c>
      <c r="AI71" s="9">
        <v>0.5</v>
      </c>
      <c r="AJ71" s="9" t="str">
        <v>Monica Mesa</v>
      </c>
      <c r="AK71" s="9" t="str">
        <v>monica.mesa@enel.com</v>
      </c>
      <c r="AL71" s="9" t="str">
        <v>Anny Leal</v>
      </c>
      <c r="AM71" s="9" t="str">
        <v>anny.leal@enel.com</v>
      </c>
      <c r="AN71" s="9">
        <v>2026</v>
      </c>
      <c r="AO71" s="9">
        <v>9</v>
      </c>
      <c r="AP71" s="9">
        <v>46266</v>
      </c>
      <c r="AR71" s="14" t="str">
        <v>TS CROSS - Adecuaciones para atencion de incendios forestales CASALACO - PAGUA</v>
      </c>
      <c r="AS71" s="9" t="str">
        <v>SPPT10</v>
      </c>
      <c r="AT71" s="9" t="str">
        <v>Por lanzar</v>
      </c>
      <c r="AU71" s="9" t="str">
        <v>septiembre</v>
      </c>
      <c r="AV71" s="9" t="str">
        <v>Servicios profesionales técnicos no operativos</v>
      </c>
      <c r="AW71" s="9" t="str">
        <v>GPG</v>
      </c>
      <c r="AX71" s="9">
        <v>0.5</v>
      </c>
      <c r="AY71" s="9" t="str">
        <v>Monica Mesa</v>
      </c>
      <c r="AZ71" s="9" t="str">
        <v>monica.mesa@enel.com</v>
      </c>
      <c r="BA71" s="9" t="str">
        <v>Anny Leal</v>
      </c>
      <c r="BB71" s="9" t="str">
        <v>anny.leal@enel.com</v>
      </c>
      <c r="BC71" s="9">
        <v>2026</v>
      </c>
      <c r="BD71" s="9">
        <v>9</v>
      </c>
      <c r="BE71" s="9">
        <v>46266</v>
      </c>
      <c r="BG71" s="9" t="str">
        <v>TS CROSS - Adecuaciones para atencion de incendios forestales CASALACO - PAGUA</v>
      </c>
      <c r="BH71" s="9" t="str">
        <v>SPPT10</v>
      </c>
      <c r="BI71" s="9" t="str">
        <v>Por lanzar</v>
      </c>
      <c r="BJ71" s="9" t="str">
        <v>septiembre</v>
      </c>
      <c r="BK71" s="9" t="str">
        <v>Servicios profesionales técnicos no operativos</v>
      </c>
      <c r="BL71" s="9" t="str">
        <v>GPG</v>
      </c>
      <c r="BM71" s="9">
        <v>0.5</v>
      </c>
      <c r="BN71" s="9" t="str">
        <v>Monica Mesa</v>
      </c>
      <c r="BO71" s="9" t="str">
        <v>monica.mesa@enel.com</v>
      </c>
      <c r="BP71" s="9" t="str">
        <v>Anny Leal</v>
      </c>
      <c r="BQ71" s="9" t="str">
        <v>anny.leal@enel.com</v>
      </c>
      <c r="BR71" s="9">
        <v>2026</v>
      </c>
      <c r="BS71" s="9">
        <v>9</v>
      </c>
      <c r="BT71" s="9">
        <v>46266</v>
      </c>
      <c r="BV71" s="9" t="str">
        <v>TS CROSS - Adecuaciones para atencion de incendios forestales CASALACO - PAGUA</v>
      </c>
      <c r="BW71" s="9" t="str">
        <v>SPPT10</v>
      </c>
      <c r="BX71" s="9" t="str">
        <v>Por lanzar</v>
      </c>
      <c r="BY71" s="9" t="str">
        <v>septiembre</v>
      </c>
      <c r="BZ71" s="9" t="str">
        <v>Servicios profesionales técnicos no operativos</v>
      </c>
      <c r="CA71" s="9" t="str">
        <v>GPG</v>
      </c>
      <c r="CB71" s="9">
        <v>0.5</v>
      </c>
      <c r="CC71" s="9" t="str">
        <v>Monica Mesa</v>
      </c>
      <c r="CD71" s="9" t="str">
        <v>monica.mesa@enel.com</v>
      </c>
      <c r="CE71" s="9" t="str">
        <v>Anny Leal</v>
      </c>
      <c r="CF71" s="9" t="str">
        <v>anny.leal@enel.com</v>
      </c>
      <c r="CG71" s="9">
        <v>2026</v>
      </c>
      <c r="CH71" s="9">
        <v>9</v>
      </c>
      <c r="CI71" s="9">
        <v>46266</v>
      </c>
      <c r="CK71" s="9" t="str">
        <v>TS CROSS - Adecuaciones para atencion de incendios forestales CASALACO - PAGUA</v>
      </c>
      <c r="CL71" s="9" t="str">
        <v>SPPT10</v>
      </c>
      <c r="CM71" s="9" t="str">
        <v>Por lanzar</v>
      </c>
      <c r="CN71" s="9" t="str">
        <v>septiembre</v>
      </c>
      <c r="CO71" s="9" t="str">
        <v>Servicios profesionales técnicos no operativos</v>
      </c>
      <c r="CP71" s="9" t="str">
        <v>GPG</v>
      </c>
      <c r="CQ71" s="9">
        <v>0.5</v>
      </c>
      <c r="CR71" s="9" t="str">
        <v>Monica Mesa</v>
      </c>
      <c r="CS71" s="9" t="str">
        <v>monica.mesa@enel.com</v>
      </c>
      <c r="CT71" s="9" t="str">
        <v>Anny Leal</v>
      </c>
      <c r="CU71" s="9" t="str">
        <v>anny.leal@enel.com</v>
      </c>
      <c r="CV71" s="9">
        <v>2026</v>
      </c>
      <c r="CW71" s="9">
        <v>9</v>
      </c>
      <c r="CX71" s="9">
        <v>46266</v>
      </c>
      <c r="CZ71" s="9" t="str">
        <v>MMGV03</v>
      </c>
      <c r="DC71" s="9" t="str">
        <v>TS CROSS - Adecuaciones para atencion de incendios forestales CASALACO - PAGUA</v>
      </c>
      <c r="DD71" s="9" t="str">
        <v>SPPT10</v>
      </c>
      <c r="DE71" s="9" t="str">
        <v>Por lanzar</v>
      </c>
      <c r="DF71" s="9" t="str">
        <v>septiembre</v>
      </c>
      <c r="DG71" s="9" t="str">
        <v>Servicios profesionales técnicos no operativos</v>
      </c>
      <c r="DH71" s="9" t="str">
        <v>GPG</v>
      </c>
      <c r="DI71" s="9">
        <v>0.5</v>
      </c>
      <c r="DJ71" s="9" t="str">
        <v>Monica Mesa</v>
      </c>
      <c r="DK71" s="9" t="str">
        <v>monica.mesa@enel.com</v>
      </c>
      <c r="DL71" s="9" t="str">
        <v>Anny Leal</v>
      </c>
      <c r="DM71" s="9" t="str">
        <v>anny.leal@enel.com</v>
      </c>
      <c r="DN71" s="9">
        <v>2026</v>
      </c>
      <c r="DO71" s="9">
        <v>9</v>
      </c>
      <c r="DP71" s="15">
        <v>46266</v>
      </c>
      <c r="DS71" s="9" t="str">
        <v>TS CROSS - ADECUACIONES PARA ATENCION DE INCENDIOS FORESTALES CASALACO - PAGUA SPPT10 SERVICIOS PROFESIONALES TECNICOS NO OPERATIVOS</v>
      </c>
    </row>
    <row r="72" spans="5:123" ht="27.95" customHeight="1" x14ac:dyDescent="0.25">
      <c r="E72" s="11" t="str">
        <v>Servicio de compensación del componente biótico del proyecto Norte</v>
      </c>
      <c r="F72" s="12" t="str">
        <v>SLPI03</v>
      </c>
      <c r="G72" s="12" t="str">
        <v>Por lanzar</v>
      </c>
      <c r="H72" s="12" t="str">
        <v>agosto</v>
      </c>
      <c r="I72" s="12" t="str">
        <v xml:space="preserve">Mantenimiento de zonas verdes (jardinería, corte de césped, etc.) </v>
      </c>
      <c r="J72" s="12" t="str">
        <v>Grids</v>
      </c>
      <c r="K72" s="12">
        <v>0.51779914000000005</v>
      </c>
      <c r="L72" s="12" t="str">
        <v>Francy Boada</v>
      </c>
      <c r="M72" s="12" t="str">
        <v>francy.boada@enel.com</v>
      </c>
      <c r="N72" s="12" t="str">
        <v>Jennifer Rubio</v>
      </c>
      <c r="O72" s="12" t="str">
        <v>jennifer.rubio@enel.com</v>
      </c>
      <c r="P72" s="12">
        <v>2026</v>
      </c>
      <c r="Q72" s="12">
        <v>8</v>
      </c>
      <c r="R72" s="24" t="b">
        <v>0</v>
      </c>
      <c r="AC72" s="14" t="str">
        <v>SUMINISTRO DE CASQUILLOS DE INYECTORES PARA TURBINA PELTON GUAVIO</v>
      </c>
      <c r="AD72" s="9" t="str">
        <v>FMTR01</v>
      </c>
      <c r="AE72" s="9" t="str">
        <v>Por lanzar</v>
      </c>
      <c r="AF72" s="9" t="str">
        <v>septiembre</v>
      </c>
      <c r="AG72" s="9" t="str">
        <v xml:space="preserve">Maquinaria hidráulica rotativa para centrales hidroeléctricas (turbinas, turbinas y bombas reversibles) </v>
      </c>
      <c r="AH72" s="9" t="str">
        <v>GPG</v>
      </c>
      <c r="AI72" s="9">
        <v>0.5</v>
      </c>
      <c r="AJ72" s="9" t="str">
        <v>Monica Mesa</v>
      </c>
      <c r="AK72" s="9" t="str">
        <v>monica.mesa@enel.com</v>
      </c>
      <c r="AL72" s="9" t="str">
        <v>Anny Leal</v>
      </c>
      <c r="AM72" s="9" t="str">
        <v>anny.leal@enel.com</v>
      </c>
      <c r="AN72" s="9">
        <v>2026</v>
      </c>
      <c r="AO72" s="9">
        <v>9</v>
      </c>
      <c r="AP72" s="9">
        <v>46266</v>
      </c>
      <c r="AR72" s="14" t="str">
        <v>SUMINISTRO DE CASQUILLOS DE INYECTORES PARA TURBINA PELTON GUAVIO</v>
      </c>
      <c r="AS72" s="9" t="str">
        <v>FMTR01</v>
      </c>
      <c r="AT72" s="9" t="str">
        <v>Por lanzar</v>
      </c>
      <c r="AU72" s="9" t="str">
        <v>septiembre</v>
      </c>
      <c r="AV72" s="9" t="str">
        <v xml:space="preserve">Maquinaria hidráulica rotativa para centrales hidroeléctricas (turbinas, turbinas y bombas reversibles) </v>
      </c>
      <c r="AW72" s="9" t="str">
        <v>GPG</v>
      </c>
      <c r="AX72" s="9">
        <v>0.5</v>
      </c>
      <c r="AY72" s="9" t="str">
        <v>Monica Mesa</v>
      </c>
      <c r="AZ72" s="9" t="str">
        <v>monica.mesa@enel.com</v>
      </c>
      <c r="BA72" s="9" t="str">
        <v>Anny Leal</v>
      </c>
      <c r="BB72" s="9" t="str">
        <v>anny.leal@enel.com</v>
      </c>
      <c r="BC72" s="9">
        <v>2026</v>
      </c>
      <c r="BD72" s="9">
        <v>9</v>
      </c>
      <c r="BE72" s="9">
        <v>46266</v>
      </c>
      <c r="BG72" s="9" t="str">
        <v>SUMINISTRO DE CASQUILLOS DE INYECTORES PARA TURBINA PELTON GUAVIO</v>
      </c>
      <c r="BH72" s="9" t="str">
        <v>FMTR01</v>
      </c>
      <c r="BI72" s="9" t="str">
        <v>Por lanzar</v>
      </c>
      <c r="BJ72" s="9" t="str">
        <v>septiembre</v>
      </c>
      <c r="BK72" s="9" t="str">
        <v xml:space="preserve">Maquinaria hidráulica rotativa para centrales hidroeléctricas (turbinas, turbinas y bombas reversibles) </v>
      </c>
      <c r="BL72" s="9" t="str">
        <v>GPG</v>
      </c>
      <c r="BM72" s="9">
        <v>0.5</v>
      </c>
      <c r="BN72" s="9" t="str">
        <v>Monica Mesa</v>
      </c>
      <c r="BO72" s="9" t="str">
        <v>monica.mesa@enel.com</v>
      </c>
      <c r="BP72" s="9" t="str">
        <v>Anny Leal</v>
      </c>
      <c r="BQ72" s="9" t="str">
        <v>anny.leal@enel.com</v>
      </c>
      <c r="BR72" s="9">
        <v>2026</v>
      </c>
      <c r="BS72" s="9">
        <v>9</v>
      </c>
      <c r="BT72" s="9">
        <v>46266</v>
      </c>
      <c r="BV72" s="9" t="str">
        <v>SUMINISTRO DE CASQUILLOS DE INYECTORES PARA TURBINA PELTON GUAVIO</v>
      </c>
      <c r="BW72" s="9" t="str">
        <v>FMTR01</v>
      </c>
      <c r="BX72" s="9" t="str">
        <v>Por lanzar</v>
      </c>
      <c r="BY72" s="9" t="str">
        <v>septiembre</v>
      </c>
      <c r="BZ72" s="9" t="str">
        <v xml:space="preserve">Maquinaria hidráulica rotativa para centrales hidroeléctricas (turbinas, turbinas y bombas reversibles) </v>
      </c>
      <c r="CA72" s="9" t="str">
        <v>GPG</v>
      </c>
      <c r="CB72" s="9">
        <v>0.5</v>
      </c>
      <c r="CC72" s="9" t="str">
        <v>Monica Mesa</v>
      </c>
      <c r="CD72" s="9" t="str">
        <v>monica.mesa@enel.com</v>
      </c>
      <c r="CE72" s="9" t="str">
        <v>Anny Leal</v>
      </c>
      <c r="CF72" s="9" t="str">
        <v>anny.leal@enel.com</v>
      </c>
      <c r="CG72" s="9">
        <v>2026</v>
      </c>
      <c r="CH72" s="9">
        <v>9</v>
      </c>
      <c r="CI72" s="9">
        <v>46266</v>
      </c>
      <c r="CK72" s="9" t="str">
        <v>SUMINISTRO DE CASQUILLOS DE INYECTORES PARA TURBINA PELTON GUAVIO</v>
      </c>
      <c r="CL72" s="9" t="str">
        <v>FMTR01</v>
      </c>
      <c r="CM72" s="9" t="str">
        <v>Por lanzar</v>
      </c>
      <c r="CN72" s="9" t="str">
        <v>septiembre</v>
      </c>
      <c r="CO72" s="9" t="str">
        <v xml:space="preserve">Maquinaria hidráulica rotativa para centrales hidroeléctricas (turbinas, turbinas y bombas reversibles) </v>
      </c>
      <c r="CP72" s="9" t="str">
        <v>GPG</v>
      </c>
      <c r="CQ72" s="9">
        <v>0.5</v>
      </c>
      <c r="CR72" s="9" t="str">
        <v>Monica Mesa</v>
      </c>
      <c r="CS72" s="9" t="str">
        <v>monica.mesa@enel.com</v>
      </c>
      <c r="CT72" s="9" t="str">
        <v>Anny Leal</v>
      </c>
      <c r="CU72" s="9" t="str">
        <v>anny.leal@enel.com</v>
      </c>
      <c r="CV72" s="9">
        <v>2026</v>
      </c>
      <c r="CW72" s="9">
        <v>9</v>
      </c>
      <c r="CX72" s="9">
        <v>46266</v>
      </c>
      <c r="CZ72" s="9" t="str">
        <v>MMIM03</v>
      </c>
      <c r="DC72" s="9" t="str">
        <v>SUMINISTRO DE CASQUILLOS DE INYECTORES PARA TURBINA PELTON GUAVIO</v>
      </c>
      <c r="DD72" s="9" t="str">
        <v>FMTR01</v>
      </c>
      <c r="DE72" s="9" t="str">
        <v>Por lanzar</v>
      </c>
      <c r="DF72" s="9" t="str">
        <v>septiembre</v>
      </c>
      <c r="DG72" s="9" t="str">
        <v xml:space="preserve">Maquinaria hidráulica rotativa para centrales hidroeléctricas (turbinas, turbinas y bombas reversibles) </v>
      </c>
      <c r="DH72" s="9" t="str">
        <v>GPG</v>
      </c>
      <c r="DI72" s="9">
        <v>0.5</v>
      </c>
      <c r="DJ72" s="9" t="str">
        <v>Monica Mesa</v>
      </c>
      <c r="DK72" s="9" t="str">
        <v>monica.mesa@enel.com</v>
      </c>
      <c r="DL72" s="9" t="str">
        <v>Anny Leal</v>
      </c>
      <c r="DM72" s="9" t="str">
        <v>anny.leal@enel.com</v>
      </c>
      <c r="DN72" s="9">
        <v>2026</v>
      </c>
      <c r="DO72" s="9">
        <v>9</v>
      </c>
      <c r="DP72" s="15">
        <v>46266</v>
      </c>
      <c r="DS72" s="9" t="str">
        <v>SUMINISTRO DE CASQUILLOS DE INYECTORES PARA TURBINA PELTON GUAVIO FMTR01 MAQUINARIA HIDRAULICA ROTATIVA PARA CENTRALES HIDROELECTRICAS (TURBINAS, TURBINAS Y BOMBAS REVERSIBLES)</v>
      </c>
    </row>
    <row r="73" spans="5:123" ht="27.95" customHeight="1" x14ac:dyDescent="0.25">
      <c r="E73" s="11" t="str">
        <v>Suministro de electro barras de diferentes de corrientes, junto a los accesorios de conexión y flexibarras</v>
      </c>
      <c r="F73" s="12" t="str">
        <v>FEII06</v>
      </c>
      <c r="G73" s="12" t="str">
        <v>Por lanzar</v>
      </c>
      <c r="H73" s="12" t="str">
        <v>octubre</v>
      </c>
      <c r="I73" s="12" t="str">
        <v xml:space="preserve">Suministros de productos innovadores y nuevos negocios. </v>
      </c>
      <c r="J73" s="12" t="str">
        <v>Enel Commercial</v>
      </c>
      <c r="K73" s="12">
        <v>0.5</v>
      </c>
      <c r="L73" s="12" t="str">
        <v>Andrea Sarmiento</v>
      </c>
      <c r="M73" s="12" t="str">
        <v>andrea.sarmiento@enel.com</v>
      </c>
      <c r="N73" s="12" t="str">
        <v>Jennifer Rubio</v>
      </c>
      <c r="O73" s="12" t="str">
        <v>jennifer.rubio@enel.com</v>
      </c>
      <c r="P73" s="12">
        <v>2026</v>
      </c>
      <c r="Q73" s="12">
        <v>10</v>
      </c>
      <c r="R73" s="24" t="b">
        <v>0</v>
      </c>
      <c r="AC73" s="14" t="str">
        <v>Se requiere un contrato que habilite la incorporación de tecnologías emergentes y soluciones creativas avanzadas, tales como iluminación interactiva,</v>
      </c>
      <c r="AD73" s="9" t="str">
        <v>FEII05</v>
      </c>
      <c r="AE73" s="9" t="str">
        <v>Por lanzar</v>
      </c>
      <c r="AF73" s="9" t="str">
        <v>octubre</v>
      </c>
      <c r="AG73" s="9" t="str">
        <v xml:space="preserve">Materiales de iluminación y accesorios </v>
      </c>
      <c r="AH73" s="9" t="str">
        <v>Enel Commercial</v>
      </c>
      <c r="AI73" s="9">
        <v>0.47086957000000002</v>
      </c>
      <c r="AJ73" s="9" t="str">
        <v>Andrea Sarmiento</v>
      </c>
      <c r="AK73" s="9" t="str">
        <v>andrea.sarmiento@enel.com</v>
      </c>
      <c r="AL73" s="9" t="str">
        <v>Jennifer Rubio</v>
      </c>
      <c r="AM73" s="9" t="str">
        <v>jennifer.rubio@enel.com</v>
      </c>
      <c r="AN73" s="9">
        <v>2026</v>
      </c>
      <c r="AO73" s="9">
        <v>10</v>
      </c>
      <c r="AP73" s="9">
        <v>46296</v>
      </c>
      <c r="AR73" s="14" t="str">
        <v>Se requiere un contrato que habilite la incorporación de tecnologías emergentes y soluciones creativas avanzadas, tales como iluminación interactiva,</v>
      </c>
      <c r="AS73" s="9" t="str">
        <v>FEII05</v>
      </c>
      <c r="AT73" s="9" t="str">
        <v>Por lanzar</v>
      </c>
      <c r="AU73" s="9" t="str">
        <v>octubre</v>
      </c>
      <c r="AV73" s="9" t="str">
        <v xml:space="preserve">Materiales de iluminación y accesorios </v>
      </c>
      <c r="AW73" s="9" t="str">
        <v>Enel Commercial</v>
      </c>
      <c r="AX73" s="9">
        <v>0.47086957000000002</v>
      </c>
      <c r="AY73" s="9" t="str">
        <v>Andrea Sarmiento</v>
      </c>
      <c r="AZ73" s="9" t="str">
        <v>andrea.sarmiento@enel.com</v>
      </c>
      <c r="BA73" s="9" t="str">
        <v>Jennifer Rubio</v>
      </c>
      <c r="BB73" s="9" t="str">
        <v>jennifer.rubio@enel.com</v>
      </c>
      <c r="BC73" s="9">
        <v>2026</v>
      </c>
      <c r="BD73" s="9">
        <v>10</v>
      </c>
      <c r="BE73" s="9">
        <v>46296</v>
      </c>
      <c r="BG73" s="9" t="str">
        <v>Se requiere un contrato que habilite la incorporación de tecnologías emergentes y soluciones creativas avanzadas, tales como iluminación interactiva,</v>
      </c>
      <c r="BH73" s="9" t="str">
        <v>FEII05</v>
      </c>
      <c r="BI73" s="9" t="str">
        <v>Por lanzar</v>
      </c>
      <c r="BJ73" s="9" t="str">
        <v>octubre</v>
      </c>
      <c r="BK73" s="9" t="str">
        <v xml:space="preserve">Materiales de iluminación y accesorios </v>
      </c>
      <c r="BL73" s="9" t="str">
        <v>Enel Commercial</v>
      </c>
      <c r="BM73" s="9">
        <v>0.47086957000000002</v>
      </c>
      <c r="BN73" s="9" t="str">
        <v>Andrea Sarmiento</v>
      </c>
      <c r="BO73" s="9" t="str">
        <v>andrea.sarmiento@enel.com</v>
      </c>
      <c r="BP73" s="9" t="str">
        <v>Jennifer Rubio</v>
      </c>
      <c r="BQ73" s="9" t="str">
        <v>jennifer.rubio@enel.com</v>
      </c>
      <c r="BR73" s="9">
        <v>2026</v>
      </c>
      <c r="BS73" s="9">
        <v>10</v>
      </c>
      <c r="BT73" s="9">
        <v>46296</v>
      </c>
      <c r="BV73" s="9" t="str">
        <v>Se requiere un contrato que habilite la incorporación de tecnologías emergentes y soluciones creativas avanzadas, tales como iluminación interactiva,</v>
      </c>
      <c r="BW73" s="9" t="str">
        <v>FEII05</v>
      </c>
      <c r="BX73" s="9" t="str">
        <v>Por lanzar</v>
      </c>
      <c r="BY73" s="9" t="str">
        <v>octubre</v>
      </c>
      <c r="BZ73" s="9" t="str">
        <v xml:space="preserve">Materiales de iluminación y accesorios </v>
      </c>
      <c r="CA73" s="9" t="str">
        <v>Enel Commercial</v>
      </c>
      <c r="CB73" s="9">
        <v>0.47086957000000002</v>
      </c>
      <c r="CC73" s="9" t="str">
        <v>Andrea Sarmiento</v>
      </c>
      <c r="CD73" s="9" t="str">
        <v>andrea.sarmiento@enel.com</v>
      </c>
      <c r="CE73" s="9" t="str">
        <v>Jennifer Rubio</v>
      </c>
      <c r="CF73" s="9" t="str">
        <v>jennifer.rubio@enel.com</v>
      </c>
      <c r="CG73" s="9">
        <v>2026</v>
      </c>
      <c r="CH73" s="9">
        <v>10</v>
      </c>
      <c r="CI73" s="9">
        <v>46296</v>
      </c>
      <c r="CK73" s="9" t="str">
        <v>Se requiere un contrato que habilite la incorporación de tecnologías emergentes y soluciones creativas avanzadas, tales como iluminación interactiva,</v>
      </c>
      <c r="CL73" s="9" t="str">
        <v>FEII05</v>
      </c>
      <c r="CM73" s="9" t="str">
        <v>Por lanzar</v>
      </c>
      <c r="CN73" s="9" t="str">
        <v>octubre</v>
      </c>
      <c r="CO73" s="9" t="str">
        <v xml:space="preserve">Materiales de iluminación y accesorios </v>
      </c>
      <c r="CP73" s="9" t="str">
        <v>Enel Commercial</v>
      </c>
      <c r="CQ73" s="9">
        <v>0.47086957000000002</v>
      </c>
      <c r="CR73" s="9" t="str">
        <v>Andrea Sarmiento</v>
      </c>
      <c r="CS73" s="9" t="str">
        <v>andrea.sarmiento@enel.com</v>
      </c>
      <c r="CT73" s="9" t="str">
        <v>Jennifer Rubio</v>
      </c>
      <c r="CU73" s="9" t="str">
        <v>jennifer.rubio@enel.com</v>
      </c>
      <c r="CV73" s="9">
        <v>2026</v>
      </c>
      <c r="CW73" s="9">
        <v>10</v>
      </c>
      <c r="CX73" s="9">
        <v>46296</v>
      </c>
      <c r="CZ73" s="9" t="str">
        <v>MMIM05</v>
      </c>
      <c r="DC73" s="9" t="str">
        <v>Se requiere un contrato que habilite la incorporación de tecnologías emergentes y soluciones creativas avanzadas, tales como iluminación interactiva,</v>
      </c>
      <c r="DD73" s="9" t="str">
        <v>FEII05</v>
      </c>
      <c r="DE73" s="9" t="str">
        <v>Por lanzar</v>
      </c>
      <c r="DF73" s="9" t="str">
        <v>octubre</v>
      </c>
      <c r="DG73" s="9" t="str">
        <v xml:space="preserve">Materiales de iluminación y accesorios </v>
      </c>
      <c r="DH73" s="9" t="str">
        <v>Enel Commercial</v>
      </c>
      <c r="DI73" s="9">
        <v>0.47086957000000002</v>
      </c>
      <c r="DJ73" s="9" t="str">
        <v>Andrea Sarmiento</v>
      </c>
      <c r="DK73" s="9" t="str">
        <v>andrea.sarmiento@enel.com</v>
      </c>
      <c r="DL73" s="9" t="str">
        <v>Jennifer Rubio</v>
      </c>
      <c r="DM73" s="9" t="str">
        <v>jennifer.rubio@enel.com</v>
      </c>
      <c r="DN73" s="9">
        <v>2026</v>
      </c>
      <c r="DO73" s="9">
        <v>10</v>
      </c>
      <c r="DP73" s="15">
        <v>46296</v>
      </c>
      <c r="DS73" s="9" t="str">
        <v>SE REQUIERE UN CONTRATO QUE HABILITE LA INCORPORACION DE TECNOLOGIAS EMERGENTES Y SOLUCIONES CREATIVAS AVANZADAS, TALES COMO ILUMINACION INTERACTIVA, FEII05 MATERIALES DE ILUMINACION Y ACCESORIOS</v>
      </c>
    </row>
    <row r="74" spans="5:123" ht="27.95" customHeight="1" x14ac:dyDescent="0.25">
      <c r="E74" s="11" t="str">
        <v>Suministro de repuestos ABB para los sitemas de 13,8kv de la Estación de Bombeo Muña</v>
      </c>
      <c r="F74" s="12" t="str">
        <v>FEIN17</v>
      </c>
      <c r="G74" s="12" t="str">
        <v>Por lanzar</v>
      </c>
      <c r="H74" s="12" t="str">
        <v>septiembre</v>
      </c>
      <c r="I74" s="12" t="str">
        <v xml:space="preserve">Interruptor MT de Subestación (no RMU, no celda) </v>
      </c>
      <c r="J74" s="12" t="str">
        <v>GPG</v>
      </c>
      <c r="K74" s="12">
        <v>0.5</v>
      </c>
      <c r="L74" s="12" t="str">
        <v>Monica Mesa</v>
      </c>
      <c r="M74" s="12" t="str">
        <v>monica.mesa@enel.com</v>
      </c>
      <c r="N74" s="12" t="str">
        <v>Anny Leal</v>
      </c>
      <c r="O74" s="12" t="str">
        <v>anny.leal@enel.com</v>
      </c>
      <c r="P74" s="12">
        <v>2026</v>
      </c>
      <c r="Q74" s="12">
        <v>9</v>
      </c>
      <c r="R74" s="24" t="b">
        <v>0</v>
      </c>
      <c r="AC74" s="14" t="str">
        <v>Estudios de análisis ambientales para apoyar el proceso de permitting del proyecto Construcción de la Nueva Bocatoma y sus obras conexas del Embalse d</v>
      </c>
      <c r="AD74" s="9" t="str">
        <v>SPPT35</v>
      </c>
      <c r="AE74" s="9" t="str">
        <v>Por lanzar</v>
      </c>
      <c r="AF74" s="9" t="str">
        <v>agosto</v>
      </c>
      <c r="AG74" s="9" t="str">
        <v xml:space="preserve">Otros servicios profesionales </v>
      </c>
      <c r="AH74" s="9" t="str">
        <v>GPG</v>
      </c>
      <c r="AI74" s="9">
        <v>0.46800000000000003</v>
      </c>
      <c r="AJ74" s="9" t="str">
        <v>Monica Mesa</v>
      </c>
      <c r="AK74" s="9" t="str">
        <v>monica.mesa@enel.com</v>
      </c>
      <c r="AL74" s="9" t="str">
        <v>Anny Leal</v>
      </c>
      <c r="AM74" s="9" t="str">
        <v>anny.leal@enel.com</v>
      </c>
      <c r="AN74" s="9">
        <v>2026</v>
      </c>
      <c r="AO74" s="9">
        <v>8</v>
      </c>
      <c r="AP74" s="9">
        <v>46235</v>
      </c>
      <c r="AR74" s="14" t="str">
        <v>Estudios de análisis ambientales para apoyar el proceso de permitting del proyecto Construcción de la Nueva Bocatoma y sus obras conexas del Embalse d</v>
      </c>
      <c r="AS74" s="9" t="str">
        <v>SPPT35</v>
      </c>
      <c r="AT74" s="9" t="str">
        <v>Por lanzar</v>
      </c>
      <c r="AU74" s="9" t="str">
        <v>agosto</v>
      </c>
      <c r="AV74" s="9" t="str">
        <v xml:space="preserve">Otros servicios profesionales </v>
      </c>
      <c r="AW74" s="9" t="str">
        <v>GPG</v>
      </c>
      <c r="AX74" s="9">
        <v>0.46800000000000003</v>
      </c>
      <c r="AY74" s="9" t="str">
        <v>Monica Mesa</v>
      </c>
      <c r="AZ74" s="9" t="str">
        <v>monica.mesa@enel.com</v>
      </c>
      <c r="BA74" s="9" t="str">
        <v>Anny Leal</v>
      </c>
      <c r="BB74" s="9" t="str">
        <v>anny.leal@enel.com</v>
      </c>
      <c r="BC74" s="9">
        <v>2026</v>
      </c>
      <c r="BD74" s="9">
        <v>8</v>
      </c>
      <c r="BE74" s="9">
        <v>46235</v>
      </c>
      <c r="BG74" s="9" t="str">
        <v>Estudios de análisis ambientales para apoyar el proceso de permitting del proyecto Construcción de la Nueva Bocatoma y sus obras conexas del Embalse d</v>
      </c>
      <c r="BH74" s="9" t="str">
        <v>SPPT35</v>
      </c>
      <c r="BI74" s="9" t="str">
        <v>Por lanzar</v>
      </c>
      <c r="BJ74" s="9" t="str">
        <v>agosto</v>
      </c>
      <c r="BK74" s="9" t="str">
        <v xml:space="preserve">Otros servicios profesionales </v>
      </c>
      <c r="BL74" s="9" t="str">
        <v>GPG</v>
      </c>
      <c r="BM74" s="9">
        <v>0.46800000000000003</v>
      </c>
      <c r="BN74" s="9" t="str">
        <v>Monica Mesa</v>
      </c>
      <c r="BO74" s="9" t="str">
        <v>monica.mesa@enel.com</v>
      </c>
      <c r="BP74" s="9" t="str">
        <v>Anny Leal</v>
      </c>
      <c r="BQ74" s="9" t="str">
        <v>anny.leal@enel.com</v>
      </c>
      <c r="BR74" s="9">
        <v>2026</v>
      </c>
      <c r="BS74" s="9">
        <v>8</v>
      </c>
      <c r="BT74" s="9">
        <v>46235</v>
      </c>
      <c r="BV74" s="9" t="str">
        <v>Estudios de análisis ambientales para apoyar el proceso de permitting del proyecto Construcción de la Nueva Bocatoma y sus obras conexas del Embalse d</v>
      </c>
      <c r="BW74" s="9" t="str">
        <v>SPPT35</v>
      </c>
      <c r="BX74" s="9" t="str">
        <v>Por lanzar</v>
      </c>
      <c r="BY74" s="9" t="str">
        <v>agosto</v>
      </c>
      <c r="BZ74" s="9" t="str">
        <v xml:space="preserve">Otros servicios profesionales </v>
      </c>
      <c r="CA74" s="9" t="str">
        <v>GPG</v>
      </c>
      <c r="CB74" s="9">
        <v>0.46800000000000003</v>
      </c>
      <c r="CC74" s="9" t="str">
        <v>Monica Mesa</v>
      </c>
      <c r="CD74" s="9" t="str">
        <v>monica.mesa@enel.com</v>
      </c>
      <c r="CE74" s="9" t="str">
        <v>Anny Leal</v>
      </c>
      <c r="CF74" s="9" t="str">
        <v>anny.leal@enel.com</v>
      </c>
      <c r="CG74" s="9">
        <v>2026</v>
      </c>
      <c r="CH74" s="9">
        <v>8</v>
      </c>
      <c r="CI74" s="9">
        <v>46235</v>
      </c>
      <c r="CK74" s="9" t="str">
        <v>Estudios de análisis ambientales para apoyar el proceso de permitting del proyecto Construcción de la Nueva Bocatoma y sus obras conexas del Embalse d</v>
      </c>
      <c r="CL74" s="9" t="str">
        <v>SPPT35</v>
      </c>
      <c r="CM74" s="9" t="str">
        <v>Por lanzar</v>
      </c>
      <c r="CN74" s="9" t="str">
        <v>agosto</v>
      </c>
      <c r="CO74" s="9" t="str">
        <v xml:space="preserve">Otros servicios profesionales </v>
      </c>
      <c r="CP74" s="9" t="str">
        <v>GPG</v>
      </c>
      <c r="CQ74" s="9">
        <v>0.46800000000000003</v>
      </c>
      <c r="CR74" s="9" t="str">
        <v>Monica Mesa</v>
      </c>
      <c r="CS74" s="9" t="str">
        <v>monica.mesa@enel.com</v>
      </c>
      <c r="CT74" s="9" t="str">
        <v>Anny Leal</v>
      </c>
      <c r="CU74" s="9" t="str">
        <v>anny.leal@enel.com</v>
      </c>
      <c r="CV74" s="9">
        <v>2026</v>
      </c>
      <c r="CW74" s="9">
        <v>8</v>
      </c>
      <c r="CX74" s="9">
        <v>46235</v>
      </c>
      <c r="CZ74" s="9" t="str">
        <v>MMIM06</v>
      </c>
      <c r="DC74" s="9" t="str">
        <v>Estudios de análisis ambientales para apoyar el proceso de permitting del proyecto Construcción de la Nueva Bocatoma y sus obras conexas del Embalse d</v>
      </c>
      <c r="DD74" s="9" t="str">
        <v>SPPT35</v>
      </c>
      <c r="DE74" s="9" t="str">
        <v>Por lanzar</v>
      </c>
      <c r="DF74" s="9" t="str">
        <v>agosto</v>
      </c>
      <c r="DG74" s="9" t="str">
        <v xml:space="preserve">Otros servicios profesionales </v>
      </c>
      <c r="DH74" s="9" t="str">
        <v>GPG</v>
      </c>
      <c r="DI74" s="9">
        <v>0.46800000000000003</v>
      </c>
      <c r="DJ74" s="9" t="str">
        <v>Monica Mesa</v>
      </c>
      <c r="DK74" s="9" t="str">
        <v>monica.mesa@enel.com</v>
      </c>
      <c r="DL74" s="9" t="str">
        <v>Anny Leal</v>
      </c>
      <c r="DM74" s="9" t="str">
        <v>anny.leal@enel.com</v>
      </c>
      <c r="DN74" s="9">
        <v>2026</v>
      </c>
      <c r="DO74" s="9">
        <v>8</v>
      </c>
      <c r="DP74" s="15">
        <v>46235</v>
      </c>
      <c r="DS74" s="9" t="str">
        <v>ESTUDIOS DE ANALISIS AMBIENTALES PARA APOYAR EL PROCESO DE PERMITTING DEL PROYECTO CONSTRUCCION DE LA NUEVA BOCATOMA Y SUS OBRAS CONEXAS DEL EMBALSE D SPPT35 OTROS SERVICIOS PROFESIONALES</v>
      </c>
    </row>
    <row r="75" spans="5:123" ht="27.95" customHeight="1" x14ac:dyDescent="0.25">
      <c r="E75" s="11" t="str">
        <v>Adecuación bodega Plantas solares Atlantico y Guayepo 3 por 12 meses</v>
      </c>
      <c r="F75" s="12" t="str">
        <v>LCCC13</v>
      </c>
      <c r="G75" s="12" t="str">
        <v>Por lanzar</v>
      </c>
      <c r="H75" s="12" t="str">
        <v>agosto</v>
      </c>
      <c r="I75" s="12" t="str">
        <v xml:space="preserve">Trabajos civiles varios </v>
      </c>
      <c r="J75" s="12" t="str">
        <v>GPG</v>
      </c>
      <c r="K75" s="12">
        <v>0.5</v>
      </c>
      <c r="L75" s="12" t="str">
        <v>Monica Mesa</v>
      </c>
      <c r="M75" s="12" t="str">
        <v>monica.mesa@enel.com</v>
      </c>
      <c r="N75" s="12" t="str">
        <v>Anny Leal</v>
      </c>
      <c r="O75" s="12" t="str">
        <v>anny.leal@enel.com</v>
      </c>
      <c r="P75" s="12">
        <v>2026</v>
      </c>
      <c r="Q75" s="12">
        <v>8</v>
      </c>
      <c r="R75" s="24" t="b">
        <v>0</v>
      </c>
      <c r="AC75" s="14" t="str">
        <v>Servicio técnico y administrativo para la gestión de permisos de intervención de espacio público, ambientales y prediales en la construcción y/o norma</v>
      </c>
      <c r="AD75" s="9" t="str">
        <v>SPAA06</v>
      </c>
      <c r="AE75" s="9" t="str">
        <v>Por lanzar</v>
      </c>
      <c r="AF75" s="9" t="str">
        <v>agosto</v>
      </c>
      <c r="AG75" s="9" t="str">
        <v xml:space="preserve">Gastos de trámites, inspecciones y permisos </v>
      </c>
      <c r="AH75" s="9" t="str">
        <v>Grids</v>
      </c>
      <c r="AI75" s="9">
        <v>0.46355089999999999</v>
      </c>
      <c r="AJ75" s="9" t="str">
        <v>Francy Boada</v>
      </c>
      <c r="AK75" s="9" t="str">
        <v>francy.boada@enel.com</v>
      </c>
      <c r="AL75" s="9" t="str">
        <v>Jennifer Rubio</v>
      </c>
      <c r="AM75" s="9" t="str">
        <v>jennifer.rubio@enel.com</v>
      </c>
      <c r="AN75" s="9">
        <v>2026</v>
      </c>
      <c r="AO75" s="9">
        <v>8</v>
      </c>
      <c r="AP75" s="9">
        <v>46235</v>
      </c>
      <c r="AR75" s="14" t="str">
        <v>Servicio técnico y administrativo para la gestión de permisos de intervención de espacio público, ambientales y prediales en la construcción y/o norma</v>
      </c>
      <c r="AS75" s="9" t="str">
        <v>SPAA06</v>
      </c>
      <c r="AT75" s="9" t="str">
        <v>Por lanzar</v>
      </c>
      <c r="AU75" s="9" t="str">
        <v>agosto</v>
      </c>
      <c r="AV75" s="9" t="str">
        <v xml:space="preserve">Gastos de trámites, inspecciones y permisos </v>
      </c>
      <c r="AW75" s="9" t="str">
        <v>Grids</v>
      </c>
      <c r="AX75" s="9">
        <v>0.46355089999999999</v>
      </c>
      <c r="AY75" s="9" t="str">
        <v>Francy Boada</v>
      </c>
      <c r="AZ75" s="9" t="str">
        <v>francy.boada@enel.com</v>
      </c>
      <c r="BA75" s="9" t="str">
        <v>Jennifer Rubio</v>
      </c>
      <c r="BB75" s="9" t="str">
        <v>jennifer.rubio@enel.com</v>
      </c>
      <c r="BC75" s="9">
        <v>2026</v>
      </c>
      <c r="BD75" s="9">
        <v>8</v>
      </c>
      <c r="BE75" s="9">
        <v>46235</v>
      </c>
      <c r="BG75" s="9" t="str">
        <v>Servicio técnico y administrativo para la gestión de permisos de intervención de espacio público, ambientales y prediales en la construcción y/o norma</v>
      </c>
      <c r="BH75" s="9" t="str">
        <v>SPAA06</v>
      </c>
      <c r="BI75" s="9" t="str">
        <v>Por lanzar</v>
      </c>
      <c r="BJ75" s="9" t="str">
        <v>agosto</v>
      </c>
      <c r="BK75" s="9" t="str">
        <v xml:space="preserve">Gastos de trámites, inspecciones y permisos </v>
      </c>
      <c r="BL75" s="9" t="str">
        <v>Grids</v>
      </c>
      <c r="BM75" s="9">
        <v>0.46355089999999999</v>
      </c>
      <c r="BN75" s="9" t="str">
        <v>Francy Boada</v>
      </c>
      <c r="BO75" s="9" t="str">
        <v>francy.boada@enel.com</v>
      </c>
      <c r="BP75" s="9" t="str">
        <v>Jennifer Rubio</v>
      </c>
      <c r="BQ75" s="9" t="str">
        <v>jennifer.rubio@enel.com</v>
      </c>
      <c r="BR75" s="9">
        <v>2026</v>
      </c>
      <c r="BS75" s="9">
        <v>8</v>
      </c>
      <c r="BT75" s="9">
        <v>46235</v>
      </c>
      <c r="BV75" s="9" t="str">
        <v>Servicio técnico y administrativo para la gestión de permisos de intervención de espacio público, ambientales y prediales en la construcción y/o norma</v>
      </c>
      <c r="BW75" s="9" t="str">
        <v>SPAA06</v>
      </c>
      <c r="BX75" s="9" t="str">
        <v>Por lanzar</v>
      </c>
      <c r="BY75" s="9" t="str">
        <v>agosto</v>
      </c>
      <c r="BZ75" s="9" t="str">
        <v xml:space="preserve">Gastos de trámites, inspecciones y permisos </v>
      </c>
      <c r="CA75" s="9" t="str">
        <v>Grids</v>
      </c>
      <c r="CB75" s="9">
        <v>0.46355089999999999</v>
      </c>
      <c r="CC75" s="9" t="str">
        <v>Francy Boada</v>
      </c>
      <c r="CD75" s="9" t="str">
        <v>francy.boada@enel.com</v>
      </c>
      <c r="CE75" s="9" t="str">
        <v>Jennifer Rubio</v>
      </c>
      <c r="CF75" s="9" t="str">
        <v>jennifer.rubio@enel.com</v>
      </c>
      <c r="CG75" s="9">
        <v>2026</v>
      </c>
      <c r="CH75" s="9">
        <v>8</v>
      </c>
      <c r="CI75" s="9">
        <v>46235</v>
      </c>
      <c r="CK75" s="9" t="str">
        <v>Servicio técnico y administrativo para la gestión de permisos de intervención de espacio público, ambientales y prediales en la construcción y/o norma</v>
      </c>
      <c r="CL75" s="9" t="str">
        <v>SPAA06</v>
      </c>
      <c r="CM75" s="9" t="str">
        <v>Por lanzar</v>
      </c>
      <c r="CN75" s="9" t="str">
        <v>agosto</v>
      </c>
      <c r="CO75" s="9" t="str">
        <v xml:space="preserve">Gastos de trámites, inspecciones y permisos </v>
      </c>
      <c r="CP75" s="9" t="str">
        <v>Grids</v>
      </c>
      <c r="CQ75" s="9">
        <v>0.46355089999999999</v>
      </c>
      <c r="CR75" s="9" t="str">
        <v>Francy Boada</v>
      </c>
      <c r="CS75" s="9" t="str">
        <v>francy.boada@enel.com</v>
      </c>
      <c r="CT75" s="9" t="str">
        <v>Jennifer Rubio</v>
      </c>
      <c r="CU75" s="9" t="str">
        <v>jennifer.rubio@enel.com</v>
      </c>
      <c r="CV75" s="9">
        <v>2026</v>
      </c>
      <c r="CW75" s="9">
        <v>8</v>
      </c>
      <c r="CX75" s="9">
        <v>46235</v>
      </c>
      <c r="CZ75" s="9" t="str">
        <v>MMIM10</v>
      </c>
      <c r="DC75" s="9" t="str">
        <v>Servicio técnico y administrativo para la gestión de permisos de intervención de espacio público, ambientales y prediales en la construcción y/o norma</v>
      </c>
      <c r="DD75" s="9" t="str">
        <v>SPAA06</v>
      </c>
      <c r="DE75" s="9" t="str">
        <v>Por lanzar</v>
      </c>
      <c r="DF75" s="9" t="str">
        <v>agosto</v>
      </c>
      <c r="DG75" s="9" t="str">
        <v xml:space="preserve">Gastos de trámites, inspecciones y permisos </v>
      </c>
      <c r="DH75" s="9" t="str">
        <v>Grids</v>
      </c>
      <c r="DI75" s="9">
        <v>0.46355089999999999</v>
      </c>
      <c r="DJ75" s="9" t="str">
        <v>Francy Boada</v>
      </c>
      <c r="DK75" s="9" t="str">
        <v>francy.boada@enel.com</v>
      </c>
      <c r="DL75" s="9" t="str">
        <v>Jennifer Rubio</v>
      </c>
      <c r="DM75" s="9" t="str">
        <v>jennifer.rubio@enel.com</v>
      </c>
      <c r="DN75" s="9">
        <v>2026</v>
      </c>
      <c r="DO75" s="9">
        <v>8</v>
      </c>
      <c r="DP75" s="15">
        <v>46235</v>
      </c>
      <c r="DS75" s="9" t="str">
        <v>SERVICIO TECNICO Y ADMINISTRATIVO PARA LA GESTION DE PERMISOS DE INTERVENCION DE ESPACIO PUBLICO, AMBIENTALES Y PREDIALES EN LA CONSTRUCCION Y/O NORMA SPAA06 GASTOS DE TRAMITES, INSPECCIONES Y PERMISOS</v>
      </c>
    </row>
    <row r="76" spans="5:123" ht="27.95" customHeight="1" x14ac:dyDescent="0.25">
      <c r="E76" s="11" t="str">
        <v>TS CROSS - Desarrollo de estudios de modelación para cumplimiento Planes de Gestión de Riesgo</v>
      </c>
      <c r="F76" s="12" t="str">
        <v>SPPT10</v>
      </c>
      <c r="G76" s="12" t="str">
        <v>Por lanzar</v>
      </c>
      <c r="H76" s="12" t="str">
        <v>septiembre</v>
      </c>
      <c r="I76" s="12" t="str">
        <v>Servicios profesionales técnicos no operativos</v>
      </c>
      <c r="J76" s="12" t="str">
        <v>GPG</v>
      </c>
      <c r="K76" s="12">
        <v>0.5</v>
      </c>
      <c r="L76" s="12" t="str">
        <v>Monica Mesa</v>
      </c>
      <c r="M76" s="12" t="str">
        <v>monica.mesa@enel.com</v>
      </c>
      <c r="N76" s="12" t="str">
        <v>Anny Leal</v>
      </c>
      <c r="O76" s="12" t="str">
        <v>anny.leal@enel.com</v>
      </c>
      <c r="P76" s="12">
        <v>2026</v>
      </c>
      <c r="Q76" s="12">
        <v>9</v>
      </c>
      <c r="R76" s="24" t="b">
        <v>0</v>
      </c>
      <c r="AC76" s="14" t="str">
        <v>Ejecución labores de arqueología Tramo II Vía perimetral, puertos, Distrito. Gestor: Juan Carlos Peña.</v>
      </c>
      <c r="AD76" s="9" t="str">
        <v>SPBA01</v>
      </c>
      <c r="AE76" s="9" t="str">
        <v>Por lanzar</v>
      </c>
      <c r="AF76" s="9" t="str">
        <v>septiembre</v>
      </c>
      <c r="AG76" s="9" t="str">
        <v>Caracterización, diseño, remediación, puesta en seguridad de sitios contaminados</v>
      </c>
      <c r="AH76" s="9" t="str">
        <v>GPG</v>
      </c>
      <c r="AI76" s="9">
        <v>0.45919300000000002</v>
      </c>
      <c r="AJ76" s="9" t="str">
        <v>Monica Mesa</v>
      </c>
      <c r="AK76" s="9" t="str">
        <v>monica.mesa@enel.com</v>
      </c>
      <c r="AL76" s="9" t="str">
        <v>Anny Leal</v>
      </c>
      <c r="AM76" s="9" t="str">
        <v>anny.leal@enel.com</v>
      </c>
      <c r="AN76" s="9">
        <v>2026</v>
      </c>
      <c r="AO76" s="9">
        <v>9</v>
      </c>
      <c r="AP76" s="9">
        <v>46266</v>
      </c>
      <c r="AR76" s="14" t="str">
        <v>Ejecución labores de arqueología Tramo II Vía perimetral, puertos, Distrito. Gestor: Juan Carlos Peña.</v>
      </c>
      <c r="AS76" s="9" t="str">
        <v>SPBA01</v>
      </c>
      <c r="AT76" s="9" t="str">
        <v>Por lanzar</v>
      </c>
      <c r="AU76" s="9" t="str">
        <v>septiembre</v>
      </c>
      <c r="AV76" s="9" t="str">
        <v>Caracterización, diseño, remediación, puesta en seguridad de sitios contaminados</v>
      </c>
      <c r="AW76" s="9" t="str">
        <v>GPG</v>
      </c>
      <c r="AX76" s="9">
        <v>0.45919300000000002</v>
      </c>
      <c r="AY76" s="9" t="str">
        <v>Monica Mesa</v>
      </c>
      <c r="AZ76" s="9" t="str">
        <v>monica.mesa@enel.com</v>
      </c>
      <c r="BA76" s="9" t="str">
        <v>Anny Leal</v>
      </c>
      <c r="BB76" s="9" t="str">
        <v>anny.leal@enel.com</v>
      </c>
      <c r="BC76" s="9">
        <v>2026</v>
      </c>
      <c r="BD76" s="9">
        <v>9</v>
      </c>
      <c r="BE76" s="9">
        <v>46266</v>
      </c>
      <c r="BG76" s="9" t="str">
        <v>Ejecución labores de arqueología Tramo II Vía perimetral, puertos, Distrito. Gestor: Juan Carlos Peña.</v>
      </c>
      <c r="BH76" s="9" t="str">
        <v>SPBA01</v>
      </c>
      <c r="BI76" s="9" t="str">
        <v>Por lanzar</v>
      </c>
      <c r="BJ76" s="9" t="str">
        <v>septiembre</v>
      </c>
      <c r="BK76" s="9" t="str">
        <v>Caracterización, diseño, remediación, puesta en seguridad de sitios contaminados</v>
      </c>
      <c r="BL76" s="9" t="str">
        <v>GPG</v>
      </c>
      <c r="BM76" s="9">
        <v>0.45919300000000002</v>
      </c>
      <c r="BN76" s="9" t="str">
        <v>Monica Mesa</v>
      </c>
      <c r="BO76" s="9" t="str">
        <v>monica.mesa@enel.com</v>
      </c>
      <c r="BP76" s="9" t="str">
        <v>Anny Leal</v>
      </c>
      <c r="BQ76" s="9" t="str">
        <v>anny.leal@enel.com</v>
      </c>
      <c r="BR76" s="9">
        <v>2026</v>
      </c>
      <c r="BS76" s="9">
        <v>9</v>
      </c>
      <c r="BT76" s="9">
        <v>46266</v>
      </c>
      <c r="BV76" s="9" t="str">
        <v>Ejecución labores de arqueología Tramo II Vía perimetral, puertos, Distrito. Gestor: Juan Carlos Peña.</v>
      </c>
      <c r="BW76" s="9" t="str">
        <v>SPBA01</v>
      </c>
      <c r="BX76" s="9" t="str">
        <v>Por lanzar</v>
      </c>
      <c r="BY76" s="9" t="str">
        <v>septiembre</v>
      </c>
      <c r="BZ76" s="9" t="str">
        <v>Caracterización, diseño, remediación, puesta en seguridad de sitios contaminados</v>
      </c>
      <c r="CA76" s="9" t="str">
        <v>GPG</v>
      </c>
      <c r="CB76" s="9">
        <v>0.45919300000000002</v>
      </c>
      <c r="CC76" s="9" t="str">
        <v>Monica Mesa</v>
      </c>
      <c r="CD76" s="9" t="str">
        <v>monica.mesa@enel.com</v>
      </c>
      <c r="CE76" s="9" t="str">
        <v>Anny Leal</v>
      </c>
      <c r="CF76" s="9" t="str">
        <v>anny.leal@enel.com</v>
      </c>
      <c r="CG76" s="9">
        <v>2026</v>
      </c>
      <c r="CH76" s="9">
        <v>9</v>
      </c>
      <c r="CI76" s="9">
        <v>46266</v>
      </c>
      <c r="CK76" s="9" t="str">
        <v>Ejecución labores de arqueología Tramo II Vía perimetral, puertos, Distrito. Gestor: Juan Carlos Peña.</v>
      </c>
      <c r="CL76" s="9" t="str">
        <v>SPBA01</v>
      </c>
      <c r="CM76" s="9" t="str">
        <v>Por lanzar</v>
      </c>
      <c r="CN76" s="9" t="str">
        <v>septiembre</v>
      </c>
      <c r="CO76" s="9" t="str">
        <v>Caracterización, diseño, remediación, puesta en seguridad de sitios contaminados</v>
      </c>
      <c r="CP76" s="9" t="str">
        <v>GPG</v>
      </c>
      <c r="CQ76" s="9">
        <v>0.45919300000000002</v>
      </c>
      <c r="CR76" s="9" t="str">
        <v>Monica Mesa</v>
      </c>
      <c r="CS76" s="9" t="str">
        <v>monica.mesa@enel.com</v>
      </c>
      <c r="CT76" s="9" t="str">
        <v>Anny Leal</v>
      </c>
      <c r="CU76" s="9" t="str">
        <v>anny.leal@enel.com</v>
      </c>
      <c r="CV76" s="9">
        <v>2026</v>
      </c>
      <c r="CW76" s="9">
        <v>9</v>
      </c>
      <c r="CX76" s="9">
        <v>46266</v>
      </c>
      <c r="CZ76" s="9" t="str">
        <v>MMIM13</v>
      </c>
      <c r="DC76" s="9" t="str">
        <v>Ejecución labores de arqueología Tramo II Vía perimetral, puertos, Distrito. Gestor: Juan Carlos Peña.</v>
      </c>
      <c r="DD76" s="9" t="str">
        <v>SPBA01</v>
      </c>
      <c r="DE76" s="9" t="str">
        <v>Por lanzar</v>
      </c>
      <c r="DF76" s="9" t="str">
        <v>septiembre</v>
      </c>
      <c r="DG76" s="9" t="str">
        <v>Caracterización, diseño, remediación, puesta en seguridad de sitios contaminados</v>
      </c>
      <c r="DH76" s="9" t="str">
        <v>GPG</v>
      </c>
      <c r="DI76" s="9">
        <v>0.45919300000000002</v>
      </c>
      <c r="DJ76" s="9" t="str">
        <v>Monica Mesa</v>
      </c>
      <c r="DK76" s="9" t="str">
        <v>monica.mesa@enel.com</v>
      </c>
      <c r="DL76" s="9" t="str">
        <v>Anny Leal</v>
      </c>
      <c r="DM76" s="9" t="str">
        <v>anny.leal@enel.com</v>
      </c>
      <c r="DN76" s="9">
        <v>2026</v>
      </c>
      <c r="DO76" s="9">
        <v>9</v>
      </c>
      <c r="DP76" s="15">
        <v>46266</v>
      </c>
      <c r="DS76" s="9" t="str">
        <v>EJECUCION LABORES DE ARQUEOLOGIA TRAMO II VIA PERIMETRAL, PUERTOS, DISTRITO. GESTOR: JUAN CARLOS PENA. SPBA01 CARACTERIZACION, DISENO, REMEDIACION, PUESTA EN SEGURIDAD DE SITIOS CONTAMINADOS</v>
      </c>
    </row>
    <row r="77" spans="5:123" ht="27.95" customHeight="1" x14ac:dyDescent="0.25">
      <c r="E77" s="11" t="str">
        <v>TS CROSS - Adecuaciones para atencion de incendios forestales CASALACO - PAGUA</v>
      </c>
      <c r="F77" s="12" t="str">
        <v>SPPT10</v>
      </c>
      <c r="G77" s="12" t="str">
        <v>Por lanzar</v>
      </c>
      <c r="H77" s="12" t="str">
        <v>septiembre</v>
      </c>
      <c r="I77" s="12" t="str">
        <v>Servicios profesionales técnicos no operativos</v>
      </c>
      <c r="J77" s="12" t="str">
        <v>GPG</v>
      </c>
      <c r="K77" s="12">
        <v>0.5</v>
      </c>
      <c r="L77" s="12" t="str">
        <v>Monica Mesa</v>
      </c>
      <c r="M77" s="12" t="str">
        <v>monica.mesa@enel.com</v>
      </c>
      <c r="N77" s="12" t="str">
        <v>Anny Leal</v>
      </c>
      <c r="O77" s="12" t="str">
        <v>anny.leal@enel.com</v>
      </c>
      <c r="P77" s="12">
        <v>2026</v>
      </c>
      <c r="Q77" s="12">
        <v>9</v>
      </c>
      <c r="R77" s="24" t="b">
        <v>0</v>
      </c>
      <c r="AC77" s="14" t="str">
        <v>MODERNIZACIÓN DE MALACATE DUCTOS GUAVIO</v>
      </c>
      <c r="AD77" s="9" t="str">
        <v>LEII02</v>
      </c>
      <c r="AE77" s="9" t="str">
        <v>Por lanzar</v>
      </c>
      <c r="AF77" s="9" t="str">
        <v>agosto</v>
      </c>
      <c r="AG77" s="9" t="str">
        <v xml:space="preserve">Sistemas eléctricos industriales - creación y mantenimiento </v>
      </c>
      <c r="AH77" s="9" t="str">
        <v>GPG</v>
      </c>
      <c r="AI77" s="9">
        <v>0.45</v>
      </c>
      <c r="AJ77" s="9" t="str">
        <v>Monica Mesa</v>
      </c>
      <c r="AK77" s="9" t="str">
        <v>monica.mesa@enel.com</v>
      </c>
      <c r="AL77" s="9" t="str">
        <v>Anny Leal</v>
      </c>
      <c r="AM77" s="9" t="str">
        <v>anny.leal@enel.com</v>
      </c>
      <c r="AN77" s="9">
        <v>2026</v>
      </c>
      <c r="AO77" s="9">
        <v>8</v>
      </c>
      <c r="AP77" s="9">
        <v>46235</v>
      </c>
      <c r="AR77" s="14" t="str">
        <v>MODERNIZACIÓN DE MALACATE DUCTOS GUAVIO</v>
      </c>
      <c r="AS77" s="9" t="str">
        <v>LEII02</v>
      </c>
      <c r="AT77" s="9" t="str">
        <v>Por lanzar</v>
      </c>
      <c r="AU77" s="9" t="str">
        <v>agosto</v>
      </c>
      <c r="AV77" s="9" t="str">
        <v xml:space="preserve">Sistemas eléctricos industriales - creación y mantenimiento </v>
      </c>
      <c r="AW77" s="9" t="str">
        <v>GPG</v>
      </c>
      <c r="AX77" s="9">
        <v>0.45</v>
      </c>
      <c r="AY77" s="9" t="str">
        <v>Monica Mesa</v>
      </c>
      <c r="AZ77" s="9" t="str">
        <v>monica.mesa@enel.com</v>
      </c>
      <c r="BA77" s="9" t="str">
        <v>Anny Leal</v>
      </c>
      <c r="BB77" s="9" t="str">
        <v>anny.leal@enel.com</v>
      </c>
      <c r="BC77" s="9">
        <v>2026</v>
      </c>
      <c r="BD77" s="9">
        <v>8</v>
      </c>
      <c r="BE77" s="9">
        <v>46235</v>
      </c>
      <c r="BG77" s="9" t="str">
        <v>MODERNIZACIÓN DE MALACATE DUCTOS GUAVIO</v>
      </c>
      <c r="BH77" s="9" t="str">
        <v>LEII02</v>
      </c>
      <c r="BI77" s="9" t="str">
        <v>Por lanzar</v>
      </c>
      <c r="BJ77" s="9" t="str">
        <v>agosto</v>
      </c>
      <c r="BK77" s="9" t="str">
        <v xml:space="preserve">Sistemas eléctricos industriales - creación y mantenimiento </v>
      </c>
      <c r="BL77" s="9" t="str">
        <v>GPG</v>
      </c>
      <c r="BM77" s="9">
        <v>0.45</v>
      </c>
      <c r="BN77" s="9" t="str">
        <v>Monica Mesa</v>
      </c>
      <c r="BO77" s="9" t="str">
        <v>monica.mesa@enel.com</v>
      </c>
      <c r="BP77" s="9" t="str">
        <v>Anny Leal</v>
      </c>
      <c r="BQ77" s="9" t="str">
        <v>anny.leal@enel.com</v>
      </c>
      <c r="BR77" s="9">
        <v>2026</v>
      </c>
      <c r="BS77" s="9">
        <v>8</v>
      </c>
      <c r="BT77" s="9">
        <v>46235</v>
      </c>
      <c r="BV77" s="9" t="str">
        <v>MODERNIZACIÓN DE MALACATE DUCTOS GUAVIO</v>
      </c>
      <c r="BW77" s="9" t="str">
        <v>LEII02</v>
      </c>
      <c r="BX77" s="9" t="str">
        <v>Por lanzar</v>
      </c>
      <c r="BY77" s="9" t="str">
        <v>agosto</v>
      </c>
      <c r="BZ77" s="9" t="str">
        <v xml:space="preserve">Sistemas eléctricos industriales - creación y mantenimiento </v>
      </c>
      <c r="CA77" s="9" t="str">
        <v>GPG</v>
      </c>
      <c r="CB77" s="9">
        <v>0.45</v>
      </c>
      <c r="CC77" s="9" t="str">
        <v>Monica Mesa</v>
      </c>
      <c r="CD77" s="9" t="str">
        <v>monica.mesa@enel.com</v>
      </c>
      <c r="CE77" s="9" t="str">
        <v>Anny Leal</v>
      </c>
      <c r="CF77" s="9" t="str">
        <v>anny.leal@enel.com</v>
      </c>
      <c r="CG77" s="9">
        <v>2026</v>
      </c>
      <c r="CH77" s="9">
        <v>8</v>
      </c>
      <c r="CI77" s="9">
        <v>46235</v>
      </c>
      <c r="CK77" s="9" t="str">
        <v>MODERNIZACIÓN DE MALACATE DUCTOS GUAVIO</v>
      </c>
      <c r="CL77" s="9" t="str">
        <v>LEII02</v>
      </c>
      <c r="CM77" s="9" t="str">
        <v>Por lanzar</v>
      </c>
      <c r="CN77" s="9" t="str">
        <v>agosto</v>
      </c>
      <c r="CO77" s="9" t="str">
        <v xml:space="preserve">Sistemas eléctricos industriales - creación y mantenimiento </v>
      </c>
      <c r="CP77" s="9" t="str">
        <v>GPG</v>
      </c>
      <c r="CQ77" s="9">
        <v>0.45</v>
      </c>
      <c r="CR77" s="9" t="str">
        <v>Monica Mesa</v>
      </c>
      <c r="CS77" s="9" t="str">
        <v>monica.mesa@enel.com</v>
      </c>
      <c r="CT77" s="9" t="str">
        <v>Anny Leal</v>
      </c>
      <c r="CU77" s="9" t="str">
        <v>anny.leal@enel.com</v>
      </c>
      <c r="CV77" s="9">
        <v>2026</v>
      </c>
      <c r="CW77" s="9">
        <v>8</v>
      </c>
      <c r="CX77" s="9">
        <v>46235</v>
      </c>
      <c r="CZ77" s="9" t="str">
        <v>MMIM19</v>
      </c>
      <c r="DC77" s="9" t="str">
        <v>MODERNIZACIÓN DE MALACATE DUCTOS GUAVIO</v>
      </c>
      <c r="DD77" s="9" t="str">
        <v>LEII02</v>
      </c>
      <c r="DE77" s="9" t="str">
        <v>Por lanzar</v>
      </c>
      <c r="DF77" s="9" t="str">
        <v>agosto</v>
      </c>
      <c r="DG77" s="9" t="str">
        <v xml:space="preserve">Sistemas eléctricos industriales - creación y mantenimiento </v>
      </c>
      <c r="DH77" s="9" t="str">
        <v>GPG</v>
      </c>
      <c r="DI77" s="9">
        <v>0.45</v>
      </c>
      <c r="DJ77" s="9" t="str">
        <v>Monica Mesa</v>
      </c>
      <c r="DK77" s="9" t="str">
        <v>monica.mesa@enel.com</v>
      </c>
      <c r="DL77" s="9" t="str">
        <v>Anny Leal</v>
      </c>
      <c r="DM77" s="9" t="str">
        <v>anny.leal@enel.com</v>
      </c>
      <c r="DN77" s="9">
        <v>2026</v>
      </c>
      <c r="DO77" s="9">
        <v>8</v>
      </c>
      <c r="DP77" s="15">
        <v>46235</v>
      </c>
      <c r="DS77" s="9" t="str">
        <v>MODERNIZACION DE MALACATE DUCTOS GUAVIO LEII02 SISTEMAS ELECTRICOS INDUSTRIALES - CREACION Y MANTENIMIENTO</v>
      </c>
    </row>
    <row r="78" spans="5:123" ht="27.95" customHeight="1" x14ac:dyDescent="0.25">
      <c r="E78" s="11" t="str">
        <v>SUMINISTRO DE CASQUILLOS DE INYECTORES PARA TURBINA PELTON GUAVIO</v>
      </c>
      <c r="F78" s="12" t="str">
        <v>FMTR01</v>
      </c>
      <c r="G78" s="12" t="str">
        <v>Por lanzar</v>
      </c>
      <c r="H78" s="12" t="str">
        <v>septiembre</v>
      </c>
      <c r="I78" s="12" t="str">
        <v xml:space="preserve">Maquinaria hidráulica rotativa para centrales hidroeléctricas (turbinas, turbinas y bombas reversibles) </v>
      </c>
      <c r="J78" s="12" t="str">
        <v>GPG</v>
      </c>
      <c r="K78" s="12">
        <v>0.5</v>
      </c>
      <c r="L78" s="12" t="str">
        <v>Monica Mesa</v>
      </c>
      <c r="M78" s="12" t="str">
        <v>monica.mesa@enel.com</v>
      </c>
      <c r="N78" s="12" t="str">
        <v>Anny Leal</v>
      </c>
      <c r="O78" s="12" t="str">
        <v>anny.leal@enel.com</v>
      </c>
      <c r="P78" s="12">
        <v>2026</v>
      </c>
      <c r="Q78" s="12">
        <v>9</v>
      </c>
      <c r="R78" s="24" t="b">
        <v>0</v>
      </c>
      <c r="AC78" s="14" t="str">
        <v>Calibracion de equipos de pruebas propios adquieridos por internalizacion de O&amp;M solar para todas las plantas solares x 36 años (No son medidores de</v>
      </c>
      <c r="AD78" s="9" t="str">
        <v>MSMI03</v>
      </c>
      <c r="AE78" s="9" t="str">
        <v>Por lanzar</v>
      </c>
      <c r="AF78" s="9" t="str">
        <v>septiembre</v>
      </c>
      <c r="AG78" s="9" t="str">
        <v xml:space="preserve">Mantenimiento, calibración y reparación de instrumentos de medición </v>
      </c>
      <c r="AH78" s="9" t="str">
        <v>GPG</v>
      </c>
      <c r="AI78" s="9">
        <v>0.45</v>
      </c>
      <c r="AJ78" s="9" t="str">
        <v>Monica Mesa</v>
      </c>
      <c r="AK78" s="9" t="str">
        <v>monica.mesa@enel.com</v>
      </c>
      <c r="AL78" s="9" t="str">
        <v>Anny Leal</v>
      </c>
      <c r="AM78" s="9" t="str">
        <v>anny.leal@enel.com</v>
      </c>
      <c r="AN78" s="9">
        <v>2026</v>
      </c>
      <c r="AO78" s="9">
        <v>9</v>
      </c>
      <c r="AP78" s="9">
        <v>46266</v>
      </c>
      <c r="AR78" s="14" t="str">
        <v>Calibracion de equipos de pruebas propios adquieridos por internalizacion de O&amp;M solar para todas las plantas solares x 36 años (No son medidores de</v>
      </c>
      <c r="AS78" s="9" t="str">
        <v>MSMI03</v>
      </c>
      <c r="AT78" s="9" t="str">
        <v>Por lanzar</v>
      </c>
      <c r="AU78" s="9" t="str">
        <v>septiembre</v>
      </c>
      <c r="AV78" s="9" t="str">
        <v xml:space="preserve">Mantenimiento, calibración y reparación de instrumentos de medición </v>
      </c>
      <c r="AW78" s="9" t="str">
        <v>GPG</v>
      </c>
      <c r="AX78" s="9">
        <v>0.45</v>
      </c>
      <c r="AY78" s="9" t="str">
        <v>Monica Mesa</v>
      </c>
      <c r="AZ78" s="9" t="str">
        <v>monica.mesa@enel.com</v>
      </c>
      <c r="BA78" s="9" t="str">
        <v>Anny Leal</v>
      </c>
      <c r="BB78" s="9" t="str">
        <v>anny.leal@enel.com</v>
      </c>
      <c r="BC78" s="9">
        <v>2026</v>
      </c>
      <c r="BD78" s="9">
        <v>9</v>
      </c>
      <c r="BE78" s="9">
        <v>46266</v>
      </c>
      <c r="BG78" s="9" t="str">
        <v>Calibracion de equipos de pruebas propios adquieridos por internalizacion de O&amp;M solar para todas las plantas solares x 36 años (No son medidores de</v>
      </c>
      <c r="BH78" s="9" t="str">
        <v>MSMI03</v>
      </c>
      <c r="BI78" s="9" t="str">
        <v>Por lanzar</v>
      </c>
      <c r="BJ78" s="9" t="str">
        <v>septiembre</v>
      </c>
      <c r="BK78" s="9" t="str">
        <v xml:space="preserve">Mantenimiento, calibración y reparación de instrumentos de medición </v>
      </c>
      <c r="BL78" s="9" t="str">
        <v>GPG</v>
      </c>
      <c r="BM78" s="9">
        <v>0.45</v>
      </c>
      <c r="BN78" s="9" t="str">
        <v>Monica Mesa</v>
      </c>
      <c r="BO78" s="9" t="str">
        <v>monica.mesa@enel.com</v>
      </c>
      <c r="BP78" s="9" t="str">
        <v>Anny Leal</v>
      </c>
      <c r="BQ78" s="9" t="str">
        <v>anny.leal@enel.com</v>
      </c>
      <c r="BR78" s="9">
        <v>2026</v>
      </c>
      <c r="BS78" s="9">
        <v>9</v>
      </c>
      <c r="BT78" s="9">
        <v>46266</v>
      </c>
      <c r="BV78" s="9" t="str">
        <v>Calibracion de equipos de pruebas propios adquieridos por internalizacion de O&amp;M solar para todas las plantas solares x 36 años (No son medidores de</v>
      </c>
      <c r="BW78" s="9" t="str">
        <v>MSMI03</v>
      </c>
      <c r="BX78" s="9" t="str">
        <v>Por lanzar</v>
      </c>
      <c r="BY78" s="9" t="str">
        <v>septiembre</v>
      </c>
      <c r="BZ78" s="9" t="str">
        <v xml:space="preserve">Mantenimiento, calibración y reparación de instrumentos de medición </v>
      </c>
      <c r="CA78" s="9" t="str">
        <v>GPG</v>
      </c>
      <c r="CB78" s="9">
        <v>0.45</v>
      </c>
      <c r="CC78" s="9" t="str">
        <v>Monica Mesa</v>
      </c>
      <c r="CD78" s="9" t="str">
        <v>monica.mesa@enel.com</v>
      </c>
      <c r="CE78" s="9" t="str">
        <v>Anny Leal</v>
      </c>
      <c r="CF78" s="9" t="str">
        <v>anny.leal@enel.com</v>
      </c>
      <c r="CG78" s="9">
        <v>2026</v>
      </c>
      <c r="CH78" s="9">
        <v>9</v>
      </c>
      <c r="CI78" s="9">
        <v>46266</v>
      </c>
      <c r="CK78" s="9" t="str">
        <v>Calibracion de equipos de pruebas propios adquieridos por internalizacion de O&amp;M solar para todas las plantas solares x 36 años (No son medidores de</v>
      </c>
      <c r="CL78" s="9" t="str">
        <v>MSMI03</v>
      </c>
      <c r="CM78" s="9" t="str">
        <v>Por lanzar</v>
      </c>
      <c r="CN78" s="9" t="str">
        <v>septiembre</v>
      </c>
      <c r="CO78" s="9" t="str">
        <v xml:space="preserve">Mantenimiento, calibración y reparación de instrumentos de medición </v>
      </c>
      <c r="CP78" s="9" t="str">
        <v>GPG</v>
      </c>
      <c r="CQ78" s="9">
        <v>0.45</v>
      </c>
      <c r="CR78" s="9" t="str">
        <v>Monica Mesa</v>
      </c>
      <c r="CS78" s="9" t="str">
        <v>monica.mesa@enel.com</v>
      </c>
      <c r="CT78" s="9" t="str">
        <v>Anny Leal</v>
      </c>
      <c r="CU78" s="9" t="str">
        <v>anny.leal@enel.com</v>
      </c>
      <c r="CV78" s="9">
        <v>2026</v>
      </c>
      <c r="CW78" s="9">
        <v>9</v>
      </c>
      <c r="CX78" s="9">
        <v>46266</v>
      </c>
      <c r="CZ78" s="9" t="str">
        <v>MOUF02</v>
      </c>
      <c r="DC78" s="9" t="str">
        <v>Calibracion de equipos de pruebas propios adquieridos por internalizacion de O&amp;M solar para todas las plantas solares x 36 años (No son medidores de</v>
      </c>
      <c r="DD78" s="9" t="str">
        <v>MSMI03</v>
      </c>
      <c r="DE78" s="9" t="str">
        <v>Por lanzar</v>
      </c>
      <c r="DF78" s="9" t="str">
        <v>septiembre</v>
      </c>
      <c r="DG78" s="9" t="str">
        <v xml:space="preserve">Mantenimiento, calibración y reparación de instrumentos de medición </v>
      </c>
      <c r="DH78" s="9" t="str">
        <v>GPG</v>
      </c>
      <c r="DI78" s="9">
        <v>0.45</v>
      </c>
      <c r="DJ78" s="9" t="str">
        <v>Monica Mesa</v>
      </c>
      <c r="DK78" s="9" t="str">
        <v>monica.mesa@enel.com</v>
      </c>
      <c r="DL78" s="9" t="str">
        <v>Anny Leal</v>
      </c>
      <c r="DM78" s="9" t="str">
        <v>anny.leal@enel.com</v>
      </c>
      <c r="DN78" s="9">
        <v>2026</v>
      </c>
      <c r="DO78" s="9">
        <v>9</v>
      </c>
      <c r="DP78" s="15">
        <v>46266</v>
      </c>
      <c r="DS78" s="9" t="str">
        <v>CALIBRACION DE EQUIPOS DE PRUEBAS PROPIOS ADQUIERIDOS POR INTERNALIZACION DE O&amp;M SOLAR PARA TODAS LAS PLANTAS SOLARES X 36 ANOS (NO SON MEDIDORES DE MSMI03 MANTENIMIENTO, CALIBRACION Y REPARACION DE INSTRUMENTOS DE MEDICION</v>
      </c>
    </row>
    <row r="79" spans="5:123" ht="27.95" customHeight="1" x14ac:dyDescent="0.25">
      <c r="E79" s="11" t="str">
        <v>Se requiere un contrato que habilite la incorporación de tecnologías emergentes y soluciones creativas avanzadas, tales como iluminación interactiva,</v>
      </c>
      <c r="F79" s="12" t="str">
        <v>FEII05</v>
      </c>
      <c r="G79" s="12" t="str">
        <v>Por lanzar</v>
      </c>
      <c r="H79" s="12" t="str">
        <v>octubre</v>
      </c>
      <c r="I79" s="12" t="str">
        <v xml:space="preserve">Materiales de iluminación y accesorios </v>
      </c>
      <c r="J79" s="12" t="str">
        <v>Enel Commercial</v>
      </c>
      <c r="K79" s="12">
        <v>0.47086957000000002</v>
      </c>
      <c r="L79" s="12" t="str">
        <v>Andrea Sarmiento</v>
      </c>
      <c r="M79" s="12" t="str">
        <v>andrea.sarmiento@enel.com</v>
      </c>
      <c r="N79" s="12" t="str">
        <v>Jennifer Rubio</v>
      </c>
      <c r="O79" s="12" t="str">
        <v>jennifer.rubio@enel.com</v>
      </c>
      <c r="P79" s="12">
        <v>2026</v>
      </c>
      <c r="Q79" s="12">
        <v>10</v>
      </c>
      <c r="R79" s="24" t="b">
        <v>0</v>
      </c>
      <c r="AC79" s="14" t="str">
        <v>Servicio de Colocacion y Suministro de Concreto Premezclado</v>
      </c>
      <c r="AD79" s="9" t="str">
        <v>LIOP12</v>
      </c>
      <c r="AE79" s="9" t="str">
        <v>Por lanzar</v>
      </c>
      <c r="AF79" s="9" t="str">
        <v>septiembre</v>
      </c>
      <c r="AG79" s="9" t="str">
        <v>Obras civiles menores en plantas hidroeléctricas</v>
      </c>
      <c r="AH79" s="9" t="str">
        <v>Costa Rica</v>
      </c>
      <c r="AI79" s="9">
        <v>0.44630860999999999</v>
      </c>
      <c r="AJ79" s="9" t="str">
        <v>Daniela Solano</v>
      </c>
      <c r="AK79" s="9" t="str">
        <v>Daniela.Solano@enel.com</v>
      </c>
      <c r="AL79" s="9" t="str">
        <v>Anny Leal</v>
      </c>
      <c r="AM79" s="9" t="str">
        <v>anny.leal@enel.com</v>
      </c>
      <c r="AN79" s="9">
        <v>2026</v>
      </c>
      <c r="AO79" s="9">
        <v>9</v>
      </c>
      <c r="AP79" s="9">
        <v>46266</v>
      </c>
      <c r="AR79" s="14" t="str">
        <v>Servicio de Colocacion y Suministro de Concreto Premezclado</v>
      </c>
      <c r="AS79" s="9" t="str">
        <v>LIOP12</v>
      </c>
      <c r="AT79" s="9" t="str">
        <v>Por lanzar</v>
      </c>
      <c r="AU79" s="9" t="str">
        <v>septiembre</v>
      </c>
      <c r="AV79" s="9" t="str">
        <v>Obras civiles menores en plantas hidroeléctricas</v>
      </c>
      <c r="AW79" s="9" t="str">
        <v>Costa Rica</v>
      </c>
      <c r="AX79" s="9">
        <v>0.44630860999999999</v>
      </c>
      <c r="AY79" s="9" t="str">
        <v>Daniela Solano</v>
      </c>
      <c r="AZ79" s="9" t="str">
        <v>Daniela.Solano@enel.com</v>
      </c>
      <c r="BA79" s="9" t="str">
        <v>Anny Leal</v>
      </c>
      <c r="BB79" s="9" t="str">
        <v>anny.leal@enel.com</v>
      </c>
      <c r="BC79" s="9">
        <v>2026</v>
      </c>
      <c r="BD79" s="9">
        <v>9</v>
      </c>
      <c r="BE79" s="9">
        <v>46266</v>
      </c>
      <c r="BG79" s="9" t="str">
        <v>Servicio de Colocacion y Suministro de Concreto Premezclado</v>
      </c>
      <c r="BH79" s="9" t="str">
        <v>LIOP12</v>
      </c>
      <c r="BI79" s="9" t="str">
        <v>Por lanzar</v>
      </c>
      <c r="BJ79" s="9" t="str">
        <v>septiembre</v>
      </c>
      <c r="BK79" s="9" t="str">
        <v>Obras civiles menores en plantas hidroeléctricas</v>
      </c>
      <c r="BL79" s="9" t="str">
        <v>Costa Rica</v>
      </c>
      <c r="BM79" s="9">
        <v>0.44630860999999999</v>
      </c>
      <c r="BN79" s="9" t="str">
        <v>Daniela Solano</v>
      </c>
      <c r="BO79" s="9" t="str">
        <v>Daniela.Solano@enel.com</v>
      </c>
      <c r="BP79" s="9" t="str">
        <v>Anny Leal</v>
      </c>
      <c r="BQ79" s="9" t="str">
        <v>anny.leal@enel.com</v>
      </c>
      <c r="BR79" s="9">
        <v>2026</v>
      </c>
      <c r="BS79" s="9">
        <v>9</v>
      </c>
      <c r="BT79" s="9">
        <v>46266</v>
      </c>
      <c r="BV79" s="9" t="str">
        <v>Servicio de Colocacion y Suministro de Concreto Premezclado</v>
      </c>
      <c r="BW79" s="9" t="str">
        <v>LIOP12</v>
      </c>
      <c r="BX79" s="9" t="str">
        <v>Por lanzar</v>
      </c>
      <c r="BY79" s="9" t="str">
        <v>septiembre</v>
      </c>
      <c r="BZ79" s="9" t="str">
        <v>Obras civiles menores en plantas hidroeléctricas</v>
      </c>
      <c r="CA79" s="9" t="str">
        <v>Costa Rica</v>
      </c>
      <c r="CB79" s="9">
        <v>0.44630860999999999</v>
      </c>
      <c r="CC79" s="9" t="str">
        <v>Daniela Solano</v>
      </c>
      <c r="CD79" s="9" t="str">
        <v>Daniela.Solano@enel.com</v>
      </c>
      <c r="CE79" s="9" t="str">
        <v>Anny Leal</v>
      </c>
      <c r="CF79" s="9" t="str">
        <v>anny.leal@enel.com</v>
      </c>
      <c r="CG79" s="9">
        <v>2026</v>
      </c>
      <c r="CH79" s="9">
        <v>9</v>
      </c>
      <c r="CI79" s="9">
        <v>46266</v>
      </c>
      <c r="CK79" s="9" t="str">
        <v>Servicio de Colocacion y Suministro de Concreto Premezclado</v>
      </c>
      <c r="CL79" s="9" t="str">
        <v>LIOP12</v>
      </c>
      <c r="CM79" s="9" t="str">
        <v>Por lanzar</v>
      </c>
      <c r="CN79" s="9" t="str">
        <v>septiembre</v>
      </c>
      <c r="CO79" s="9" t="str">
        <v>Obras civiles menores en plantas hidroeléctricas</v>
      </c>
      <c r="CP79" s="9" t="str">
        <v>Costa Rica</v>
      </c>
      <c r="CQ79" s="9">
        <v>0.44630860999999999</v>
      </c>
      <c r="CR79" s="9" t="str">
        <v>Daniela Solano</v>
      </c>
      <c r="CS79" s="9" t="str">
        <v>Daniela.Solano@enel.com</v>
      </c>
      <c r="CT79" s="9" t="str">
        <v>Anny Leal</v>
      </c>
      <c r="CU79" s="9" t="str">
        <v>anny.leal@enel.com</v>
      </c>
      <c r="CV79" s="9">
        <v>2026</v>
      </c>
      <c r="CW79" s="9">
        <v>9</v>
      </c>
      <c r="CX79" s="9">
        <v>46266</v>
      </c>
      <c r="CZ79" s="9" t="str">
        <v>MSMI03</v>
      </c>
      <c r="DC79" s="9" t="str">
        <v>Servicio de Colocacion y Suministro de Concreto Premezclado</v>
      </c>
      <c r="DD79" s="9" t="str">
        <v>LIOP12</v>
      </c>
      <c r="DE79" s="9" t="str">
        <v>Por lanzar</v>
      </c>
      <c r="DF79" s="9" t="str">
        <v>septiembre</v>
      </c>
      <c r="DG79" s="9" t="str">
        <v>Obras civiles menores en plantas hidroeléctricas</v>
      </c>
      <c r="DH79" s="9" t="str">
        <v>Costa Rica</v>
      </c>
      <c r="DI79" s="9">
        <v>0.44630860999999999</v>
      </c>
      <c r="DJ79" s="9" t="str">
        <v>Daniela Solano</v>
      </c>
      <c r="DK79" s="9" t="str">
        <v>Daniela.Solano@enel.com</v>
      </c>
      <c r="DL79" s="9" t="str">
        <v>Anny Leal</v>
      </c>
      <c r="DM79" s="9" t="str">
        <v>anny.leal@enel.com</v>
      </c>
      <c r="DN79" s="9">
        <v>2026</v>
      </c>
      <c r="DO79" s="9">
        <v>9</v>
      </c>
      <c r="DP79" s="15">
        <v>46266</v>
      </c>
      <c r="DS79" s="9" t="str">
        <v>SERVICIO DE COLOCACION Y SUMINISTRO DE CONCRETO PREMEZCLADO LIOP12 OBRAS CIVILES MENORES EN PLANTAS HIDROELECTRICAS</v>
      </c>
    </row>
    <row r="80" spans="5:123" ht="27.95" customHeight="1" x14ac:dyDescent="0.25">
      <c r="E80" s="11" t="str">
        <v>Estudios de análisis ambientales para apoyar el proceso de permitting del proyecto Construcción de la Nueva Bocatoma y sus obras conexas del Embalse d</v>
      </c>
      <c r="F80" s="12" t="str">
        <v>SPPT35</v>
      </c>
      <c r="G80" s="12" t="str">
        <v>Por lanzar</v>
      </c>
      <c r="H80" s="12" t="str">
        <v>agosto</v>
      </c>
      <c r="I80" s="12" t="str">
        <v xml:space="preserve">Otros servicios profesionales </v>
      </c>
      <c r="J80" s="12" t="str">
        <v>GPG</v>
      </c>
      <c r="K80" s="12">
        <v>0.46800000000000003</v>
      </c>
      <c r="L80" s="12" t="str">
        <v>Monica Mesa</v>
      </c>
      <c r="M80" s="12" t="str">
        <v>monica.mesa@enel.com</v>
      </c>
      <c r="N80" s="12" t="str">
        <v>Anny Leal</v>
      </c>
      <c r="O80" s="12" t="str">
        <v>anny.leal@enel.com</v>
      </c>
      <c r="P80" s="12">
        <v>2026</v>
      </c>
      <c r="Q80" s="12">
        <v>8</v>
      </c>
      <c r="R80" s="24" t="b">
        <v>0</v>
      </c>
      <c r="AC80" s="14" t="str">
        <v>RECUPERACIÓN DE LA SUPERVISION SEÑALES EN DUCTOS GUAVIO</v>
      </c>
      <c r="AD80" s="9" t="str">
        <v>LEII02</v>
      </c>
      <c r="AE80" s="9" t="str">
        <v>Por lanzar</v>
      </c>
      <c r="AF80" s="9" t="str">
        <v>septiembre</v>
      </c>
      <c r="AG80" s="9" t="str">
        <v xml:space="preserve">Sistemas eléctricos industriales - creación y mantenimiento </v>
      </c>
      <c r="AH80" s="9" t="str">
        <v>GPG</v>
      </c>
      <c r="AI80" s="9">
        <v>0.43</v>
      </c>
      <c r="AJ80" s="9" t="str">
        <v>Monica Mesa</v>
      </c>
      <c r="AK80" s="9" t="str">
        <v>monica.mesa@enel.com</v>
      </c>
      <c r="AL80" s="9" t="str">
        <v>Anny Leal</v>
      </c>
      <c r="AM80" s="9" t="str">
        <v>anny.leal@enel.com</v>
      </c>
      <c r="AN80" s="9">
        <v>2026</v>
      </c>
      <c r="AO80" s="9">
        <v>9</v>
      </c>
      <c r="AP80" s="9">
        <v>46266</v>
      </c>
      <c r="AR80" s="14" t="str">
        <v>RECUPERACIÓN DE LA SUPERVISION SEÑALES EN DUCTOS GUAVIO</v>
      </c>
      <c r="AS80" s="9" t="str">
        <v>LEII02</v>
      </c>
      <c r="AT80" s="9" t="str">
        <v>Por lanzar</v>
      </c>
      <c r="AU80" s="9" t="str">
        <v>septiembre</v>
      </c>
      <c r="AV80" s="9" t="str">
        <v xml:space="preserve">Sistemas eléctricos industriales - creación y mantenimiento </v>
      </c>
      <c r="AW80" s="9" t="str">
        <v>GPG</v>
      </c>
      <c r="AX80" s="9">
        <v>0.43</v>
      </c>
      <c r="AY80" s="9" t="str">
        <v>Monica Mesa</v>
      </c>
      <c r="AZ80" s="9" t="str">
        <v>monica.mesa@enel.com</v>
      </c>
      <c r="BA80" s="9" t="str">
        <v>Anny Leal</v>
      </c>
      <c r="BB80" s="9" t="str">
        <v>anny.leal@enel.com</v>
      </c>
      <c r="BC80" s="9">
        <v>2026</v>
      </c>
      <c r="BD80" s="9">
        <v>9</v>
      </c>
      <c r="BE80" s="9">
        <v>46266</v>
      </c>
      <c r="BG80" s="9" t="str">
        <v>RECUPERACIÓN DE LA SUPERVISION SEÑALES EN DUCTOS GUAVIO</v>
      </c>
      <c r="BH80" s="9" t="str">
        <v>LEII02</v>
      </c>
      <c r="BI80" s="9" t="str">
        <v>Por lanzar</v>
      </c>
      <c r="BJ80" s="9" t="str">
        <v>septiembre</v>
      </c>
      <c r="BK80" s="9" t="str">
        <v xml:space="preserve">Sistemas eléctricos industriales - creación y mantenimiento </v>
      </c>
      <c r="BL80" s="9" t="str">
        <v>GPG</v>
      </c>
      <c r="BM80" s="9">
        <v>0.43</v>
      </c>
      <c r="BN80" s="9" t="str">
        <v>Monica Mesa</v>
      </c>
      <c r="BO80" s="9" t="str">
        <v>monica.mesa@enel.com</v>
      </c>
      <c r="BP80" s="9" t="str">
        <v>Anny Leal</v>
      </c>
      <c r="BQ80" s="9" t="str">
        <v>anny.leal@enel.com</v>
      </c>
      <c r="BR80" s="9">
        <v>2026</v>
      </c>
      <c r="BS80" s="9">
        <v>9</v>
      </c>
      <c r="BT80" s="9">
        <v>46266</v>
      </c>
      <c r="BV80" s="9" t="str">
        <v>RECUPERACIÓN DE LA SUPERVISION SEÑALES EN DUCTOS GUAVIO</v>
      </c>
      <c r="BW80" s="9" t="str">
        <v>LEII02</v>
      </c>
      <c r="BX80" s="9" t="str">
        <v>Por lanzar</v>
      </c>
      <c r="BY80" s="9" t="str">
        <v>septiembre</v>
      </c>
      <c r="BZ80" s="9" t="str">
        <v xml:space="preserve">Sistemas eléctricos industriales - creación y mantenimiento </v>
      </c>
      <c r="CA80" s="9" t="str">
        <v>GPG</v>
      </c>
      <c r="CB80" s="9">
        <v>0.43</v>
      </c>
      <c r="CC80" s="9" t="str">
        <v>Monica Mesa</v>
      </c>
      <c r="CD80" s="9" t="str">
        <v>monica.mesa@enel.com</v>
      </c>
      <c r="CE80" s="9" t="str">
        <v>Anny Leal</v>
      </c>
      <c r="CF80" s="9" t="str">
        <v>anny.leal@enel.com</v>
      </c>
      <c r="CG80" s="9">
        <v>2026</v>
      </c>
      <c r="CH80" s="9">
        <v>9</v>
      </c>
      <c r="CI80" s="9">
        <v>46266</v>
      </c>
      <c r="CK80" s="9" t="str">
        <v>RECUPERACIÓN DE LA SUPERVISION SEÑALES EN DUCTOS GUAVIO</v>
      </c>
      <c r="CL80" s="9" t="str">
        <v>LEII02</v>
      </c>
      <c r="CM80" s="9" t="str">
        <v>Por lanzar</v>
      </c>
      <c r="CN80" s="9" t="str">
        <v>septiembre</v>
      </c>
      <c r="CO80" s="9" t="str">
        <v xml:space="preserve">Sistemas eléctricos industriales - creación y mantenimiento </v>
      </c>
      <c r="CP80" s="9" t="str">
        <v>GPG</v>
      </c>
      <c r="CQ80" s="9">
        <v>0.43</v>
      </c>
      <c r="CR80" s="9" t="str">
        <v>Monica Mesa</v>
      </c>
      <c r="CS80" s="9" t="str">
        <v>monica.mesa@enel.com</v>
      </c>
      <c r="CT80" s="9" t="str">
        <v>Anny Leal</v>
      </c>
      <c r="CU80" s="9" t="str">
        <v>anny.leal@enel.com</v>
      </c>
      <c r="CV80" s="9">
        <v>2026</v>
      </c>
      <c r="CW80" s="9">
        <v>9</v>
      </c>
      <c r="CX80" s="9">
        <v>46266</v>
      </c>
      <c r="CZ80" s="9" t="str">
        <v>SLIM01</v>
      </c>
      <c r="DC80" s="9" t="str">
        <v>RECUPERACIÓN DE LA SUPERVISION SEÑALES EN DUCTOS GUAVIO</v>
      </c>
      <c r="DD80" s="9" t="str">
        <v>LEII02</v>
      </c>
      <c r="DE80" s="9" t="str">
        <v>Por lanzar</v>
      </c>
      <c r="DF80" s="9" t="str">
        <v>septiembre</v>
      </c>
      <c r="DG80" s="9" t="str">
        <v xml:space="preserve">Sistemas eléctricos industriales - creación y mantenimiento </v>
      </c>
      <c r="DH80" s="9" t="str">
        <v>GPG</v>
      </c>
      <c r="DI80" s="9">
        <v>0.43</v>
      </c>
      <c r="DJ80" s="9" t="str">
        <v>Monica Mesa</v>
      </c>
      <c r="DK80" s="9" t="str">
        <v>monica.mesa@enel.com</v>
      </c>
      <c r="DL80" s="9" t="str">
        <v>Anny Leal</v>
      </c>
      <c r="DM80" s="9" t="str">
        <v>anny.leal@enel.com</v>
      </c>
      <c r="DN80" s="9">
        <v>2026</v>
      </c>
      <c r="DO80" s="9">
        <v>9</v>
      </c>
      <c r="DP80" s="15">
        <v>46266</v>
      </c>
      <c r="DS80" s="9" t="str">
        <v>RECUPERACION DE LA SUPERVISION SENALES EN DUCTOS GUAVIO LEII02 SISTEMAS ELECTRICOS INDUSTRIALES - CREACION Y MANTENIMIENTO</v>
      </c>
    </row>
    <row r="81" spans="5:123" ht="27.95" customHeight="1" x14ac:dyDescent="0.25">
      <c r="E81" s="11" t="str">
        <v>Servicio técnico y administrativo para la gestión de permisos de intervención de espacio público, ambientales y prediales en la construcción y/o norma</v>
      </c>
      <c r="F81" s="12" t="str">
        <v>SPAA06</v>
      </c>
      <c r="G81" s="12" t="str">
        <v>Por lanzar</v>
      </c>
      <c r="H81" s="12" t="str">
        <v>agosto</v>
      </c>
      <c r="I81" s="12" t="str">
        <v xml:space="preserve">Gastos de trámites, inspecciones y permisos </v>
      </c>
      <c r="J81" s="12" t="str">
        <v>Grids</v>
      </c>
      <c r="K81" s="12">
        <v>0.46355089999999999</v>
      </c>
      <c r="L81" s="12" t="str">
        <v>Francy Boada</v>
      </c>
      <c r="M81" s="12" t="str">
        <v>francy.boada@enel.com</v>
      </c>
      <c r="N81" s="12" t="str">
        <v>Jennifer Rubio</v>
      </c>
      <c r="O81" s="12" t="str">
        <v>jennifer.rubio@enel.com</v>
      </c>
      <c r="P81" s="12">
        <v>2026</v>
      </c>
      <c r="Q81" s="12">
        <v>8</v>
      </c>
      <c r="R81" s="24" t="b">
        <v>0</v>
      </c>
      <c r="AC81" s="14" t="str">
        <v>O&amp;M STC Construcción de un sistema de muros cortafuego en el patio de transformadores de las centrales El Paraíso y La Guaca - Fase II.</v>
      </c>
      <c r="AD81" s="9" t="str">
        <v>LCCC12</v>
      </c>
      <c r="AE81" s="9" t="str">
        <v>Por lanzar</v>
      </c>
      <c r="AF81" s="9" t="str">
        <v>agosto</v>
      </c>
      <c r="AG81" s="9" t="str">
        <v>Construcciòn y/ò Mantenimiento de Obras civiles para Centrales Elèctricas y Edificios industriales</v>
      </c>
      <c r="AH81" s="9" t="str">
        <v>GPG</v>
      </c>
      <c r="AI81" s="9">
        <v>0.41</v>
      </c>
      <c r="AJ81" s="9" t="str">
        <v>Monica Mesa</v>
      </c>
      <c r="AK81" s="9" t="str">
        <v>monica.mesa@enel.com</v>
      </c>
      <c r="AL81" s="9" t="str">
        <v>Anny Leal</v>
      </c>
      <c r="AM81" s="9" t="str">
        <v>anny.leal@enel.com</v>
      </c>
      <c r="AN81" s="9">
        <v>2026</v>
      </c>
      <c r="AO81" s="9">
        <v>8</v>
      </c>
      <c r="AP81" s="9">
        <v>46235</v>
      </c>
      <c r="AR81" s="14" t="str">
        <v>O&amp;M STC Construcción de un sistema de muros cortafuego en el patio de transformadores de las centrales El Paraíso y La Guaca - Fase II.</v>
      </c>
      <c r="AS81" s="9" t="str">
        <v>LCCC12</v>
      </c>
      <c r="AT81" s="9" t="str">
        <v>Por lanzar</v>
      </c>
      <c r="AU81" s="9" t="str">
        <v>agosto</v>
      </c>
      <c r="AV81" s="9" t="str">
        <v>Construcciòn y/ò Mantenimiento de Obras civiles para Centrales Elèctricas y Edificios industriales</v>
      </c>
      <c r="AW81" s="9" t="str">
        <v>GPG</v>
      </c>
      <c r="AX81" s="9">
        <v>0.41</v>
      </c>
      <c r="AY81" s="9" t="str">
        <v>Monica Mesa</v>
      </c>
      <c r="AZ81" s="9" t="str">
        <v>monica.mesa@enel.com</v>
      </c>
      <c r="BA81" s="9" t="str">
        <v>Anny Leal</v>
      </c>
      <c r="BB81" s="9" t="str">
        <v>anny.leal@enel.com</v>
      </c>
      <c r="BC81" s="9">
        <v>2026</v>
      </c>
      <c r="BD81" s="9">
        <v>8</v>
      </c>
      <c r="BE81" s="9">
        <v>46235</v>
      </c>
      <c r="BG81" s="9" t="str">
        <v>O&amp;M STC Construcción de un sistema de muros cortafuego en el patio de transformadores de las centrales El Paraíso y La Guaca - Fase II.</v>
      </c>
      <c r="BH81" s="9" t="str">
        <v>LCCC12</v>
      </c>
      <c r="BI81" s="9" t="str">
        <v>Por lanzar</v>
      </c>
      <c r="BJ81" s="9" t="str">
        <v>agosto</v>
      </c>
      <c r="BK81" s="9" t="str">
        <v>Construcciòn y/ò Mantenimiento de Obras civiles para Centrales Elèctricas y Edificios industriales</v>
      </c>
      <c r="BL81" s="9" t="str">
        <v>GPG</v>
      </c>
      <c r="BM81" s="9">
        <v>0.41</v>
      </c>
      <c r="BN81" s="9" t="str">
        <v>Monica Mesa</v>
      </c>
      <c r="BO81" s="9" t="str">
        <v>monica.mesa@enel.com</v>
      </c>
      <c r="BP81" s="9" t="str">
        <v>Anny Leal</v>
      </c>
      <c r="BQ81" s="9" t="str">
        <v>anny.leal@enel.com</v>
      </c>
      <c r="BR81" s="9">
        <v>2026</v>
      </c>
      <c r="BS81" s="9">
        <v>8</v>
      </c>
      <c r="BT81" s="9">
        <v>46235</v>
      </c>
      <c r="BV81" s="9" t="str">
        <v>O&amp;M STC Construcción de un sistema de muros cortafuego en el patio de transformadores de las centrales El Paraíso y La Guaca - Fase II.</v>
      </c>
      <c r="BW81" s="9" t="str">
        <v>LCCC12</v>
      </c>
      <c r="BX81" s="9" t="str">
        <v>Por lanzar</v>
      </c>
      <c r="BY81" s="9" t="str">
        <v>agosto</v>
      </c>
      <c r="BZ81" s="9" t="str">
        <v>Construcciòn y/ò Mantenimiento de Obras civiles para Centrales Elèctricas y Edificios industriales</v>
      </c>
      <c r="CA81" s="9" t="str">
        <v>GPG</v>
      </c>
      <c r="CB81" s="9">
        <v>0.41</v>
      </c>
      <c r="CC81" s="9" t="str">
        <v>Monica Mesa</v>
      </c>
      <c r="CD81" s="9" t="str">
        <v>monica.mesa@enel.com</v>
      </c>
      <c r="CE81" s="9" t="str">
        <v>Anny Leal</v>
      </c>
      <c r="CF81" s="9" t="str">
        <v>anny.leal@enel.com</v>
      </c>
      <c r="CG81" s="9">
        <v>2026</v>
      </c>
      <c r="CH81" s="9">
        <v>8</v>
      </c>
      <c r="CI81" s="9">
        <v>46235</v>
      </c>
      <c r="CK81" s="9" t="str">
        <v>O&amp;M STC Construcción de un sistema de muros cortafuego en el patio de transformadores de las centrales El Paraíso y La Guaca - Fase II.</v>
      </c>
      <c r="CL81" s="9" t="str">
        <v>LCCC12</v>
      </c>
      <c r="CM81" s="9" t="str">
        <v>Por lanzar</v>
      </c>
      <c r="CN81" s="9" t="str">
        <v>agosto</v>
      </c>
      <c r="CO81" s="9" t="str">
        <v>Construcciòn y/ò Mantenimiento de Obras civiles para Centrales Elèctricas y Edificios industriales</v>
      </c>
      <c r="CP81" s="9" t="str">
        <v>GPG</v>
      </c>
      <c r="CQ81" s="9">
        <v>0.41</v>
      </c>
      <c r="CR81" s="9" t="str">
        <v>Monica Mesa</v>
      </c>
      <c r="CS81" s="9" t="str">
        <v>monica.mesa@enel.com</v>
      </c>
      <c r="CT81" s="9" t="str">
        <v>Anny Leal</v>
      </c>
      <c r="CU81" s="9" t="str">
        <v>anny.leal@enel.com</v>
      </c>
      <c r="CV81" s="9">
        <v>2026</v>
      </c>
      <c r="CW81" s="9">
        <v>8</v>
      </c>
      <c r="CX81" s="9">
        <v>46235</v>
      </c>
      <c r="CZ81" s="9" t="str">
        <v>SLMT13</v>
      </c>
      <c r="DC81" s="9" t="str">
        <v>O&amp;M STC Construcción de un sistema de muros cortafuego en el patio de transformadores de las centrales El Paraíso y La Guaca - Fase II.</v>
      </c>
      <c r="DD81" s="9" t="str">
        <v>LCCC12</v>
      </c>
      <c r="DE81" s="9" t="str">
        <v>Por lanzar</v>
      </c>
      <c r="DF81" s="9" t="str">
        <v>agosto</v>
      </c>
      <c r="DG81" s="9" t="str">
        <v>Construcciòn y/ò Mantenimiento de Obras civiles para Centrales Elèctricas y Edificios industriales</v>
      </c>
      <c r="DH81" s="9" t="str">
        <v>GPG</v>
      </c>
      <c r="DI81" s="9">
        <v>0.41</v>
      </c>
      <c r="DJ81" s="9" t="str">
        <v>Monica Mesa</v>
      </c>
      <c r="DK81" s="9" t="str">
        <v>monica.mesa@enel.com</v>
      </c>
      <c r="DL81" s="9" t="str">
        <v>Anny Leal</v>
      </c>
      <c r="DM81" s="9" t="str">
        <v>anny.leal@enel.com</v>
      </c>
      <c r="DN81" s="9">
        <v>2026</v>
      </c>
      <c r="DO81" s="9">
        <v>8</v>
      </c>
      <c r="DP81" s="15">
        <v>46235</v>
      </c>
      <c r="DS81" s="9" t="str">
        <v>O&amp;M STC CONSTRUCCION DE UN SISTEMA DE MUROS CORTAFUEGO EN EL PATIO DE TRANSFORMADORES DE LAS CENTRALES EL PARAISO Y LA GUACA - FASE II. LCCC12 CONSTRUCCIÒN Y/Ò MANTENIMIENTO DE OBRAS CIVILES PARA CENTRALES ELÈCTRICAS Y EDIFICIOS INDUSTRIALES</v>
      </c>
    </row>
    <row r="82" spans="5:123" ht="27.95" customHeight="1" x14ac:dyDescent="0.25">
      <c r="E82" s="11" t="str">
        <v>Ejecución labores de arqueología Tramo II Vía perimetral, puertos, Distrito. Gestor: Juan Carlos Peña.</v>
      </c>
      <c r="F82" s="12" t="str">
        <v>SPBA01</v>
      </c>
      <c r="G82" s="12" t="str">
        <v>Por lanzar</v>
      </c>
      <c r="H82" s="12" t="str">
        <v>septiembre</v>
      </c>
      <c r="I82" s="12" t="str">
        <v>Caracterización, diseño, remediación, puesta en seguridad de sitios contaminados</v>
      </c>
      <c r="J82" s="12" t="str">
        <v>GPG</v>
      </c>
      <c r="K82" s="12">
        <v>0.45919300000000002</v>
      </c>
      <c r="L82" s="12" t="str">
        <v>Monica Mesa</v>
      </c>
      <c r="M82" s="12" t="str">
        <v>monica.mesa@enel.com</v>
      </c>
      <c r="N82" s="12" t="str">
        <v>Anny Leal</v>
      </c>
      <c r="O82" s="12" t="str">
        <v>anny.leal@enel.com</v>
      </c>
      <c r="P82" s="12">
        <v>2026</v>
      </c>
      <c r="Q82" s="12">
        <v>9</v>
      </c>
      <c r="R82" s="24" t="b">
        <v>0</v>
      </c>
      <c r="AC82" s="14" t="str">
        <v>Suministro e instalacion de sistemas de monitoreo remoto de subestaciones</v>
      </c>
      <c r="AD82" s="9" t="str">
        <v>LEII02</v>
      </c>
      <c r="AE82" s="9" t="str">
        <v>Por lanzar</v>
      </c>
      <c r="AF82" s="9" t="str">
        <v>septiembre</v>
      </c>
      <c r="AG82" s="9" t="str">
        <v xml:space="preserve">Sistemas eléctricos industriales - creación y mantenimiento </v>
      </c>
      <c r="AH82" s="9" t="str">
        <v>Enel Commercial</v>
      </c>
      <c r="AI82" s="9">
        <v>0.40760869999999999</v>
      </c>
      <c r="AJ82" s="9" t="str">
        <v>Andrea Sarmiento</v>
      </c>
      <c r="AK82" s="9" t="str">
        <v>andrea.sarmiento@enel.com</v>
      </c>
      <c r="AL82" s="9" t="str">
        <v>Jennifer Rubio</v>
      </c>
      <c r="AM82" s="9" t="str">
        <v>jennifer.rubio@enel.com</v>
      </c>
      <c r="AN82" s="9">
        <v>2026</v>
      </c>
      <c r="AO82" s="9">
        <v>9</v>
      </c>
      <c r="AP82" s="9">
        <v>46266</v>
      </c>
      <c r="AR82" s="14" t="str">
        <v>Suministro e instalacion de sistemas de monitoreo remoto de subestaciones</v>
      </c>
      <c r="AS82" s="9" t="str">
        <v>LEII02</v>
      </c>
      <c r="AT82" s="9" t="str">
        <v>Por lanzar</v>
      </c>
      <c r="AU82" s="9" t="str">
        <v>septiembre</v>
      </c>
      <c r="AV82" s="9" t="str">
        <v xml:space="preserve">Sistemas eléctricos industriales - creación y mantenimiento </v>
      </c>
      <c r="AW82" s="9" t="str">
        <v>Enel Commercial</v>
      </c>
      <c r="AX82" s="9">
        <v>0.40760869999999999</v>
      </c>
      <c r="AY82" s="9" t="str">
        <v>Andrea Sarmiento</v>
      </c>
      <c r="AZ82" s="9" t="str">
        <v>andrea.sarmiento@enel.com</v>
      </c>
      <c r="BA82" s="9" t="str">
        <v>Jennifer Rubio</v>
      </c>
      <c r="BB82" s="9" t="str">
        <v>jennifer.rubio@enel.com</v>
      </c>
      <c r="BC82" s="9">
        <v>2026</v>
      </c>
      <c r="BD82" s="9">
        <v>9</v>
      </c>
      <c r="BE82" s="9">
        <v>46266</v>
      </c>
      <c r="BG82" s="9" t="str">
        <v>Suministro e instalacion de sistemas de monitoreo remoto de subestaciones</v>
      </c>
      <c r="BH82" s="9" t="str">
        <v>LEII02</v>
      </c>
      <c r="BI82" s="9" t="str">
        <v>Por lanzar</v>
      </c>
      <c r="BJ82" s="9" t="str">
        <v>septiembre</v>
      </c>
      <c r="BK82" s="9" t="str">
        <v xml:space="preserve">Sistemas eléctricos industriales - creación y mantenimiento </v>
      </c>
      <c r="BL82" s="9" t="str">
        <v>Enel Commercial</v>
      </c>
      <c r="BM82" s="9">
        <v>0.40760869999999999</v>
      </c>
      <c r="BN82" s="9" t="str">
        <v>Andrea Sarmiento</v>
      </c>
      <c r="BO82" s="9" t="str">
        <v>andrea.sarmiento@enel.com</v>
      </c>
      <c r="BP82" s="9" t="str">
        <v>Jennifer Rubio</v>
      </c>
      <c r="BQ82" s="9" t="str">
        <v>jennifer.rubio@enel.com</v>
      </c>
      <c r="BR82" s="9">
        <v>2026</v>
      </c>
      <c r="BS82" s="9">
        <v>9</v>
      </c>
      <c r="BT82" s="9">
        <v>46266</v>
      </c>
      <c r="BV82" s="9" t="str">
        <v>Suministro e instalacion de sistemas de monitoreo remoto de subestaciones</v>
      </c>
      <c r="BW82" s="9" t="str">
        <v>LEII02</v>
      </c>
      <c r="BX82" s="9" t="str">
        <v>Por lanzar</v>
      </c>
      <c r="BY82" s="9" t="str">
        <v>septiembre</v>
      </c>
      <c r="BZ82" s="9" t="str">
        <v xml:space="preserve">Sistemas eléctricos industriales - creación y mantenimiento </v>
      </c>
      <c r="CA82" s="9" t="str">
        <v>Enel Commercial</v>
      </c>
      <c r="CB82" s="9">
        <v>0.40760869999999999</v>
      </c>
      <c r="CC82" s="9" t="str">
        <v>Andrea Sarmiento</v>
      </c>
      <c r="CD82" s="9" t="str">
        <v>andrea.sarmiento@enel.com</v>
      </c>
      <c r="CE82" s="9" t="str">
        <v>Jennifer Rubio</v>
      </c>
      <c r="CF82" s="9" t="str">
        <v>jennifer.rubio@enel.com</v>
      </c>
      <c r="CG82" s="9">
        <v>2026</v>
      </c>
      <c r="CH82" s="9">
        <v>9</v>
      </c>
      <c r="CI82" s="9">
        <v>46266</v>
      </c>
      <c r="CK82" s="9" t="str">
        <v>Suministro e instalacion de sistemas de monitoreo remoto de subestaciones</v>
      </c>
      <c r="CL82" s="9" t="str">
        <v>LEII02</v>
      </c>
      <c r="CM82" s="9" t="str">
        <v>Por lanzar</v>
      </c>
      <c r="CN82" s="9" t="str">
        <v>septiembre</v>
      </c>
      <c r="CO82" s="9" t="str">
        <v xml:space="preserve">Sistemas eléctricos industriales - creación y mantenimiento </v>
      </c>
      <c r="CP82" s="9" t="str">
        <v>Enel Commercial</v>
      </c>
      <c r="CQ82" s="9">
        <v>0.40760869999999999</v>
      </c>
      <c r="CR82" s="9" t="str">
        <v>Andrea Sarmiento</v>
      </c>
      <c r="CS82" s="9" t="str">
        <v>andrea.sarmiento@enel.com</v>
      </c>
      <c r="CT82" s="9" t="str">
        <v>Jennifer Rubio</v>
      </c>
      <c r="CU82" s="9" t="str">
        <v>jennifer.rubio@enel.com</v>
      </c>
      <c r="CV82" s="9">
        <v>2026</v>
      </c>
      <c r="CW82" s="9">
        <v>9</v>
      </c>
      <c r="CX82" s="9">
        <v>46266</v>
      </c>
      <c r="CZ82" s="9" t="str">
        <v>SLMT15</v>
      </c>
      <c r="DC82" s="9" t="str">
        <v>Suministro e instalacion de sistemas de monitoreo remoto de subestaciones</v>
      </c>
      <c r="DD82" s="9" t="str">
        <v>LEII02</v>
      </c>
      <c r="DE82" s="9" t="str">
        <v>Por lanzar</v>
      </c>
      <c r="DF82" s="9" t="str">
        <v>septiembre</v>
      </c>
      <c r="DG82" s="9" t="str">
        <v xml:space="preserve">Sistemas eléctricos industriales - creación y mantenimiento </v>
      </c>
      <c r="DH82" s="9" t="str">
        <v>Enel Commercial</v>
      </c>
      <c r="DI82" s="9">
        <v>0.40760869999999999</v>
      </c>
      <c r="DJ82" s="9" t="str">
        <v>Andrea Sarmiento</v>
      </c>
      <c r="DK82" s="9" t="str">
        <v>andrea.sarmiento@enel.com</v>
      </c>
      <c r="DL82" s="9" t="str">
        <v>Jennifer Rubio</v>
      </c>
      <c r="DM82" s="9" t="str">
        <v>jennifer.rubio@enel.com</v>
      </c>
      <c r="DN82" s="9">
        <v>2026</v>
      </c>
      <c r="DO82" s="9">
        <v>9</v>
      </c>
      <c r="DP82" s="15">
        <v>46266</v>
      </c>
      <c r="DS82" s="9" t="str">
        <v>SUMINISTRO E INSTALACION DE SISTEMAS DE MONITOREO REMOTO DE SUBESTACIONES LEII02 SISTEMAS ELECTRICOS INDUSTRIALES - CREACION Y MANTENIMIENTO</v>
      </c>
    </row>
    <row r="83" spans="5:123" ht="27.95" customHeight="1" x14ac:dyDescent="0.25">
      <c r="E83" s="11" t="str">
        <v>MODERNIZACIÓN DE MALACATE DUCTOS GUAVIO</v>
      </c>
      <c r="F83" s="12" t="str">
        <v>LEII02</v>
      </c>
      <c r="G83" s="12" t="str">
        <v>Por lanzar</v>
      </c>
      <c r="H83" s="12" t="str">
        <v>agosto</v>
      </c>
      <c r="I83" s="12" t="str">
        <v xml:space="preserve">Sistemas eléctricos industriales - creación y mantenimiento </v>
      </c>
      <c r="J83" s="12" t="str">
        <v>GPG</v>
      </c>
      <c r="K83" s="12">
        <v>0.45</v>
      </c>
      <c r="L83" s="12" t="str">
        <v>Monica Mesa</v>
      </c>
      <c r="M83" s="12" t="str">
        <v>monica.mesa@enel.com</v>
      </c>
      <c r="N83" s="12" t="str">
        <v>Anny Leal</v>
      </c>
      <c r="O83" s="12" t="str">
        <v>anny.leal@enel.com</v>
      </c>
      <c r="P83" s="12">
        <v>2026</v>
      </c>
      <c r="Q83" s="12">
        <v>8</v>
      </c>
      <c r="R83" s="24" t="b">
        <v>0</v>
      </c>
      <c r="AC83" s="14" t="str">
        <v>RECUPERACION Y REPOTENCIACION DEL ALUMBRADO DE LA CENTRAL TERMOZIPA</v>
      </c>
      <c r="AD83" s="9" t="str">
        <v>LEIL08</v>
      </c>
      <c r="AE83" s="9" t="str">
        <v>Por lanzar</v>
      </c>
      <c r="AF83" s="9" t="str">
        <v>agosto</v>
      </c>
      <c r="AG83" s="9" t="str">
        <v>Obras y mantenimiento de alumbrado Publico y arquitectónica, semáforos, videovigilancia e iluminación escénica</v>
      </c>
      <c r="AH83" s="9" t="str">
        <v>GPG</v>
      </c>
      <c r="AI83" s="9">
        <v>0.4</v>
      </c>
      <c r="AJ83" s="9" t="str">
        <v>Monica Mesa</v>
      </c>
      <c r="AK83" s="9" t="str">
        <v>monica.mesa@enel.com</v>
      </c>
      <c r="AL83" s="9" t="str">
        <v>Anny Leal</v>
      </c>
      <c r="AM83" s="9" t="str">
        <v>anny.leal@enel.com</v>
      </c>
      <c r="AN83" s="9">
        <v>2026</v>
      </c>
      <c r="AO83" s="9">
        <v>8</v>
      </c>
      <c r="AP83" s="9">
        <v>46235</v>
      </c>
      <c r="AR83" s="14" t="str">
        <v>RECUPERACION Y REPOTENCIACION DEL ALUMBRADO DE LA CENTRAL TERMOZIPA</v>
      </c>
      <c r="AS83" s="9" t="str">
        <v>LEIL08</v>
      </c>
      <c r="AT83" s="9" t="str">
        <v>Por lanzar</v>
      </c>
      <c r="AU83" s="9" t="str">
        <v>agosto</v>
      </c>
      <c r="AV83" s="9" t="str">
        <v>Obras y mantenimiento de alumbrado Publico y arquitectónica, semáforos, videovigilancia e iluminación escénica</v>
      </c>
      <c r="AW83" s="9" t="str">
        <v>GPG</v>
      </c>
      <c r="AX83" s="9">
        <v>0.4</v>
      </c>
      <c r="AY83" s="9" t="str">
        <v>Monica Mesa</v>
      </c>
      <c r="AZ83" s="9" t="str">
        <v>monica.mesa@enel.com</v>
      </c>
      <c r="BA83" s="9" t="str">
        <v>Anny Leal</v>
      </c>
      <c r="BB83" s="9" t="str">
        <v>anny.leal@enel.com</v>
      </c>
      <c r="BC83" s="9">
        <v>2026</v>
      </c>
      <c r="BD83" s="9">
        <v>8</v>
      </c>
      <c r="BE83" s="9">
        <v>46235</v>
      </c>
      <c r="BG83" s="9" t="str">
        <v>RECUPERACION Y REPOTENCIACION DEL ALUMBRADO DE LA CENTRAL TERMOZIPA</v>
      </c>
      <c r="BH83" s="9" t="str">
        <v>LEIL08</v>
      </c>
      <c r="BI83" s="9" t="str">
        <v>Por lanzar</v>
      </c>
      <c r="BJ83" s="9" t="str">
        <v>agosto</v>
      </c>
      <c r="BK83" s="9" t="str">
        <v>Obras y mantenimiento de alumbrado Publico y arquitectónica, semáforos, videovigilancia e iluminación escénica</v>
      </c>
      <c r="BL83" s="9" t="str">
        <v>GPG</v>
      </c>
      <c r="BM83" s="9">
        <v>0.4</v>
      </c>
      <c r="BN83" s="9" t="str">
        <v>Monica Mesa</v>
      </c>
      <c r="BO83" s="9" t="str">
        <v>monica.mesa@enel.com</v>
      </c>
      <c r="BP83" s="9" t="str">
        <v>Anny Leal</v>
      </c>
      <c r="BQ83" s="9" t="str">
        <v>anny.leal@enel.com</v>
      </c>
      <c r="BR83" s="9">
        <v>2026</v>
      </c>
      <c r="BS83" s="9">
        <v>8</v>
      </c>
      <c r="BT83" s="9">
        <v>46235</v>
      </c>
      <c r="BV83" s="9" t="str">
        <v>RECUPERACION Y REPOTENCIACION DEL ALUMBRADO DE LA CENTRAL TERMOZIPA</v>
      </c>
      <c r="BW83" s="9" t="str">
        <v>LEIL08</v>
      </c>
      <c r="BX83" s="9" t="str">
        <v>Por lanzar</v>
      </c>
      <c r="BY83" s="9" t="str">
        <v>agosto</v>
      </c>
      <c r="BZ83" s="9" t="str">
        <v>Obras y mantenimiento de alumbrado Publico y arquitectónica, semáforos, videovigilancia e iluminación escénica</v>
      </c>
      <c r="CA83" s="9" t="str">
        <v>GPG</v>
      </c>
      <c r="CB83" s="9">
        <v>0.4</v>
      </c>
      <c r="CC83" s="9" t="str">
        <v>Monica Mesa</v>
      </c>
      <c r="CD83" s="9" t="str">
        <v>monica.mesa@enel.com</v>
      </c>
      <c r="CE83" s="9" t="str">
        <v>Anny Leal</v>
      </c>
      <c r="CF83" s="9" t="str">
        <v>anny.leal@enel.com</v>
      </c>
      <c r="CG83" s="9">
        <v>2026</v>
      </c>
      <c r="CH83" s="9">
        <v>8</v>
      </c>
      <c r="CI83" s="9">
        <v>46235</v>
      </c>
      <c r="CK83" s="9" t="str">
        <v>RECUPERACION Y REPOTENCIACION DEL ALUMBRADO DE LA CENTRAL TERMOZIPA</v>
      </c>
      <c r="CL83" s="9" t="str">
        <v>LEIL08</v>
      </c>
      <c r="CM83" s="9" t="str">
        <v>Por lanzar</v>
      </c>
      <c r="CN83" s="9" t="str">
        <v>agosto</v>
      </c>
      <c r="CO83" s="9" t="str">
        <v>Obras y mantenimiento de alumbrado Publico y arquitectónica, semáforos, videovigilancia e iluminación escénica</v>
      </c>
      <c r="CP83" s="9" t="str">
        <v>GPG</v>
      </c>
      <c r="CQ83" s="9">
        <v>0.4</v>
      </c>
      <c r="CR83" s="9" t="str">
        <v>Monica Mesa</v>
      </c>
      <c r="CS83" s="9" t="str">
        <v>monica.mesa@enel.com</v>
      </c>
      <c r="CT83" s="9" t="str">
        <v>Anny Leal</v>
      </c>
      <c r="CU83" s="9" t="str">
        <v>anny.leal@enel.com</v>
      </c>
      <c r="CV83" s="9">
        <v>2026</v>
      </c>
      <c r="CW83" s="9">
        <v>8</v>
      </c>
      <c r="CX83" s="9">
        <v>46235</v>
      </c>
      <c r="CZ83" s="9" t="str">
        <v>SLPI03</v>
      </c>
      <c r="DC83" s="9" t="str">
        <v>RECUPERACION Y REPOTENCIACION DEL ALUMBRADO DE LA CENTRAL TERMOZIPA</v>
      </c>
      <c r="DD83" s="9" t="str">
        <v>LEIL08</v>
      </c>
      <c r="DE83" s="9" t="str">
        <v>Por lanzar</v>
      </c>
      <c r="DF83" s="9" t="str">
        <v>agosto</v>
      </c>
      <c r="DG83" s="9" t="str">
        <v>Obras y mantenimiento de alumbrado Publico y arquitectónica, semáforos, videovigilancia e iluminación escénica</v>
      </c>
      <c r="DH83" s="9" t="str">
        <v>GPG</v>
      </c>
      <c r="DI83" s="9">
        <v>0.4</v>
      </c>
      <c r="DJ83" s="9" t="str">
        <v>Monica Mesa</v>
      </c>
      <c r="DK83" s="9" t="str">
        <v>monica.mesa@enel.com</v>
      </c>
      <c r="DL83" s="9" t="str">
        <v>Anny Leal</v>
      </c>
      <c r="DM83" s="9" t="str">
        <v>anny.leal@enel.com</v>
      </c>
      <c r="DN83" s="9">
        <v>2026</v>
      </c>
      <c r="DO83" s="9">
        <v>8</v>
      </c>
      <c r="DP83" s="15">
        <v>46235</v>
      </c>
      <c r="DS83" s="9" t="str">
        <v>RECUPERACION Y REPOTENCIACION DEL ALUMBRADO DE LA CENTRAL TERMOZIPA LEIL08 OBRAS Y MANTENIMIENTO DE ALUMBRADO PUBLICO Y ARQUITECTONICA, SEMAFOROS, VIDEOVIGILANCIA E ILUMINACION ESCENICA</v>
      </c>
    </row>
    <row r="84" spans="5:123" ht="27.95" customHeight="1" x14ac:dyDescent="0.25">
      <c r="E84" s="11" t="str">
        <v>Calibracion de equipos de pruebas propios adquieridos por internalizacion de O&amp;M solar para todas las plantas solares x 36 años (No son medidores de</v>
      </c>
      <c r="F84" s="12" t="str">
        <v>MSMI03</v>
      </c>
      <c r="G84" s="12" t="str">
        <v>Por lanzar</v>
      </c>
      <c r="H84" s="12" t="str">
        <v>septiembre</v>
      </c>
      <c r="I84" s="12" t="str">
        <v xml:space="preserve">Mantenimiento, calibración y reparación de instrumentos de medición </v>
      </c>
      <c r="J84" s="12" t="str">
        <v>GPG</v>
      </c>
      <c r="K84" s="12">
        <v>0.45</v>
      </c>
      <c r="L84" s="12" t="str">
        <v>Monica Mesa</v>
      </c>
      <c r="M84" s="12" t="str">
        <v>monica.mesa@enel.com</v>
      </c>
      <c r="N84" s="12" t="str">
        <v>Anny Leal</v>
      </c>
      <c r="O84" s="12" t="str">
        <v>anny.leal@enel.com</v>
      </c>
      <c r="P84" s="12">
        <v>2026</v>
      </c>
      <c r="Q84" s="12">
        <v>9</v>
      </c>
      <c r="R84" s="24" t="b">
        <v>0</v>
      </c>
      <c r="AC84" s="14" t="str">
        <v>SUMINISTRO REPUESTOS FILTROS AUTOLIMPIANTES SISTEMA REFRIGERACION QUIMBO</v>
      </c>
      <c r="AD84" s="9" t="str">
        <v>FMGE06</v>
      </c>
      <c r="AE84" s="9" t="str">
        <v>Por lanzar</v>
      </c>
      <c r="AF84" s="9" t="str">
        <v>agosto</v>
      </c>
      <c r="AG84" s="9" t="str">
        <v xml:space="preserve">Filtros para líquidos </v>
      </c>
      <c r="AH84" s="9" t="str">
        <v>GPG</v>
      </c>
      <c r="AI84" s="9">
        <v>0.4</v>
      </c>
      <c r="AJ84" s="9" t="str">
        <v>Monica Mesa</v>
      </c>
      <c r="AK84" s="9" t="str">
        <v>monica.mesa@enel.com</v>
      </c>
      <c r="AL84" s="9" t="str">
        <v>Anny Leal</v>
      </c>
      <c r="AM84" s="9" t="str">
        <v>anny.leal@enel.com</v>
      </c>
      <c r="AN84" s="9">
        <v>2026</v>
      </c>
      <c r="AO84" s="9">
        <v>8</v>
      </c>
      <c r="AP84" s="9">
        <v>46235</v>
      </c>
      <c r="AR84" s="14" t="str">
        <v>SUMINISTRO REPUESTOS FILTROS AUTOLIMPIANTES SISTEMA REFRIGERACION QUIMBO</v>
      </c>
      <c r="AS84" s="9" t="str">
        <v>FMGE06</v>
      </c>
      <c r="AT84" s="9" t="str">
        <v>Por lanzar</v>
      </c>
      <c r="AU84" s="9" t="str">
        <v>agosto</v>
      </c>
      <c r="AV84" s="9" t="str">
        <v xml:space="preserve">Filtros para líquidos </v>
      </c>
      <c r="AW84" s="9" t="str">
        <v>GPG</v>
      </c>
      <c r="AX84" s="9">
        <v>0.4</v>
      </c>
      <c r="AY84" s="9" t="str">
        <v>Monica Mesa</v>
      </c>
      <c r="AZ84" s="9" t="str">
        <v>monica.mesa@enel.com</v>
      </c>
      <c r="BA84" s="9" t="str">
        <v>Anny Leal</v>
      </c>
      <c r="BB84" s="9" t="str">
        <v>anny.leal@enel.com</v>
      </c>
      <c r="BC84" s="9">
        <v>2026</v>
      </c>
      <c r="BD84" s="9">
        <v>8</v>
      </c>
      <c r="BE84" s="9">
        <v>46235</v>
      </c>
      <c r="BG84" s="9" t="str">
        <v>SUMINISTRO REPUESTOS FILTROS AUTOLIMPIANTES SISTEMA REFRIGERACION QUIMBO</v>
      </c>
      <c r="BH84" s="9" t="str">
        <v>FMGE06</v>
      </c>
      <c r="BI84" s="9" t="str">
        <v>Por lanzar</v>
      </c>
      <c r="BJ84" s="9" t="str">
        <v>agosto</v>
      </c>
      <c r="BK84" s="9" t="str">
        <v xml:space="preserve">Filtros para líquidos </v>
      </c>
      <c r="BL84" s="9" t="str">
        <v>GPG</v>
      </c>
      <c r="BM84" s="9">
        <v>0.4</v>
      </c>
      <c r="BN84" s="9" t="str">
        <v>Monica Mesa</v>
      </c>
      <c r="BO84" s="9" t="str">
        <v>monica.mesa@enel.com</v>
      </c>
      <c r="BP84" s="9" t="str">
        <v>Anny Leal</v>
      </c>
      <c r="BQ84" s="9" t="str">
        <v>anny.leal@enel.com</v>
      </c>
      <c r="BR84" s="9">
        <v>2026</v>
      </c>
      <c r="BS84" s="9">
        <v>8</v>
      </c>
      <c r="BT84" s="9">
        <v>46235</v>
      </c>
      <c r="BV84" s="9" t="str">
        <v>SUMINISTRO REPUESTOS FILTROS AUTOLIMPIANTES SISTEMA REFRIGERACION QUIMBO</v>
      </c>
      <c r="BW84" s="9" t="str">
        <v>FMGE06</v>
      </c>
      <c r="BX84" s="9" t="str">
        <v>Por lanzar</v>
      </c>
      <c r="BY84" s="9" t="str">
        <v>agosto</v>
      </c>
      <c r="BZ84" s="9" t="str">
        <v xml:space="preserve">Filtros para líquidos </v>
      </c>
      <c r="CA84" s="9" t="str">
        <v>GPG</v>
      </c>
      <c r="CB84" s="9">
        <v>0.4</v>
      </c>
      <c r="CC84" s="9" t="str">
        <v>Monica Mesa</v>
      </c>
      <c r="CD84" s="9" t="str">
        <v>monica.mesa@enel.com</v>
      </c>
      <c r="CE84" s="9" t="str">
        <v>Anny Leal</v>
      </c>
      <c r="CF84" s="9" t="str">
        <v>anny.leal@enel.com</v>
      </c>
      <c r="CG84" s="9">
        <v>2026</v>
      </c>
      <c r="CH84" s="9">
        <v>8</v>
      </c>
      <c r="CI84" s="9">
        <v>46235</v>
      </c>
      <c r="CK84" s="9" t="str">
        <v>SUMINISTRO REPUESTOS FILTROS AUTOLIMPIANTES SISTEMA REFRIGERACION QUIMBO</v>
      </c>
      <c r="CL84" s="9" t="str">
        <v>FMGE06</v>
      </c>
      <c r="CM84" s="9" t="str">
        <v>Por lanzar</v>
      </c>
      <c r="CN84" s="9" t="str">
        <v>agosto</v>
      </c>
      <c r="CO84" s="9" t="str">
        <v xml:space="preserve">Filtros para líquidos </v>
      </c>
      <c r="CP84" s="9" t="str">
        <v>GPG</v>
      </c>
      <c r="CQ84" s="9">
        <v>0.4</v>
      </c>
      <c r="CR84" s="9" t="str">
        <v>Monica Mesa</v>
      </c>
      <c r="CS84" s="9" t="str">
        <v>monica.mesa@enel.com</v>
      </c>
      <c r="CT84" s="9" t="str">
        <v>Anny Leal</v>
      </c>
      <c r="CU84" s="9" t="str">
        <v>anny.leal@enel.com</v>
      </c>
      <c r="CV84" s="9">
        <v>2026</v>
      </c>
      <c r="CW84" s="9">
        <v>8</v>
      </c>
      <c r="CX84" s="9">
        <v>46235</v>
      </c>
      <c r="CZ84" s="9" t="str">
        <v>SLPI04</v>
      </c>
      <c r="DC84" s="9" t="str">
        <v>SUMINISTRO REPUESTOS FILTROS AUTOLIMPIANTES SISTEMA REFRIGERACION QUIMBO</v>
      </c>
      <c r="DD84" s="9" t="str">
        <v>FMGE06</v>
      </c>
      <c r="DE84" s="9" t="str">
        <v>Por lanzar</v>
      </c>
      <c r="DF84" s="9" t="str">
        <v>agosto</v>
      </c>
      <c r="DG84" s="9" t="str">
        <v xml:space="preserve">Filtros para líquidos </v>
      </c>
      <c r="DH84" s="9" t="str">
        <v>GPG</v>
      </c>
      <c r="DI84" s="9">
        <v>0.4</v>
      </c>
      <c r="DJ84" s="9" t="str">
        <v>Monica Mesa</v>
      </c>
      <c r="DK84" s="9" t="str">
        <v>monica.mesa@enel.com</v>
      </c>
      <c r="DL84" s="9" t="str">
        <v>Anny Leal</v>
      </c>
      <c r="DM84" s="9" t="str">
        <v>anny.leal@enel.com</v>
      </c>
      <c r="DN84" s="9">
        <v>2026</v>
      </c>
      <c r="DO84" s="9">
        <v>8</v>
      </c>
      <c r="DP84" s="15">
        <v>46235</v>
      </c>
      <c r="DS84" s="9" t="str">
        <v>SUMINISTRO REPUESTOS FILTROS AUTOLIMPIANTES SISTEMA REFRIGERACION QUIMBO FMGE06 FILTROS PARA LIQUIDOS</v>
      </c>
    </row>
    <row r="85" spans="5:123" ht="27.95" customHeight="1" x14ac:dyDescent="0.25">
      <c r="E85" s="11" t="str">
        <v>Servicio de Colocacion y Suministro de Concreto Premezclado</v>
      </c>
      <c r="F85" s="12" t="str">
        <v>LIOP12</v>
      </c>
      <c r="G85" s="12" t="str">
        <v>Por lanzar</v>
      </c>
      <c r="H85" s="12" t="str">
        <v>septiembre</v>
      </c>
      <c r="I85" s="12" t="str">
        <v>Obras civiles menores en plantas hidroeléctricas</v>
      </c>
      <c r="J85" s="12" t="str">
        <v>Costa Rica</v>
      </c>
      <c r="K85" s="12">
        <v>0.44630860999999999</v>
      </c>
      <c r="L85" s="12" t="str">
        <v>Daniela Solano</v>
      </c>
      <c r="M85" s="12" t="str">
        <v>Daniela.Solano@enel.com</v>
      </c>
      <c r="N85" s="12" t="str">
        <v>Anny Leal</v>
      </c>
      <c r="O85" s="12" t="str">
        <v>anny.leal@enel.com</v>
      </c>
      <c r="P85" s="12">
        <v>2026</v>
      </c>
      <c r="Q85" s="12">
        <v>9</v>
      </c>
      <c r="R85" s="24" t="b">
        <v>0</v>
      </c>
      <c r="AC85" s="14" t="str">
        <v>Suministro de Repuestos criticos marca ABB para los sistemas de reguladores de Tensión de PAGUA</v>
      </c>
      <c r="AD85" s="9" t="str">
        <v>FAAI05</v>
      </c>
      <c r="AE85" s="9" t="str">
        <v>Por lanzar</v>
      </c>
      <c r="AF85" s="9" t="str">
        <v>agosto</v>
      </c>
      <c r="AG85" s="9" t="str">
        <v xml:space="preserve">Reguladores y Equipos de Control de Frecuencia, Tensión y Potencia </v>
      </c>
      <c r="AH85" s="9" t="str">
        <v>GPG</v>
      </c>
      <c r="AI85" s="9">
        <v>0.4</v>
      </c>
      <c r="AJ85" s="9" t="str">
        <v>Monica Mesa</v>
      </c>
      <c r="AK85" s="9" t="str">
        <v>monica.mesa@enel.com</v>
      </c>
      <c r="AL85" s="9" t="str">
        <v>Anny Leal</v>
      </c>
      <c r="AM85" s="9" t="str">
        <v>anny.leal@enel.com</v>
      </c>
      <c r="AN85" s="9">
        <v>2026</v>
      </c>
      <c r="AO85" s="9">
        <v>8</v>
      </c>
      <c r="AP85" s="9">
        <v>46235</v>
      </c>
      <c r="AR85" s="14" t="str">
        <v>Suministro de Repuestos criticos marca ABB para los sistemas de reguladores de Tensión de PAGUA</v>
      </c>
      <c r="AS85" s="9" t="str">
        <v>FAAI05</v>
      </c>
      <c r="AT85" s="9" t="str">
        <v>Por lanzar</v>
      </c>
      <c r="AU85" s="9" t="str">
        <v>agosto</v>
      </c>
      <c r="AV85" s="9" t="str">
        <v xml:space="preserve">Reguladores y Equipos de Control de Frecuencia, Tensión y Potencia </v>
      </c>
      <c r="AW85" s="9" t="str">
        <v>GPG</v>
      </c>
      <c r="AX85" s="9">
        <v>0.4</v>
      </c>
      <c r="AY85" s="9" t="str">
        <v>Monica Mesa</v>
      </c>
      <c r="AZ85" s="9" t="str">
        <v>monica.mesa@enel.com</v>
      </c>
      <c r="BA85" s="9" t="str">
        <v>Anny Leal</v>
      </c>
      <c r="BB85" s="9" t="str">
        <v>anny.leal@enel.com</v>
      </c>
      <c r="BC85" s="9">
        <v>2026</v>
      </c>
      <c r="BD85" s="9">
        <v>8</v>
      </c>
      <c r="BE85" s="9">
        <v>46235</v>
      </c>
      <c r="BG85" s="9" t="str">
        <v>Suministro de Repuestos criticos marca ABB para los sistemas de reguladores de Tensión de PAGUA</v>
      </c>
      <c r="BH85" s="9" t="str">
        <v>FAAI05</v>
      </c>
      <c r="BI85" s="9" t="str">
        <v>Por lanzar</v>
      </c>
      <c r="BJ85" s="9" t="str">
        <v>agosto</v>
      </c>
      <c r="BK85" s="9" t="str">
        <v xml:space="preserve">Reguladores y Equipos de Control de Frecuencia, Tensión y Potencia </v>
      </c>
      <c r="BL85" s="9" t="str">
        <v>GPG</v>
      </c>
      <c r="BM85" s="9">
        <v>0.4</v>
      </c>
      <c r="BN85" s="9" t="str">
        <v>Monica Mesa</v>
      </c>
      <c r="BO85" s="9" t="str">
        <v>monica.mesa@enel.com</v>
      </c>
      <c r="BP85" s="9" t="str">
        <v>Anny Leal</v>
      </c>
      <c r="BQ85" s="9" t="str">
        <v>anny.leal@enel.com</v>
      </c>
      <c r="BR85" s="9">
        <v>2026</v>
      </c>
      <c r="BS85" s="9">
        <v>8</v>
      </c>
      <c r="BT85" s="9">
        <v>46235</v>
      </c>
      <c r="BV85" s="9" t="str">
        <v>Suministro de Repuestos criticos marca ABB para los sistemas de reguladores de Tensión de PAGUA</v>
      </c>
      <c r="BW85" s="9" t="str">
        <v>FAAI05</v>
      </c>
      <c r="BX85" s="9" t="str">
        <v>Por lanzar</v>
      </c>
      <c r="BY85" s="9" t="str">
        <v>agosto</v>
      </c>
      <c r="BZ85" s="9" t="str">
        <v xml:space="preserve">Reguladores y Equipos de Control de Frecuencia, Tensión y Potencia </v>
      </c>
      <c r="CA85" s="9" t="str">
        <v>GPG</v>
      </c>
      <c r="CB85" s="9">
        <v>0.4</v>
      </c>
      <c r="CC85" s="9" t="str">
        <v>Monica Mesa</v>
      </c>
      <c r="CD85" s="9" t="str">
        <v>monica.mesa@enel.com</v>
      </c>
      <c r="CE85" s="9" t="str">
        <v>Anny Leal</v>
      </c>
      <c r="CF85" s="9" t="str">
        <v>anny.leal@enel.com</v>
      </c>
      <c r="CG85" s="9">
        <v>2026</v>
      </c>
      <c r="CH85" s="9">
        <v>8</v>
      </c>
      <c r="CI85" s="9">
        <v>46235</v>
      </c>
      <c r="CK85" s="9" t="str">
        <v>Suministro de Repuestos criticos marca ABB para los sistemas de reguladores de Tensión de PAGUA</v>
      </c>
      <c r="CL85" s="9" t="str">
        <v>FAAI05</v>
      </c>
      <c r="CM85" s="9" t="str">
        <v>Por lanzar</v>
      </c>
      <c r="CN85" s="9" t="str">
        <v>agosto</v>
      </c>
      <c r="CO85" s="9" t="str">
        <v xml:space="preserve">Reguladores y Equipos de Control de Frecuencia, Tensión y Potencia </v>
      </c>
      <c r="CP85" s="9" t="str">
        <v>GPG</v>
      </c>
      <c r="CQ85" s="9">
        <v>0.4</v>
      </c>
      <c r="CR85" s="9" t="str">
        <v>Monica Mesa</v>
      </c>
      <c r="CS85" s="9" t="str">
        <v>monica.mesa@enel.com</v>
      </c>
      <c r="CT85" s="9" t="str">
        <v>Anny Leal</v>
      </c>
      <c r="CU85" s="9" t="str">
        <v>anny.leal@enel.com</v>
      </c>
      <c r="CV85" s="9">
        <v>2026</v>
      </c>
      <c r="CW85" s="9">
        <v>8</v>
      </c>
      <c r="CX85" s="9">
        <v>46235</v>
      </c>
      <c r="CZ85" s="9" t="str">
        <v>SLTR21</v>
      </c>
      <c r="DC85" s="9" t="str">
        <v>Suministro de Repuestos criticos marca ABB para los sistemas de reguladores de Tensión de PAGUA</v>
      </c>
      <c r="DD85" s="9" t="str">
        <v>FAAI05</v>
      </c>
      <c r="DE85" s="9" t="str">
        <v>Por lanzar</v>
      </c>
      <c r="DF85" s="9" t="str">
        <v>agosto</v>
      </c>
      <c r="DG85" s="9" t="str">
        <v xml:space="preserve">Reguladores y Equipos de Control de Frecuencia, Tensión y Potencia </v>
      </c>
      <c r="DH85" s="9" t="str">
        <v>GPG</v>
      </c>
      <c r="DI85" s="9">
        <v>0.4</v>
      </c>
      <c r="DJ85" s="9" t="str">
        <v>Monica Mesa</v>
      </c>
      <c r="DK85" s="9" t="str">
        <v>monica.mesa@enel.com</v>
      </c>
      <c r="DL85" s="9" t="str">
        <v>Anny Leal</v>
      </c>
      <c r="DM85" s="9" t="str">
        <v>anny.leal@enel.com</v>
      </c>
      <c r="DN85" s="9">
        <v>2026</v>
      </c>
      <c r="DO85" s="9">
        <v>8</v>
      </c>
      <c r="DP85" s="15">
        <v>46235</v>
      </c>
      <c r="DS85" s="9" t="str">
        <v>SUMINISTRO DE REPUESTOS CRITICOS MARCA ABB PARA LOS SISTEMAS DE REGULADORES DE TENSION DE PAGUA FAAI05 REGULADORES Y EQUIPOS DE CONTROL DE FRECUENCIA, TENSION Y POTENCIA</v>
      </c>
    </row>
    <row r="86" spans="5:123" ht="27.95" customHeight="1" x14ac:dyDescent="0.25">
      <c r="E86" s="11" t="str">
        <v>RECUPERACIÓN DE LA SUPERVISION SEÑALES EN DUCTOS GUAVIO</v>
      </c>
      <c r="F86" s="12" t="str">
        <v>LEII02</v>
      </c>
      <c r="G86" s="12" t="str">
        <v>Por lanzar</v>
      </c>
      <c r="H86" s="12" t="str">
        <v>septiembre</v>
      </c>
      <c r="I86" s="12" t="str">
        <v xml:space="preserve">Sistemas eléctricos industriales - creación y mantenimiento </v>
      </c>
      <c r="J86" s="12" t="str">
        <v>GPG</v>
      </c>
      <c r="K86" s="12">
        <v>0.43</v>
      </c>
      <c r="L86" s="12" t="str">
        <v>Monica Mesa</v>
      </c>
      <c r="M86" s="12" t="str">
        <v>monica.mesa@enel.com</v>
      </c>
      <c r="N86" s="12" t="str">
        <v>Anny Leal</v>
      </c>
      <c r="O86" s="12" t="str">
        <v>anny.leal@enel.com</v>
      </c>
      <c r="P86" s="12">
        <v>2026</v>
      </c>
      <c r="Q86" s="12">
        <v>9</v>
      </c>
      <c r="R86" s="24" t="b">
        <v>0</v>
      </c>
      <c r="AC86" s="14" t="str">
        <v>Servicio técnico especializado remoto/presencial Reguladores de Velocidad y Tensión Centrales Rio Bogotá</v>
      </c>
      <c r="AD86" s="9" t="str">
        <v>FAAI02</v>
      </c>
      <c r="AE86" s="9" t="str">
        <v>Por lanzar</v>
      </c>
      <c r="AF86" s="9" t="str">
        <v>agosto</v>
      </c>
      <c r="AG86" s="9" t="str">
        <v xml:space="preserve">Sistemas de automatización y regulación para centrales hidroeléctricas </v>
      </c>
      <c r="AH86" s="9" t="str">
        <v>GPG</v>
      </c>
      <c r="AI86" s="9">
        <v>0.4</v>
      </c>
      <c r="AJ86" s="9" t="str">
        <v>Monica Mesa</v>
      </c>
      <c r="AK86" s="9" t="str">
        <v>monica.mesa@enel.com</v>
      </c>
      <c r="AL86" s="9" t="str">
        <v>Anny Leal</v>
      </c>
      <c r="AM86" s="9" t="str">
        <v>anny.leal@enel.com</v>
      </c>
      <c r="AN86" s="9">
        <v>2026</v>
      </c>
      <c r="AO86" s="9">
        <v>8</v>
      </c>
      <c r="AP86" s="9">
        <v>46235</v>
      </c>
      <c r="AR86" s="14" t="str">
        <v>Servicio técnico especializado remoto/presencial Reguladores de Velocidad y Tensión Centrales Rio Bogotá</v>
      </c>
      <c r="AS86" s="9" t="str">
        <v>FAAI02</v>
      </c>
      <c r="AT86" s="9" t="str">
        <v>Por lanzar</v>
      </c>
      <c r="AU86" s="9" t="str">
        <v>agosto</v>
      </c>
      <c r="AV86" s="9" t="str">
        <v xml:space="preserve">Sistemas de automatización y regulación para centrales hidroeléctricas </v>
      </c>
      <c r="AW86" s="9" t="str">
        <v>GPG</v>
      </c>
      <c r="AX86" s="9">
        <v>0.4</v>
      </c>
      <c r="AY86" s="9" t="str">
        <v>Monica Mesa</v>
      </c>
      <c r="AZ86" s="9" t="str">
        <v>monica.mesa@enel.com</v>
      </c>
      <c r="BA86" s="9" t="str">
        <v>Anny Leal</v>
      </c>
      <c r="BB86" s="9" t="str">
        <v>anny.leal@enel.com</v>
      </c>
      <c r="BC86" s="9">
        <v>2026</v>
      </c>
      <c r="BD86" s="9">
        <v>8</v>
      </c>
      <c r="BE86" s="9">
        <v>46235</v>
      </c>
      <c r="BG86" s="9" t="str">
        <v>Servicio técnico especializado remoto/presencial Reguladores de Velocidad y Tensión Centrales Rio Bogotá</v>
      </c>
      <c r="BH86" s="9" t="str">
        <v>FAAI02</v>
      </c>
      <c r="BI86" s="9" t="str">
        <v>Por lanzar</v>
      </c>
      <c r="BJ86" s="9" t="str">
        <v>agosto</v>
      </c>
      <c r="BK86" s="9" t="str">
        <v xml:space="preserve">Sistemas de automatización y regulación para centrales hidroeléctricas </v>
      </c>
      <c r="BL86" s="9" t="str">
        <v>GPG</v>
      </c>
      <c r="BM86" s="9">
        <v>0.4</v>
      </c>
      <c r="BN86" s="9" t="str">
        <v>Monica Mesa</v>
      </c>
      <c r="BO86" s="9" t="str">
        <v>monica.mesa@enel.com</v>
      </c>
      <c r="BP86" s="9" t="str">
        <v>Anny Leal</v>
      </c>
      <c r="BQ86" s="9" t="str">
        <v>anny.leal@enel.com</v>
      </c>
      <c r="BR86" s="9">
        <v>2026</v>
      </c>
      <c r="BS86" s="9">
        <v>8</v>
      </c>
      <c r="BT86" s="9">
        <v>46235</v>
      </c>
      <c r="BV86" s="9" t="str">
        <v>Servicio técnico especializado remoto/presencial Reguladores de Velocidad y Tensión Centrales Rio Bogotá</v>
      </c>
      <c r="BW86" s="9" t="str">
        <v>FAAI02</v>
      </c>
      <c r="BX86" s="9" t="str">
        <v>Por lanzar</v>
      </c>
      <c r="BY86" s="9" t="str">
        <v>agosto</v>
      </c>
      <c r="BZ86" s="9" t="str">
        <v xml:space="preserve">Sistemas de automatización y regulación para centrales hidroeléctricas </v>
      </c>
      <c r="CA86" s="9" t="str">
        <v>GPG</v>
      </c>
      <c r="CB86" s="9">
        <v>0.4</v>
      </c>
      <c r="CC86" s="9" t="str">
        <v>Monica Mesa</v>
      </c>
      <c r="CD86" s="9" t="str">
        <v>monica.mesa@enel.com</v>
      </c>
      <c r="CE86" s="9" t="str">
        <v>Anny Leal</v>
      </c>
      <c r="CF86" s="9" t="str">
        <v>anny.leal@enel.com</v>
      </c>
      <c r="CG86" s="9">
        <v>2026</v>
      </c>
      <c r="CH86" s="9">
        <v>8</v>
      </c>
      <c r="CI86" s="9">
        <v>46235</v>
      </c>
      <c r="CK86" s="9" t="str">
        <v>Servicio técnico especializado remoto/presencial Reguladores de Velocidad y Tensión Centrales Rio Bogotá</v>
      </c>
      <c r="CL86" s="9" t="str">
        <v>FAAI02</v>
      </c>
      <c r="CM86" s="9" t="str">
        <v>Por lanzar</v>
      </c>
      <c r="CN86" s="9" t="str">
        <v>agosto</v>
      </c>
      <c r="CO86" s="9" t="str">
        <v xml:space="preserve">Sistemas de automatización y regulación para centrales hidroeléctricas </v>
      </c>
      <c r="CP86" s="9" t="str">
        <v>GPG</v>
      </c>
      <c r="CQ86" s="9">
        <v>0.4</v>
      </c>
      <c r="CR86" s="9" t="str">
        <v>Monica Mesa</v>
      </c>
      <c r="CS86" s="9" t="str">
        <v>monica.mesa@enel.com</v>
      </c>
      <c r="CT86" s="9" t="str">
        <v>Anny Leal</v>
      </c>
      <c r="CU86" s="9" t="str">
        <v>anny.leal@enel.com</v>
      </c>
      <c r="CV86" s="9">
        <v>2026</v>
      </c>
      <c r="CW86" s="9">
        <v>8</v>
      </c>
      <c r="CX86" s="9">
        <v>46235</v>
      </c>
      <c r="CZ86" s="9" t="str">
        <v>SPAA04</v>
      </c>
      <c r="DC86" s="9" t="str">
        <v>Servicio técnico especializado remoto/presencial Reguladores de Velocidad y Tensión Centrales Rio Bogotá</v>
      </c>
      <c r="DD86" s="9" t="str">
        <v>FAAI02</v>
      </c>
      <c r="DE86" s="9" t="str">
        <v>Por lanzar</v>
      </c>
      <c r="DF86" s="9" t="str">
        <v>agosto</v>
      </c>
      <c r="DG86" s="9" t="str">
        <v xml:space="preserve">Sistemas de automatización y regulación para centrales hidroeléctricas </v>
      </c>
      <c r="DH86" s="9" t="str">
        <v>GPG</v>
      </c>
      <c r="DI86" s="9">
        <v>0.4</v>
      </c>
      <c r="DJ86" s="9" t="str">
        <v>Monica Mesa</v>
      </c>
      <c r="DK86" s="9" t="str">
        <v>monica.mesa@enel.com</v>
      </c>
      <c r="DL86" s="9" t="str">
        <v>Anny Leal</v>
      </c>
      <c r="DM86" s="9" t="str">
        <v>anny.leal@enel.com</v>
      </c>
      <c r="DN86" s="9">
        <v>2026</v>
      </c>
      <c r="DO86" s="9">
        <v>8</v>
      </c>
      <c r="DP86" s="15">
        <v>46235</v>
      </c>
      <c r="DS86" s="9" t="str">
        <v>SERVICIO TECNICO ESPECIALIZADO REMOTO/PRESENCIAL REGULADORES DE VELOCIDAD Y TENSION CENTRALES RIO BOGOTA FAAI02 SISTEMAS DE AUTOMATIZACION Y REGULACION PARA CENTRALES HIDROELECTRICAS</v>
      </c>
    </row>
    <row r="87" spans="5:123" ht="27.95" customHeight="1" x14ac:dyDescent="0.25">
      <c r="E87" s="11" t="str">
        <v>O&amp;M STC Construcción de un sistema de muros cortafuego en el patio de transformadores de las centrales El Paraíso y La Guaca - Fase II.</v>
      </c>
      <c r="F87" s="12" t="str">
        <v>LCCC12</v>
      </c>
      <c r="G87" s="12" t="str">
        <v>Por lanzar</v>
      </c>
      <c r="H87" s="12" t="str">
        <v>agosto</v>
      </c>
      <c r="I87" s="12" t="str">
        <v>Construcciòn y/ò Mantenimiento de Obras civiles para Centrales Elèctricas y Edificios industriales</v>
      </c>
      <c r="J87" s="12" t="str">
        <v>GPG</v>
      </c>
      <c r="K87" s="12">
        <v>0.41</v>
      </c>
      <c r="L87" s="12" t="str">
        <v>Monica Mesa</v>
      </c>
      <c r="M87" s="12" t="str">
        <v>monica.mesa@enel.com</v>
      </c>
      <c r="N87" s="12" t="str">
        <v>Anny Leal</v>
      </c>
      <c r="O87" s="12" t="str">
        <v>anny.leal@enel.com</v>
      </c>
      <c r="P87" s="12">
        <v>2026</v>
      </c>
      <c r="Q87" s="12">
        <v>8</v>
      </c>
      <c r="R87" s="24" t="b">
        <v>0</v>
      </c>
      <c r="AC87" s="14" t="str">
        <v>Contratación de Instalador y suministro de materiales electricos de sistemas Fotovoltaicos, segmento B2C</v>
      </c>
      <c r="AD87" s="9" t="str">
        <v>LEII15</v>
      </c>
      <c r="AE87" s="9" t="str">
        <v>Por lanzar</v>
      </c>
      <c r="AF87" s="9" t="str">
        <v>septiembre</v>
      </c>
      <c r="AG87" s="9" t="str">
        <v xml:space="preserve">Instalación y mantenimiento fotovoltáico de la planta (BOP) </v>
      </c>
      <c r="AH87" s="9" t="str">
        <v>Enel Commercial</v>
      </c>
      <c r="AI87" s="9">
        <v>0.39500000000000002</v>
      </c>
      <c r="AJ87" s="9" t="str">
        <v>Andrea Sarmiento</v>
      </c>
      <c r="AK87" s="9" t="str">
        <v>andrea.sarmiento@enel.com</v>
      </c>
      <c r="AL87" s="9" t="str">
        <v>Jennifer Rubio</v>
      </c>
      <c r="AM87" s="9" t="str">
        <v>jennifer.rubio@enel.com</v>
      </c>
      <c r="AN87" s="9">
        <v>2026</v>
      </c>
      <c r="AO87" s="9">
        <v>9</v>
      </c>
      <c r="AP87" s="9">
        <v>46266</v>
      </c>
      <c r="AR87" s="14" t="str">
        <v>Contratación de Instalador y suministro de materiales electricos de sistemas Fotovoltaicos, segmento B2C</v>
      </c>
      <c r="AS87" s="9" t="str">
        <v>LEII15</v>
      </c>
      <c r="AT87" s="9" t="str">
        <v>Por lanzar</v>
      </c>
      <c r="AU87" s="9" t="str">
        <v>septiembre</v>
      </c>
      <c r="AV87" s="9" t="str">
        <v xml:space="preserve">Instalación y mantenimiento fotovoltáico de la planta (BOP) </v>
      </c>
      <c r="AW87" s="9" t="str">
        <v>Enel Commercial</v>
      </c>
      <c r="AX87" s="9">
        <v>0.39500000000000002</v>
      </c>
      <c r="AY87" s="9" t="str">
        <v>Andrea Sarmiento</v>
      </c>
      <c r="AZ87" s="9" t="str">
        <v>andrea.sarmiento@enel.com</v>
      </c>
      <c r="BA87" s="9" t="str">
        <v>Jennifer Rubio</v>
      </c>
      <c r="BB87" s="9" t="str">
        <v>jennifer.rubio@enel.com</v>
      </c>
      <c r="BC87" s="9">
        <v>2026</v>
      </c>
      <c r="BD87" s="9">
        <v>9</v>
      </c>
      <c r="BE87" s="9">
        <v>46266</v>
      </c>
      <c r="BG87" s="9" t="str">
        <v>Contratación de Instalador y suministro de materiales electricos de sistemas Fotovoltaicos, segmento B2C</v>
      </c>
      <c r="BH87" s="9" t="str">
        <v>LEII15</v>
      </c>
      <c r="BI87" s="9" t="str">
        <v>Por lanzar</v>
      </c>
      <c r="BJ87" s="9" t="str">
        <v>septiembre</v>
      </c>
      <c r="BK87" s="9" t="str">
        <v xml:space="preserve">Instalación y mantenimiento fotovoltáico de la planta (BOP) </v>
      </c>
      <c r="BL87" s="9" t="str">
        <v>Enel Commercial</v>
      </c>
      <c r="BM87" s="9">
        <v>0.39500000000000002</v>
      </c>
      <c r="BN87" s="9" t="str">
        <v>Andrea Sarmiento</v>
      </c>
      <c r="BO87" s="9" t="str">
        <v>andrea.sarmiento@enel.com</v>
      </c>
      <c r="BP87" s="9" t="str">
        <v>Jennifer Rubio</v>
      </c>
      <c r="BQ87" s="9" t="str">
        <v>jennifer.rubio@enel.com</v>
      </c>
      <c r="BR87" s="9">
        <v>2026</v>
      </c>
      <c r="BS87" s="9">
        <v>9</v>
      </c>
      <c r="BT87" s="9">
        <v>46266</v>
      </c>
      <c r="BV87" s="9" t="str">
        <v>Contratación de Instalador y suministro de materiales electricos de sistemas Fotovoltaicos, segmento B2C</v>
      </c>
      <c r="BW87" s="9" t="str">
        <v>LEII15</v>
      </c>
      <c r="BX87" s="9" t="str">
        <v>Por lanzar</v>
      </c>
      <c r="BY87" s="9" t="str">
        <v>septiembre</v>
      </c>
      <c r="BZ87" s="9" t="str">
        <v xml:space="preserve">Instalación y mantenimiento fotovoltáico de la planta (BOP) </v>
      </c>
      <c r="CA87" s="9" t="str">
        <v>Enel Commercial</v>
      </c>
      <c r="CB87" s="9">
        <v>0.39500000000000002</v>
      </c>
      <c r="CC87" s="9" t="str">
        <v>Andrea Sarmiento</v>
      </c>
      <c r="CD87" s="9" t="str">
        <v>andrea.sarmiento@enel.com</v>
      </c>
      <c r="CE87" s="9" t="str">
        <v>Jennifer Rubio</v>
      </c>
      <c r="CF87" s="9" t="str">
        <v>jennifer.rubio@enel.com</v>
      </c>
      <c r="CG87" s="9">
        <v>2026</v>
      </c>
      <c r="CH87" s="9">
        <v>9</v>
      </c>
      <c r="CI87" s="9">
        <v>46266</v>
      </c>
      <c r="CK87" s="9" t="str">
        <v>Contratación de Instalador y suministro de materiales electricos de sistemas Fotovoltaicos, segmento B2C</v>
      </c>
      <c r="CL87" s="9" t="str">
        <v>LEII15</v>
      </c>
      <c r="CM87" s="9" t="str">
        <v>Por lanzar</v>
      </c>
      <c r="CN87" s="9" t="str">
        <v>septiembre</v>
      </c>
      <c r="CO87" s="9" t="str">
        <v xml:space="preserve">Instalación y mantenimiento fotovoltáico de la planta (BOP) </v>
      </c>
      <c r="CP87" s="9" t="str">
        <v>Enel Commercial</v>
      </c>
      <c r="CQ87" s="9">
        <v>0.39500000000000002</v>
      </c>
      <c r="CR87" s="9" t="str">
        <v>Andrea Sarmiento</v>
      </c>
      <c r="CS87" s="9" t="str">
        <v>andrea.sarmiento@enel.com</v>
      </c>
      <c r="CT87" s="9" t="str">
        <v>Jennifer Rubio</v>
      </c>
      <c r="CU87" s="9" t="str">
        <v>jennifer.rubio@enel.com</v>
      </c>
      <c r="CV87" s="9">
        <v>2026</v>
      </c>
      <c r="CW87" s="9">
        <v>9</v>
      </c>
      <c r="CX87" s="9">
        <v>46266</v>
      </c>
      <c r="CZ87" s="9" t="str">
        <v>SPAA06</v>
      </c>
      <c r="DC87" s="9" t="str">
        <v>Contratación de Instalador y suministro de materiales electricos de sistemas Fotovoltaicos, segmento B2C</v>
      </c>
      <c r="DD87" s="9" t="str">
        <v>LEII15</v>
      </c>
      <c r="DE87" s="9" t="str">
        <v>Por lanzar</v>
      </c>
      <c r="DF87" s="9" t="str">
        <v>septiembre</v>
      </c>
      <c r="DG87" s="9" t="str">
        <v xml:space="preserve">Instalación y mantenimiento fotovoltáico de la planta (BOP) </v>
      </c>
      <c r="DH87" s="9" t="str">
        <v>Enel Commercial</v>
      </c>
      <c r="DI87" s="9">
        <v>0.39500000000000002</v>
      </c>
      <c r="DJ87" s="9" t="str">
        <v>Andrea Sarmiento</v>
      </c>
      <c r="DK87" s="9" t="str">
        <v>andrea.sarmiento@enel.com</v>
      </c>
      <c r="DL87" s="9" t="str">
        <v>Jennifer Rubio</v>
      </c>
      <c r="DM87" s="9" t="str">
        <v>jennifer.rubio@enel.com</v>
      </c>
      <c r="DN87" s="9">
        <v>2026</v>
      </c>
      <c r="DO87" s="9">
        <v>9</v>
      </c>
      <c r="DP87" s="15">
        <v>46266</v>
      </c>
      <c r="DS87" s="9" t="str">
        <v>CONTRATACION DE INSTALADOR Y SUMINISTRO DE MATERIALES ELECTRICOS DE SISTEMAS FOTOVOLTAICOS, SEGMENTO B2C LEII15 INSTALACION Y MANTENIMIENTO FOTOVOLTAICO DE LA PLANTA (BOP)</v>
      </c>
    </row>
    <row r="88" spans="5:123" ht="27.95" customHeight="1" x14ac:dyDescent="0.25">
      <c r="E88" s="11" t="str">
        <v>Suministro e instalacion de sistemas de monitoreo remoto de subestaciones</v>
      </c>
      <c r="F88" s="12" t="str">
        <v>LEII02</v>
      </c>
      <c r="G88" s="12" t="str">
        <v>Por lanzar</v>
      </c>
      <c r="H88" s="12" t="str">
        <v>septiembre</v>
      </c>
      <c r="I88" s="12" t="str">
        <v xml:space="preserve">Sistemas eléctricos industriales - creación y mantenimiento </v>
      </c>
      <c r="J88" s="12" t="str">
        <v>Enel Commercial</v>
      </c>
      <c r="K88" s="12">
        <v>0.40760869999999999</v>
      </c>
      <c r="L88" s="12" t="str">
        <v>Andrea Sarmiento</v>
      </c>
      <c r="M88" s="12" t="str">
        <v>andrea.sarmiento@enel.com</v>
      </c>
      <c r="N88" s="12" t="str">
        <v>Jennifer Rubio</v>
      </c>
      <c r="O88" s="12" t="str">
        <v>jennifer.rubio@enel.com</v>
      </c>
      <c r="P88" s="12">
        <v>2026</v>
      </c>
      <c r="Q88" s="12">
        <v>9</v>
      </c>
      <c r="R88" s="24" t="b">
        <v>0</v>
      </c>
      <c r="AC88" s="14" t="str">
        <v>Contrucción de horno de vacío autoclave para transformadores MV/LV para las plantas Solares</v>
      </c>
      <c r="AD88" s="9" t="str">
        <v>SPPT35</v>
      </c>
      <c r="AE88" s="9" t="str">
        <v>Por lanzar</v>
      </c>
      <c r="AF88" s="9" t="str">
        <v>septiembre</v>
      </c>
      <c r="AG88" s="9" t="str">
        <v xml:space="preserve">Otros servicios profesionales </v>
      </c>
      <c r="AH88" s="9" t="str">
        <v>Panama</v>
      </c>
      <c r="AI88" s="9">
        <v>0.3908625</v>
      </c>
      <c r="AJ88" s="9" t="str">
        <v>Elieth Martinez</v>
      </c>
      <c r="AK88" s="9" t="str">
        <v>Elieth.Martinez@enel.com</v>
      </c>
      <c r="AL88" s="9" t="str">
        <v>Anny Leal</v>
      </c>
      <c r="AM88" s="9" t="str">
        <v>anny.leal@enel.com</v>
      </c>
      <c r="AN88" s="9">
        <v>2026</v>
      </c>
      <c r="AO88" s="9">
        <v>9</v>
      </c>
      <c r="AP88" s="9">
        <v>46266</v>
      </c>
      <c r="AR88" s="14" t="str">
        <v>Contrucción de horno de vacío autoclave para transformadores MV/LV para las plantas Solares</v>
      </c>
      <c r="AS88" s="9" t="str">
        <v>SPPT35</v>
      </c>
      <c r="AT88" s="9" t="str">
        <v>Por lanzar</v>
      </c>
      <c r="AU88" s="9" t="str">
        <v>septiembre</v>
      </c>
      <c r="AV88" s="9" t="str">
        <v xml:space="preserve">Otros servicios profesionales </v>
      </c>
      <c r="AW88" s="9" t="str">
        <v>Panama</v>
      </c>
      <c r="AX88" s="9">
        <v>0.3908625</v>
      </c>
      <c r="AY88" s="9" t="str">
        <v>Elieth Martinez</v>
      </c>
      <c r="AZ88" s="9" t="str">
        <v>Elieth.Martinez@enel.com</v>
      </c>
      <c r="BA88" s="9" t="str">
        <v>Anny Leal</v>
      </c>
      <c r="BB88" s="9" t="str">
        <v>anny.leal@enel.com</v>
      </c>
      <c r="BC88" s="9">
        <v>2026</v>
      </c>
      <c r="BD88" s="9">
        <v>9</v>
      </c>
      <c r="BE88" s="9">
        <v>46266</v>
      </c>
      <c r="BG88" s="9" t="str">
        <v>Contrucción de horno de vacío autoclave para transformadores MV/LV para las plantas Solares</v>
      </c>
      <c r="BH88" s="9" t="str">
        <v>SPPT35</v>
      </c>
      <c r="BI88" s="9" t="str">
        <v>Por lanzar</v>
      </c>
      <c r="BJ88" s="9" t="str">
        <v>septiembre</v>
      </c>
      <c r="BK88" s="9" t="str">
        <v xml:space="preserve">Otros servicios profesionales </v>
      </c>
      <c r="BL88" s="9" t="str">
        <v>Panama</v>
      </c>
      <c r="BM88" s="9">
        <v>0.3908625</v>
      </c>
      <c r="BN88" s="9" t="str">
        <v>Elieth Martinez</v>
      </c>
      <c r="BO88" s="9" t="str">
        <v>Elieth.Martinez@enel.com</v>
      </c>
      <c r="BP88" s="9" t="str">
        <v>Anny Leal</v>
      </c>
      <c r="BQ88" s="9" t="str">
        <v>anny.leal@enel.com</v>
      </c>
      <c r="BR88" s="9">
        <v>2026</v>
      </c>
      <c r="BS88" s="9">
        <v>9</v>
      </c>
      <c r="BT88" s="9">
        <v>46266</v>
      </c>
      <c r="BV88" s="9" t="str">
        <v>Contrucción de horno de vacío autoclave para transformadores MV/LV para las plantas Solares</v>
      </c>
      <c r="BW88" s="9" t="str">
        <v>SPPT35</v>
      </c>
      <c r="BX88" s="9" t="str">
        <v>Por lanzar</v>
      </c>
      <c r="BY88" s="9" t="str">
        <v>septiembre</v>
      </c>
      <c r="BZ88" s="9" t="str">
        <v xml:space="preserve">Otros servicios profesionales </v>
      </c>
      <c r="CA88" s="9" t="str">
        <v>Panama</v>
      </c>
      <c r="CB88" s="9">
        <v>0.3908625</v>
      </c>
      <c r="CC88" s="9" t="str">
        <v>Elieth Martinez</v>
      </c>
      <c r="CD88" s="9" t="str">
        <v>Elieth.Martinez@enel.com</v>
      </c>
      <c r="CE88" s="9" t="str">
        <v>Anny Leal</v>
      </c>
      <c r="CF88" s="9" t="str">
        <v>anny.leal@enel.com</v>
      </c>
      <c r="CG88" s="9">
        <v>2026</v>
      </c>
      <c r="CH88" s="9">
        <v>9</v>
      </c>
      <c r="CI88" s="9">
        <v>46266</v>
      </c>
      <c r="CK88" s="9" t="str">
        <v>Contrucción de horno de vacío autoclave para transformadores MV/LV para las plantas Solares</v>
      </c>
      <c r="CL88" s="9" t="str">
        <v>SPPT35</v>
      </c>
      <c r="CM88" s="9" t="str">
        <v>Por lanzar</v>
      </c>
      <c r="CN88" s="9" t="str">
        <v>septiembre</v>
      </c>
      <c r="CO88" s="9" t="str">
        <v xml:space="preserve">Otros servicios profesionales </v>
      </c>
      <c r="CP88" s="9" t="str">
        <v>Panama</v>
      </c>
      <c r="CQ88" s="9">
        <v>0.3908625</v>
      </c>
      <c r="CR88" s="9" t="str">
        <v>Elieth Martinez</v>
      </c>
      <c r="CS88" s="9" t="str">
        <v>Elieth.Martinez@enel.com</v>
      </c>
      <c r="CT88" s="9" t="str">
        <v>Anny Leal</v>
      </c>
      <c r="CU88" s="9" t="str">
        <v>anny.leal@enel.com</v>
      </c>
      <c r="CV88" s="9">
        <v>2026</v>
      </c>
      <c r="CW88" s="9">
        <v>9</v>
      </c>
      <c r="CX88" s="9">
        <v>46266</v>
      </c>
      <c r="CZ88" s="9" t="str">
        <v>SPBA01</v>
      </c>
      <c r="DC88" s="9" t="str">
        <v>Contrucción de horno de vacío autoclave para transformadores MV/LV para las plantas Solares</v>
      </c>
      <c r="DD88" s="9" t="str">
        <v>SPPT35</v>
      </c>
      <c r="DE88" s="9" t="str">
        <v>Por lanzar</v>
      </c>
      <c r="DF88" s="9" t="str">
        <v>septiembre</v>
      </c>
      <c r="DG88" s="9" t="str">
        <v xml:space="preserve">Otros servicios profesionales </v>
      </c>
      <c r="DH88" s="9" t="str">
        <v>Panama</v>
      </c>
      <c r="DI88" s="9">
        <v>0.3908625</v>
      </c>
      <c r="DJ88" s="9" t="str">
        <v>Elieth Martinez</v>
      </c>
      <c r="DK88" s="9" t="str">
        <v>Elieth.Martinez@enel.com</v>
      </c>
      <c r="DL88" s="9" t="str">
        <v>Anny Leal</v>
      </c>
      <c r="DM88" s="9" t="str">
        <v>anny.leal@enel.com</v>
      </c>
      <c r="DN88" s="9">
        <v>2026</v>
      </c>
      <c r="DO88" s="9">
        <v>9</v>
      </c>
      <c r="DP88" s="15">
        <v>46266</v>
      </c>
      <c r="DS88" s="9" t="str">
        <v>CONTRUCCION DE HORNO DE VACIO AUTOCLAVE PARA TRANSFORMADORES MV/LV PARA LAS PLANTAS SOLARES SPPT35 OTROS SERVICIOS PROFESIONALES</v>
      </c>
    </row>
    <row r="89" spans="5:123" ht="27.95" customHeight="1" x14ac:dyDescent="0.25">
      <c r="E89" s="11" t="str">
        <v>RECUPERACION Y REPOTENCIACION DEL ALUMBRADO DE LA CENTRAL TERMOZIPA</v>
      </c>
      <c r="F89" s="12" t="str">
        <v>LEIL08</v>
      </c>
      <c r="G89" s="12" t="str">
        <v>Por lanzar</v>
      </c>
      <c r="H89" s="12" t="str">
        <v>agosto</v>
      </c>
      <c r="I89" s="12" t="str">
        <v>Obras y mantenimiento de alumbrado Publico y arquitectónica, semáforos, videovigilancia e iluminación escénica</v>
      </c>
      <c r="J89" s="12" t="str">
        <v>GPG</v>
      </c>
      <c r="K89" s="12">
        <v>0.4</v>
      </c>
      <c r="L89" s="12" t="str">
        <v>Monica Mesa</v>
      </c>
      <c r="M89" s="12" t="str">
        <v>monica.mesa@enel.com</v>
      </c>
      <c r="N89" s="12" t="str">
        <v>Anny Leal</v>
      </c>
      <c r="O89" s="12" t="str">
        <v>anny.leal@enel.com</v>
      </c>
      <c r="P89" s="12">
        <v>2026</v>
      </c>
      <c r="Q89" s="12">
        <v>8</v>
      </c>
      <c r="R89" s="24" t="b">
        <v>0</v>
      </c>
      <c r="AC89" s="14" t="str">
        <v>Suministro e instalaciòn de cámaras termograficas para el montoreo de temperatura de los equipos de patio para todas las plantas solares de Colombia</v>
      </c>
      <c r="AD89" s="9" t="str">
        <v>LEII11</v>
      </c>
      <c r="AE89" s="9" t="str">
        <v>Por lanzar</v>
      </c>
      <c r="AF89" s="9" t="str">
        <v>agosto</v>
      </c>
      <c r="AG89" s="9" t="str">
        <v xml:space="preserve"> Inspecciones y explotación de equipos de medida</v>
      </c>
      <c r="AH89" s="9" t="str">
        <v>GPG</v>
      </c>
      <c r="AI89" s="9">
        <v>0.39</v>
      </c>
      <c r="AJ89" s="9" t="str">
        <v>Monica Mesa</v>
      </c>
      <c r="AK89" s="9" t="str">
        <v>monica.mesa@enel.com</v>
      </c>
      <c r="AL89" s="9" t="str">
        <v>Anny Leal</v>
      </c>
      <c r="AM89" s="9" t="str">
        <v>anny.leal@enel.com</v>
      </c>
      <c r="AN89" s="9">
        <v>2026</v>
      </c>
      <c r="AO89" s="9">
        <v>8</v>
      </c>
      <c r="AP89" s="9">
        <v>46235</v>
      </c>
      <c r="AR89" s="14" t="str">
        <v>Suministro e instalaciòn de cámaras termograficas para el montoreo de temperatura de los equipos de patio para todas las plantas solares de Colombia</v>
      </c>
      <c r="AS89" s="9" t="str">
        <v>LEII11</v>
      </c>
      <c r="AT89" s="9" t="str">
        <v>Por lanzar</v>
      </c>
      <c r="AU89" s="9" t="str">
        <v>agosto</v>
      </c>
      <c r="AV89" s="9" t="str">
        <v xml:space="preserve"> Inspecciones y explotación de equipos de medida</v>
      </c>
      <c r="AW89" s="9" t="str">
        <v>GPG</v>
      </c>
      <c r="AX89" s="9">
        <v>0.39</v>
      </c>
      <c r="AY89" s="9" t="str">
        <v>Monica Mesa</v>
      </c>
      <c r="AZ89" s="9" t="str">
        <v>monica.mesa@enel.com</v>
      </c>
      <c r="BA89" s="9" t="str">
        <v>Anny Leal</v>
      </c>
      <c r="BB89" s="9" t="str">
        <v>anny.leal@enel.com</v>
      </c>
      <c r="BC89" s="9">
        <v>2026</v>
      </c>
      <c r="BD89" s="9">
        <v>8</v>
      </c>
      <c r="BE89" s="9">
        <v>46235</v>
      </c>
      <c r="BG89" s="9" t="str">
        <v>Suministro e instalaciòn de cámaras termograficas para el montoreo de temperatura de los equipos de patio para todas las plantas solares de Colombia</v>
      </c>
      <c r="BH89" s="9" t="str">
        <v>LEII11</v>
      </c>
      <c r="BI89" s="9" t="str">
        <v>Por lanzar</v>
      </c>
      <c r="BJ89" s="9" t="str">
        <v>agosto</v>
      </c>
      <c r="BK89" s="9" t="str">
        <v xml:space="preserve"> Inspecciones y explotación de equipos de medida</v>
      </c>
      <c r="BL89" s="9" t="str">
        <v>GPG</v>
      </c>
      <c r="BM89" s="9">
        <v>0.39</v>
      </c>
      <c r="BN89" s="9" t="str">
        <v>Monica Mesa</v>
      </c>
      <c r="BO89" s="9" t="str">
        <v>monica.mesa@enel.com</v>
      </c>
      <c r="BP89" s="9" t="str">
        <v>Anny Leal</v>
      </c>
      <c r="BQ89" s="9" t="str">
        <v>anny.leal@enel.com</v>
      </c>
      <c r="BR89" s="9">
        <v>2026</v>
      </c>
      <c r="BS89" s="9">
        <v>8</v>
      </c>
      <c r="BT89" s="9">
        <v>46235</v>
      </c>
      <c r="BV89" s="9" t="str">
        <v>Suministro e instalaciòn de cámaras termograficas para el montoreo de temperatura de los equipos de patio para todas las plantas solares de Colombia</v>
      </c>
      <c r="BW89" s="9" t="str">
        <v>LEII11</v>
      </c>
      <c r="BX89" s="9" t="str">
        <v>Por lanzar</v>
      </c>
      <c r="BY89" s="9" t="str">
        <v>agosto</v>
      </c>
      <c r="BZ89" s="9" t="str">
        <v xml:space="preserve"> Inspecciones y explotación de equipos de medida</v>
      </c>
      <c r="CA89" s="9" t="str">
        <v>GPG</v>
      </c>
      <c r="CB89" s="9">
        <v>0.39</v>
      </c>
      <c r="CC89" s="9" t="str">
        <v>Monica Mesa</v>
      </c>
      <c r="CD89" s="9" t="str">
        <v>monica.mesa@enel.com</v>
      </c>
      <c r="CE89" s="9" t="str">
        <v>Anny Leal</v>
      </c>
      <c r="CF89" s="9" t="str">
        <v>anny.leal@enel.com</v>
      </c>
      <c r="CG89" s="9">
        <v>2026</v>
      </c>
      <c r="CH89" s="9">
        <v>8</v>
      </c>
      <c r="CI89" s="9">
        <v>46235</v>
      </c>
      <c r="CK89" s="9" t="str">
        <v>Suministro e instalaciòn de cámaras termograficas para el montoreo de temperatura de los equipos de patio para todas las plantas solares de Colombia</v>
      </c>
      <c r="CL89" s="9" t="str">
        <v>LEII11</v>
      </c>
      <c r="CM89" s="9" t="str">
        <v>Por lanzar</v>
      </c>
      <c r="CN89" s="9" t="str">
        <v>agosto</v>
      </c>
      <c r="CO89" s="9" t="str">
        <v xml:space="preserve"> Inspecciones y explotación de equipos de medida</v>
      </c>
      <c r="CP89" s="9" t="str">
        <v>GPG</v>
      </c>
      <c r="CQ89" s="9">
        <v>0.39</v>
      </c>
      <c r="CR89" s="9" t="str">
        <v>Monica Mesa</v>
      </c>
      <c r="CS89" s="9" t="str">
        <v>monica.mesa@enel.com</v>
      </c>
      <c r="CT89" s="9" t="str">
        <v>Anny Leal</v>
      </c>
      <c r="CU89" s="9" t="str">
        <v>anny.leal@enel.com</v>
      </c>
      <c r="CV89" s="9">
        <v>2026</v>
      </c>
      <c r="CW89" s="9">
        <v>8</v>
      </c>
      <c r="CX89" s="9">
        <v>46235</v>
      </c>
      <c r="CZ89" s="9" t="str">
        <v>SPBA02</v>
      </c>
      <c r="DC89" s="9" t="str">
        <v>Suministro e instalaciòn de cámaras termograficas para el montoreo de temperatura de los equipos de patio para todas las plantas solares de Colombia</v>
      </c>
      <c r="DD89" s="9" t="str">
        <v>LEII11</v>
      </c>
      <c r="DE89" s="9" t="str">
        <v>Por lanzar</v>
      </c>
      <c r="DF89" s="9" t="str">
        <v>agosto</v>
      </c>
      <c r="DG89" s="9" t="str">
        <v xml:space="preserve"> Inspecciones y explotación de equipos de medida</v>
      </c>
      <c r="DH89" s="9" t="str">
        <v>GPG</v>
      </c>
      <c r="DI89" s="9">
        <v>0.39</v>
      </c>
      <c r="DJ89" s="9" t="str">
        <v>Monica Mesa</v>
      </c>
      <c r="DK89" s="9" t="str">
        <v>monica.mesa@enel.com</v>
      </c>
      <c r="DL89" s="9" t="str">
        <v>Anny Leal</v>
      </c>
      <c r="DM89" s="9" t="str">
        <v>anny.leal@enel.com</v>
      </c>
      <c r="DN89" s="9">
        <v>2026</v>
      </c>
      <c r="DO89" s="9">
        <v>8</v>
      </c>
      <c r="DP89" s="15">
        <v>46235</v>
      </c>
      <c r="DS89" s="9" t="str">
        <v>SUMINISTRO E INSTALACIÒN DE CAMARAS TERMOGRAFICAS PARA EL MONTOREO DE TEMPERATURA DE LOS EQUIPOS DE PATIO PARA TODAS LAS PLANTAS SOLARES DE COLOMBIA LEII11 INSPECCIONES Y EXPLOTACION DE EQUIPOS DE MEDIDA</v>
      </c>
    </row>
    <row r="90" spans="5:123" ht="27.95" customHeight="1" x14ac:dyDescent="0.25">
      <c r="E90" s="11" t="str">
        <v>SUMINISTRO REPUESTOS FILTROS AUTOLIMPIANTES SISTEMA REFRIGERACION QUIMBO</v>
      </c>
      <c r="F90" s="12" t="str">
        <v>FMGE06</v>
      </c>
      <c r="G90" s="12" t="str">
        <v>Por lanzar</v>
      </c>
      <c r="H90" s="12" t="str">
        <v>agosto</v>
      </c>
      <c r="I90" s="12" t="str">
        <v xml:space="preserve">Filtros para líquidos </v>
      </c>
      <c r="J90" s="12" t="str">
        <v>GPG</v>
      </c>
      <c r="K90" s="12">
        <v>0.4</v>
      </c>
      <c r="L90" s="12" t="str">
        <v>Monica Mesa</v>
      </c>
      <c r="M90" s="12" t="str">
        <v>monica.mesa@enel.com</v>
      </c>
      <c r="N90" s="12" t="str">
        <v>Anny Leal</v>
      </c>
      <c r="O90" s="12" t="str">
        <v>anny.leal@enel.com</v>
      </c>
      <c r="P90" s="12">
        <v>2026</v>
      </c>
      <c r="Q90" s="12">
        <v>8</v>
      </c>
      <c r="R90" s="24" t="b">
        <v>0</v>
      </c>
      <c r="AC90" s="14" t="str">
        <v>Proceso de Contatación Plan de Compensaciones Programa 4: Abastecimiento Hídrico. Gestor: Lizeth Castellanos.</v>
      </c>
      <c r="AD90" s="9" t="str">
        <v>LCCC13</v>
      </c>
      <c r="AE90" s="9" t="str">
        <v>Por lanzar</v>
      </c>
      <c r="AF90" s="9" t="str">
        <v>agosto</v>
      </c>
      <c r="AG90" s="9" t="str">
        <v xml:space="preserve">Trabajos civiles varios </v>
      </c>
      <c r="AH90" s="9" t="str">
        <v>GPG</v>
      </c>
      <c r="AI90" s="9">
        <v>0.37098199999999998</v>
      </c>
      <c r="AJ90" s="9" t="str">
        <v>Monica Mesa</v>
      </c>
      <c r="AK90" s="9" t="str">
        <v>monica.mesa@enel.com</v>
      </c>
      <c r="AL90" s="9" t="str">
        <v>Anny Leal</v>
      </c>
      <c r="AM90" s="9" t="str">
        <v>anny.leal@enel.com</v>
      </c>
      <c r="AN90" s="9">
        <v>2026</v>
      </c>
      <c r="AO90" s="9">
        <v>8</v>
      </c>
      <c r="AP90" s="9">
        <v>46235</v>
      </c>
      <c r="AR90" s="14" t="str">
        <v>Proceso de Contatación Plan de Compensaciones Programa 4: Abastecimiento Hídrico. Gestor: Lizeth Castellanos.</v>
      </c>
      <c r="AS90" s="9" t="str">
        <v>LCCC13</v>
      </c>
      <c r="AT90" s="9" t="str">
        <v>Por lanzar</v>
      </c>
      <c r="AU90" s="9" t="str">
        <v>agosto</v>
      </c>
      <c r="AV90" s="9" t="str">
        <v xml:space="preserve">Trabajos civiles varios </v>
      </c>
      <c r="AW90" s="9" t="str">
        <v>GPG</v>
      </c>
      <c r="AX90" s="9">
        <v>0.37098199999999998</v>
      </c>
      <c r="AY90" s="9" t="str">
        <v>Monica Mesa</v>
      </c>
      <c r="AZ90" s="9" t="str">
        <v>monica.mesa@enel.com</v>
      </c>
      <c r="BA90" s="9" t="str">
        <v>Anny Leal</v>
      </c>
      <c r="BB90" s="9" t="str">
        <v>anny.leal@enel.com</v>
      </c>
      <c r="BC90" s="9">
        <v>2026</v>
      </c>
      <c r="BD90" s="9">
        <v>8</v>
      </c>
      <c r="BE90" s="9">
        <v>46235</v>
      </c>
      <c r="BG90" s="9" t="str">
        <v>Proceso de Contatación Plan de Compensaciones Programa 4: Abastecimiento Hídrico. Gestor: Lizeth Castellanos.</v>
      </c>
      <c r="BH90" s="9" t="str">
        <v>LCCC13</v>
      </c>
      <c r="BI90" s="9" t="str">
        <v>Por lanzar</v>
      </c>
      <c r="BJ90" s="9" t="str">
        <v>agosto</v>
      </c>
      <c r="BK90" s="9" t="str">
        <v xml:space="preserve">Trabajos civiles varios </v>
      </c>
      <c r="BL90" s="9" t="str">
        <v>GPG</v>
      </c>
      <c r="BM90" s="9">
        <v>0.37098199999999998</v>
      </c>
      <c r="BN90" s="9" t="str">
        <v>Monica Mesa</v>
      </c>
      <c r="BO90" s="9" t="str">
        <v>monica.mesa@enel.com</v>
      </c>
      <c r="BP90" s="9" t="str">
        <v>Anny Leal</v>
      </c>
      <c r="BQ90" s="9" t="str">
        <v>anny.leal@enel.com</v>
      </c>
      <c r="BR90" s="9">
        <v>2026</v>
      </c>
      <c r="BS90" s="9">
        <v>8</v>
      </c>
      <c r="BT90" s="9">
        <v>46235</v>
      </c>
      <c r="BV90" s="9" t="str">
        <v>Proceso de Contatación Plan de Compensaciones Programa 4: Abastecimiento Hídrico. Gestor: Lizeth Castellanos.</v>
      </c>
      <c r="BW90" s="9" t="str">
        <v>LCCC13</v>
      </c>
      <c r="BX90" s="9" t="str">
        <v>Por lanzar</v>
      </c>
      <c r="BY90" s="9" t="str">
        <v>agosto</v>
      </c>
      <c r="BZ90" s="9" t="str">
        <v xml:space="preserve">Trabajos civiles varios </v>
      </c>
      <c r="CA90" s="9" t="str">
        <v>GPG</v>
      </c>
      <c r="CB90" s="9">
        <v>0.37098199999999998</v>
      </c>
      <c r="CC90" s="9" t="str">
        <v>Monica Mesa</v>
      </c>
      <c r="CD90" s="9" t="str">
        <v>monica.mesa@enel.com</v>
      </c>
      <c r="CE90" s="9" t="str">
        <v>Anny Leal</v>
      </c>
      <c r="CF90" s="9" t="str">
        <v>anny.leal@enel.com</v>
      </c>
      <c r="CG90" s="9">
        <v>2026</v>
      </c>
      <c r="CH90" s="9">
        <v>8</v>
      </c>
      <c r="CI90" s="9">
        <v>46235</v>
      </c>
      <c r="CK90" s="9" t="str">
        <v>Proceso de Contatación Plan de Compensaciones Programa 4: Abastecimiento Hídrico. Gestor: Lizeth Castellanos.</v>
      </c>
      <c r="CL90" s="9" t="str">
        <v>LCCC13</v>
      </c>
      <c r="CM90" s="9" t="str">
        <v>Por lanzar</v>
      </c>
      <c r="CN90" s="9" t="str">
        <v>agosto</v>
      </c>
      <c r="CO90" s="9" t="str">
        <v xml:space="preserve">Trabajos civiles varios </v>
      </c>
      <c r="CP90" s="9" t="str">
        <v>GPG</v>
      </c>
      <c r="CQ90" s="9">
        <v>0.37098199999999998</v>
      </c>
      <c r="CR90" s="9" t="str">
        <v>Monica Mesa</v>
      </c>
      <c r="CS90" s="9" t="str">
        <v>monica.mesa@enel.com</v>
      </c>
      <c r="CT90" s="9" t="str">
        <v>Anny Leal</v>
      </c>
      <c r="CU90" s="9" t="str">
        <v>anny.leal@enel.com</v>
      </c>
      <c r="CV90" s="9">
        <v>2026</v>
      </c>
      <c r="CW90" s="9">
        <v>8</v>
      </c>
      <c r="CX90" s="9">
        <v>46235</v>
      </c>
      <c r="CZ90" s="9" t="str">
        <v>SPBD03</v>
      </c>
      <c r="DC90" s="9" t="str">
        <v>Proceso de Contatación Plan de Compensaciones Programa 4: Abastecimiento Hídrico. Gestor: Lizeth Castellanos.</v>
      </c>
      <c r="DD90" s="9" t="str">
        <v>LCCC13</v>
      </c>
      <c r="DE90" s="9" t="str">
        <v>Por lanzar</v>
      </c>
      <c r="DF90" s="9" t="str">
        <v>agosto</v>
      </c>
      <c r="DG90" s="9" t="str">
        <v xml:space="preserve">Trabajos civiles varios </v>
      </c>
      <c r="DH90" s="9" t="str">
        <v>GPG</v>
      </c>
      <c r="DI90" s="9">
        <v>0.37098199999999998</v>
      </c>
      <c r="DJ90" s="9" t="str">
        <v>Monica Mesa</v>
      </c>
      <c r="DK90" s="9" t="str">
        <v>monica.mesa@enel.com</v>
      </c>
      <c r="DL90" s="9" t="str">
        <v>Anny Leal</v>
      </c>
      <c r="DM90" s="9" t="str">
        <v>anny.leal@enel.com</v>
      </c>
      <c r="DN90" s="9">
        <v>2026</v>
      </c>
      <c r="DO90" s="9">
        <v>8</v>
      </c>
      <c r="DP90" s="15">
        <v>46235</v>
      </c>
      <c r="DS90" s="9" t="str">
        <v>PROCESO DE CONTATACION PLAN DE COMPENSACIONES PROGRAMA 4: ABASTECIMIENTO HIDRICO. GESTOR: LIZETH CASTELLANOS. LCCC13 TRABAJOS CIVILES VARIOS</v>
      </c>
    </row>
    <row r="91" spans="5:123" ht="27.95" customHeight="1" x14ac:dyDescent="0.25">
      <c r="E91" s="11" t="str">
        <v>Suministro de Repuestos criticos marca ABB para los sistemas de reguladores de Tensión de PAGUA</v>
      </c>
      <c r="F91" s="12" t="str">
        <v>FAAI05</v>
      </c>
      <c r="G91" s="12" t="str">
        <v>Por lanzar</v>
      </c>
      <c r="H91" s="12" t="str">
        <v>agosto</v>
      </c>
      <c r="I91" s="12" t="str">
        <v xml:space="preserve">Reguladores y Equipos de Control de Frecuencia, Tensión y Potencia </v>
      </c>
      <c r="J91" s="12" t="str">
        <v>GPG</v>
      </c>
      <c r="K91" s="12">
        <v>0.4</v>
      </c>
      <c r="L91" s="12" t="str">
        <v>Monica Mesa</v>
      </c>
      <c r="M91" s="12" t="str">
        <v>monica.mesa@enel.com</v>
      </c>
      <c r="N91" s="12" t="str">
        <v>Anny Leal</v>
      </c>
      <c r="O91" s="12" t="str">
        <v>anny.leal@enel.com</v>
      </c>
      <c r="P91" s="12">
        <v>2026</v>
      </c>
      <c r="Q91" s="12">
        <v>8</v>
      </c>
      <c r="R91" s="24" t="b">
        <v>0</v>
      </c>
      <c r="AC91" s="14" t="str">
        <v>Instrumentación analítica en linea para calidad de agua CAV Central Termozipa</v>
      </c>
      <c r="AD91" s="9" t="str">
        <v>FZMO03</v>
      </c>
      <c r="AE91" s="9" t="str">
        <v>Por lanzar</v>
      </c>
      <c r="AF91" s="9" t="str">
        <v>septiembre</v>
      </c>
      <c r="AG91" s="9" t="str">
        <v xml:space="preserve">Maquinaria y equipos para laboratorios químicos </v>
      </c>
      <c r="AH91" s="9" t="str">
        <v>GPG</v>
      </c>
      <c r="AI91" s="9">
        <v>0.37</v>
      </c>
      <c r="AJ91" s="9" t="str">
        <v>Monica Mesa</v>
      </c>
      <c r="AK91" s="9" t="str">
        <v>monica.mesa@enel.com</v>
      </c>
      <c r="AL91" s="9" t="str">
        <v>Anny Leal</v>
      </c>
      <c r="AM91" s="9" t="str">
        <v>anny.leal@enel.com</v>
      </c>
      <c r="AN91" s="9">
        <v>2026</v>
      </c>
      <c r="AO91" s="9">
        <v>9</v>
      </c>
      <c r="AP91" s="9">
        <v>46266</v>
      </c>
      <c r="AR91" s="14" t="str">
        <v>Instrumentación analítica en linea para calidad de agua CAV Central Termozipa</v>
      </c>
      <c r="AS91" s="9" t="str">
        <v>FZMO03</v>
      </c>
      <c r="AT91" s="9" t="str">
        <v>Por lanzar</v>
      </c>
      <c r="AU91" s="9" t="str">
        <v>septiembre</v>
      </c>
      <c r="AV91" s="9" t="str">
        <v xml:space="preserve">Maquinaria y equipos para laboratorios químicos </v>
      </c>
      <c r="AW91" s="9" t="str">
        <v>GPG</v>
      </c>
      <c r="AX91" s="9">
        <v>0.37</v>
      </c>
      <c r="AY91" s="9" t="str">
        <v>Monica Mesa</v>
      </c>
      <c r="AZ91" s="9" t="str">
        <v>monica.mesa@enel.com</v>
      </c>
      <c r="BA91" s="9" t="str">
        <v>Anny Leal</v>
      </c>
      <c r="BB91" s="9" t="str">
        <v>anny.leal@enel.com</v>
      </c>
      <c r="BC91" s="9">
        <v>2026</v>
      </c>
      <c r="BD91" s="9">
        <v>9</v>
      </c>
      <c r="BE91" s="9">
        <v>46266</v>
      </c>
      <c r="BG91" s="9" t="str">
        <v>Instrumentación analítica en linea para calidad de agua CAV Central Termozipa</v>
      </c>
      <c r="BH91" s="9" t="str">
        <v>FZMO03</v>
      </c>
      <c r="BI91" s="9" t="str">
        <v>Por lanzar</v>
      </c>
      <c r="BJ91" s="9" t="str">
        <v>septiembre</v>
      </c>
      <c r="BK91" s="9" t="str">
        <v xml:space="preserve">Maquinaria y equipos para laboratorios químicos </v>
      </c>
      <c r="BL91" s="9" t="str">
        <v>GPG</v>
      </c>
      <c r="BM91" s="9">
        <v>0.37</v>
      </c>
      <c r="BN91" s="9" t="str">
        <v>Monica Mesa</v>
      </c>
      <c r="BO91" s="9" t="str">
        <v>monica.mesa@enel.com</v>
      </c>
      <c r="BP91" s="9" t="str">
        <v>Anny Leal</v>
      </c>
      <c r="BQ91" s="9" t="str">
        <v>anny.leal@enel.com</v>
      </c>
      <c r="BR91" s="9">
        <v>2026</v>
      </c>
      <c r="BS91" s="9">
        <v>9</v>
      </c>
      <c r="BT91" s="9">
        <v>46266</v>
      </c>
      <c r="BV91" s="9" t="str">
        <v>Instrumentación analítica en linea para calidad de agua CAV Central Termozipa</v>
      </c>
      <c r="BW91" s="9" t="str">
        <v>FZMO03</v>
      </c>
      <c r="BX91" s="9" t="str">
        <v>Por lanzar</v>
      </c>
      <c r="BY91" s="9" t="str">
        <v>septiembre</v>
      </c>
      <c r="BZ91" s="9" t="str">
        <v xml:space="preserve">Maquinaria y equipos para laboratorios químicos </v>
      </c>
      <c r="CA91" s="9" t="str">
        <v>GPG</v>
      </c>
      <c r="CB91" s="9">
        <v>0.37</v>
      </c>
      <c r="CC91" s="9" t="str">
        <v>Monica Mesa</v>
      </c>
      <c r="CD91" s="9" t="str">
        <v>monica.mesa@enel.com</v>
      </c>
      <c r="CE91" s="9" t="str">
        <v>Anny Leal</v>
      </c>
      <c r="CF91" s="9" t="str">
        <v>anny.leal@enel.com</v>
      </c>
      <c r="CG91" s="9">
        <v>2026</v>
      </c>
      <c r="CH91" s="9">
        <v>9</v>
      </c>
      <c r="CI91" s="9">
        <v>46266</v>
      </c>
      <c r="CK91" s="9" t="str">
        <v>Instrumentación analítica en linea para calidad de agua CAV Central Termozipa</v>
      </c>
      <c r="CL91" s="9" t="str">
        <v>FZMO03</v>
      </c>
      <c r="CM91" s="9" t="str">
        <v>Por lanzar</v>
      </c>
      <c r="CN91" s="9" t="str">
        <v>septiembre</v>
      </c>
      <c r="CO91" s="9" t="str">
        <v xml:space="preserve">Maquinaria y equipos para laboratorios químicos </v>
      </c>
      <c r="CP91" s="9" t="str">
        <v>GPG</v>
      </c>
      <c r="CQ91" s="9">
        <v>0.37</v>
      </c>
      <c r="CR91" s="9" t="str">
        <v>Monica Mesa</v>
      </c>
      <c r="CS91" s="9" t="str">
        <v>monica.mesa@enel.com</v>
      </c>
      <c r="CT91" s="9" t="str">
        <v>Anny Leal</v>
      </c>
      <c r="CU91" s="9" t="str">
        <v>anny.leal@enel.com</v>
      </c>
      <c r="CV91" s="9">
        <v>2026</v>
      </c>
      <c r="CW91" s="9">
        <v>9</v>
      </c>
      <c r="CX91" s="9">
        <v>46266</v>
      </c>
      <c r="CZ91" s="9" t="str">
        <v>SPED02</v>
      </c>
      <c r="DC91" s="9" t="str">
        <v>Instrumentación analítica en linea para calidad de agua CAV Central Termozipa</v>
      </c>
      <c r="DD91" s="9" t="str">
        <v>FZMO03</v>
      </c>
      <c r="DE91" s="9" t="str">
        <v>Por lanzar</v>
      </c>
      <c r="DF91" s="9" t="str">
        <v>septiembre</v>
      </c>
      <c r="DG91" s="9" t="str">
        <v xml:space="preserve">Maquinaria y equipos para laboratorios químicos </v>
      </c>
      <c r="DH91" s="9" t="str">
        <v>GPG</v>
      </c>
      <c r="DI91" s="9">
        <v>0.37</v>
      </c>
      <c r="DJ91" s="9" t="str">
        <v>Monica Mesa</v>
      </c>
      <c r="DK91" s="9" t="str">
        <v>monica.mesa@enel.com</v>
      </c>
      <c r="DL91" s="9" t="str">
        <v>Anny Leal</v>
      </c>
      <c r="DM91" s="9" t="str">
        <v>anny.leal@enel.com</v>
      </c>
      <c r="DN91" s="9">
        <v>2026</v>
      </c>
      <c r="DO91" s="9">
        <v>9</v>
      </c>
      <c r="DP91" s="15">
        <v>46266</v>
      </c>
      <c r="DS91" s="9" t="str">
        <v>INSTRUMENTACION ANALITICA EN LINEA PARA CALIDAD DE AGUA CAV CENTRAL TERMOZIPA FZMO03 MAQUINARIA Y EQUIPOS PARA LABORATORIOS QUIMICOS</v>
      </c>
    </row>
    <row r="92" spans="5:123" ht="27.95" customHeight="1" x14ac:dyDescent="0.25">
      <c r="E92" s="11" t="str">
        <v>Servicio técnico especializado remoto/presencial Reguladores de Velocidad y Tensión Centrales Rio Bogotá</v>
      </c>
      <c r="F92" s="12" t="str">
        <v>FAAI02</v>
      </c>
      <c r="G92" s="12" t="str">
        <v>Por lanzar</v>
      </c>
      <c r="H92" s="12" t="str">
        <v>agosto</v>
      </c>
      <c r="I92" s="12" t="str">
        <v xml:space="preserve">Sistemas de automatización y regulación para centrales hidroeléctricas </v>
      </c>
      <c r="J92" s="12" t="str">
        <v>GPG</v>
      </c>
      <c r="K92" s="12">
        <v>0.4</v>
      </c>
      <c r="L92" s="12" t="str">
        <v>Monica Mesa</v>
      </c>
      <c r="M92" s="12" t="str">
        <v>monica.mesa@enel.com</v>
      </c>
      <c r="N92" s="12" t="str">
        <v>Anny Leal</v>
      </c>
      <c r="O92" s="12" t="str">
        <v>anny.leal@enel.com</v>
      </c>
      <c r="P92" s="12">
        <v>2026</v>
      </c>
      <c r="Q92" s="12">
        <v>8</v>
      </c>
      <c r="R92" s="24" t="b">
        <v>0</v>
      </c>
      <c r="AC92" s="14" t="str">
        <v>ICT-546 Otrosí No 6 al contrato local No JA10077882.</v>
      </c>
      <c r="AD92" s="9" t="str">
        <v>SPTT02</v>
      </c>
      <c r="AE92" s="9" t="str">
        <v>Por lanzar</v>
      </c>
      <c r="AF92" s="9" t="str">
        <v>octubre</v>
      </c>
      <c r="AG92" s="9" t="str">
        <v xml:space="preserve">Servicios de telefonía fija y móvil </v>
      </c>
      <c r="AH92" s="9" t="str">
        <v>ICT</v>
      </c>
      <c r="AI92" s="9">
        <v>0.36020342999999999</v>
      </c>
      <c r="AJ92" s="9" t="str">
        <v>Marcela Maldonado</v>
      </c>
      <c r="AK92" s="9" t="str">
        <v>marcela.maldonado@enel.com</v>
      </c>
      <c r="AL92" s="9" t="str">
        <v>Jennifer Rubio</v>
      </c>
      <c r="AM92" s="9" t="str">
        <v>jennifer.rubio@enel.com</v>
      </c>
      <c r="AN92" s="9">
        <v>2026</v>
      </c>
      <c r="AO92" s="9">
        <v>10</v>
      </c>
      <c r="AP92" s="9">
        <v>46296</v>
      </c>
      <c r="AR92" s="14" t="str">
        <v>ICT-546 Otrosí No 6 al contrato local No JA10077882.</v>
      </c>
      <c r="AS92" s="9" t="str">
        <v>SPTT02</v>
      </c>
      <c r="AT92" s="9" t="str">
        <v>Por lanzar</v>
      </c>
      <c r="AU92" s="9" t="str">
        <v>octubre</v>
      </c>
      <c r="AV92" s="9" t="str">
        <v xml:space="preserve">Servicios de telefonía fija y móvil </v>
      </c>
      <c r="AW92" s="9" t="str">
        <v>ICT</v>
      </c>
      <c r="AX92" s="9">
        <v>0.36020342999999999</v>
      </c>
      <c r="AY92" s="9" t="str">
        <v>Marcela Maldonado</v>
      </c>
      <c r="AZ92" s="9" t="str">
        <v>marcela.maldonado@enel.com</v>
      </c>
      <c r="BA92" s="9" t="str">
        <v>Jennifer Rubio</v>
      </c>
      <c r="BB92" s="9" t="str">
        <v>jennifer.rubio@enel.com</v>
      </c>
      <c r="BC92" s="9">
        <v>2026</v>
      </c>
      <c r="BD92" s="9">
        <v>10</v>
      </c>
      <c r="BE92" s="9">
        <v>46296</v>
      </c>
      <c r="BG92" s="9" t="str">
        <v>ICT-546 Otrosí No 6 al contrato local No JA10077882.</v>
      </c>
      <c r="BH92" s="9" t="str">
        <v>SPTT02</v>
      </c>
      <c r="BI92" s="9" t="str">
        <v>Por lanzar</v>
      </c>
      <c r="BJ92" s="9" t="str">
        <v>octubre</v>
      </c>
      <c r="BK92" s="9" t="str">
        <v xml:space="preserve">Servicios de telefonía fija y móvil </v>
      </c>
      <c r="BL92" s="9" t="str">
        <v>ICT</v>
      </c>
      <c r="BM92" s="9">
        <v>0.36020342999999999</v>
      </c>
      <c r="BN92" s="9" t="str">
        <v>Marcela Maldonado</v>
      </c>
      <c r="BO92" s="9" t="str">
        <v>marcela.maldonado@enel.com</v>
      </c>
      <c r="BP92" s="9" t="str">
        <v>Jennifer Rubio</v>
      </c>
      <c r="BQ92" s="9" t="str">
        <v>jennifer.rubio@enel.com</v>
      </c>
      <c r="BR92" s="9">
        <v>2026</v>
      </c>
      <c r="BS92" s="9">
        <v>10</v>
      </c>
      <c r="BT92" s="9">
        <v>46296</v>
      </c>
      <c r="BV92" s="9" t="str">
        <v>ICT-546 Otrosí No 6 al contrato local No JA10077882.</v>
      </c>
      <c r="BW92" s="9" t="str">
        <v>SPTT02</v>
      </c>
      <c r="BX92" s="9" t="str">
        <v>Por lanzar</v>
      </c>
      <c r="BY92" s="9" t="str">
        <v>octubre</v>
      </c>
      <c r="BZ92" s="9" t="str">
        <v xml:space="preserve">Servicios de telefonía fija y móvil </v>
      </c>
      <c r="CA92" s="9" t="str">
        <v>ICT</v>
      </c>
      <c r="CB92" s="9">
        <v>0.36020342999999999</v>
      </c>
      <c r="CC92" s="9" t="str">
        <v>Marcela Maldonado</v>
      </c>
      <c r="CD92" s="9" t="str">
        <v>marcela.maldonado@enel.com</v>
      </c>
      <c r="CE92" s="9" t="str">
        <v>Jennifer Rubio</v>
      </c>
      <c r="CF92" s="9" t="str">
        <v>jennifer.rubio@enel.com</v>
      </c>
      <c r="CG92" s="9">
        <v>2026</v>
      </c>
      <c r="CH92" s="9">
        <v>10</v>
      </c>
      <c r="CI92" s="9">
        <v>46296</v>
      </c>
      <c r="CK92" s="9" t="str">
        <v>ICT-546 Otrosí No 6 al contrato local No JA10077882.</v>
      </c>
      <c r="CL92" s="9" t="str">
        <v>SPTT02</v>
      </c>
      <c r="CM92" s="9" t="str">
        <v>Por lanzar</v>
      </c>
      <c r="CN92" s="9" t="str">
        <v>octubre</v>
      </c>
      <c r="CO92" s="9" t="str">
        <v xml:space="preserve">Servicios de telefonía fija y móvil </v>
      </c>
      <c r="CP92" s="9" t="str">
        <v>ICT</v>
      </c>
      <c r="CQ92" s="9">
        <v>0.36020342999999999</v>
      </c>
      <c r="CR92" s="9" t="str">
        <v>Marcela Maldonado</v>
      </c>
      <c r="CS92" s="9" t="str">
        <v>marcela.maldonado@enel.com</v>
      </c>
      <c r="CT92" s="9" t="str">
        <v>Jennifer Rubio</v>
      </c>
      <c r="CU92" s="9" t="str">
        <v>jennifer.rubio@enel.com</v>
      </c>
      <c r="CV92" s="9">
        <v>2026</v>
      </c>
      <c r="CW92" s="9">
        <v>10</v>
      </c>
      <c r="CX92" s="9">
        <v>46296</v>
      </c>
      <c r="CZ92" s="9" t="str">
        <v>SPFA04</v>
      </c>
      <c r="DC92" s="9" t="str">
        <v>ICT-546 Otrosí No 6 al contrato local No JA10077882.</v>
      </c>
      <c r="DD92" s="9" t="str">
        <v>SPTT02</v>
      </c>
      <c r="DE92" s="9" t="str">
        <v>Por lanzar</v>
      </c>
      <c r="DF92" s="9" t="str">
        <v>octubre</v>
      </c>
      <c r="DG92" s="9" t="str">
        <v xml:space="preserve">Servicios de telefonía fija y móvil </v>
      </c>
      <c r="DH92" s="9" t="str">
        <v>ICT</v>
      </c>
      <c r="DI92" s="9">
        <v>0.36020342999999999</v>
      </c>
      <c r="DJ92" s="9" t="str">
        <v>Marcela Maldonado</v>
      </c>
      <c r="DK92" s="9" t="str">
        <v>marcela.maldonado@enel.com</v>
      </c>
      <c r="DL92" s="9" t="str">
        <v>Jennifer Rubio</v>
      </c>
      <c r="DM92" s="9" t="str">
        <v>jennifer.rubio@enel.com</v>
      </c>
      <c r="DN92" s="9">
        <v>2026</v>
      </c>
      <c r="DO92" s="9">
        <v>10</v>
      </c>
      <c r="DP92" s="15">
        <v>46296</v>
      </c>
      <c r="DS92" s="9" t="str">
        <v>ICT-546 OTROSI NO 6 AL CONTRATO LOCAL NO JA10077882. SPTT02 SERVICIOS DE TELEFONIA FIJA Y MOVIL</v>
      </c>
    </row>
    <row r="93" spans="5:123" ht="27.95" customHeight="1" x14ac:dyDescent="0.25">
      <c r="E93" s="11" t="str">
        <v>Contratación de Instalador y suministro de materiales electricos de sistemas Fotovoltaicos, segmento B2C</v>
      </c>
      <c r="F93" s="12" t="str">
        <v>LEII15</v>
      </c>
      <c r="G93" s="12" t="str">
        <v>Por lanzar</v>
      </c>
      <c r="H93" s="12" t="str">
        <v>septiembre</v>
      </c>
      <c r="I93" s="12" t="str">
        <v xml:space="preserve">Instalación y mantenimiento fotovoltáico de la planta (BOP) </v>
      </c>
      <c r="J93" s="12" t="str">
        <v>Enel Commercial</v>
      </c>
      <c r="K93" s="12">
        <v>0.39500000000000002</v>
      </c>
      <c r="L93" s="12" t="str">
        <v>Andrea Sarmiento</v>
      </c>
      <c r="M93" s="12" t="str">
        <v>andrea.sarmiento@enel.com</v>
      </c>
      <c r="N93" s="12" t="str">
        <v>Jennifer Rubio</v>
      </c>
      <c r="O93" s="12" t="str">
        <v>jennifer.rubio@enel.com</v>
      </c>
      <c r="P93" s="12">
        <v>2026</v>
      </c>
      <c r="Q93" s="12">
        <v>9</v>
      </c>
      <c r="R93" s="24" t="b">
        <v>0</v>
      </c>
      <c r="AC93" s="14" t="str">
        <v>TS-CROSS Integración a SCADA de mandos y señales del sistema de control de olores de la central Paraíso</v>
      </c>
      <c r="AD93" s="9" t="str">
        <v>LEII09</v>
      </c>
      <c r="AE93" s="9" t="str">
        <v>Por lanzar</v>
      </c>
      <c r="AF93" s="9" t="str">
        <v>septiembre</v>
      </c>
      <c r="AG93" s="9" t="str">
        <v xml:space="preserve">Mantenimiento electrico e instrumental </v>
      </c>
      <c r="AH93" s="9" t="str">
        <v>GPG</v>
      </c>
      <c r="AI93" s="9">
        <v>0.36</v>
      </c>
      <c r="AJ93" s="9" t="str">
        <v>Monica Mesa</v>
      </c>
      <c r="AK93" s="9" t="str">
        <v>monica.mesa@enel.com</v>
      </c>
      <c r="AL93" s="9" t="str">
        <v>Anny Leal</v>
      </c>
      <c r="AM93" s="9" t="str">
        <v>anny.leal@enel.com</v>
      </c>
      <c r="AN93" s="9">
        <v>2026</v>
      </c>
      <c r="AO93" s="9">
        <v>9</v>
      </c>
      <c r="AP93" s="9">
        <v>46266</v>
      </c>
      <c r="AR93" s="14" t="str">
        <v>TS-CROSS Integración a SCADA de mandos y señales del sistema de control de olores de la central Paraíso</v>
      </c>
      <c r="AS93" s="9" t="str">
        <v>LEII09</v>
      </c>
      <c r="AT93" s="9" t="str">
        <v>Por lanzar</v>
      </c>
      <c r="AU93" s="9" t="str">
        <v>septiembre</v>
      </c>
      <c r="AV93" s="9" t="str">
        <v xml:space="preserve">Mantenimiento electrico e instrumental </v>
      </c>
      <c r="AW93" s="9" t="str">
        <v>GPG</v>
      </c>
      <c r="AX93" s="9">
        <v>0.36</v>
      </c>
      <c r="AY93" s="9" t="str">
        <v>Monica Mesa</v>
      </c>
      <c r="AZ93" s="9" t="str">
        <v>monica.mesa@enel.com</v>
      </c>
      <c r="BA93" s="9" t="str">
        <v>Anny Leal</v>
      </c>
      <c r="BB93" s="9" t="str">
        <v>anny.leal@enel.com</v>
      </c>
      <c r="BC93" s="9">
        <v>2026</v>
      </c>
      <c r="BD93" s="9">
        <v>9</v>
      </c>
      <c r="BE93" s="9">
        <v>46266</v>
      </c>
      <c r="BG93" s="9" t="str">
        <v>TS-CROSS Integración a SCADA de mandos y señales del sistema de control de olores de la central Paraíso</v>
      </c>
      <c r="BH93" s="9" t="str">
        <v>LEII09</v>
      </c>
      <c r="BI93" s="9" t="str">
        <v>Por lanzar</v>
      </c>
      <c r="BJ93" s="9" t="str">
        <v>septiembre</v>
      </c>
      <c r="BK93" s="9" t="str">
        <v xml:space="preserve">Mantenimiento electrico e instrumental </v>
      </c>
      <c r="BL93" s="9" t="str">
        <v>GPG</v>
      </c>
      <c r="BM93" s="9">
        <v>0.36</v>
      </c>
      <c r="BN93" s="9" t="str">
        <v>Monica Mesa</v>
      </c>
      <c r="BO93" s="9" t="str">
        <v>monica.mesa@enel.com</v>
      </c>
      <c r="BP93" s="9" t="str">
        <v>Anny Leal</v>
      </c>
      <c r="BQ93" s="9" t="str">
        <v>anny.leal@enel.com</v>
      </c>
      <c r="BR93" s="9">
        <v>2026</v>
      </c>
      <c r="BS93" s="9">
        <v>9</v>
      </c>
      <c r="BT93" s="9">
        <v>46266</v>
      </c>
      <c r="BV93" s="9" t="str">
        <v>TS-CROSS Integración a SCADA de mandos y señales del sistema de control de olores de la central Paraíso</v>
      </c>
      <c r="BW93" s="9" t="str">
        <v>LEII09</v>
      </c>
      <c r="BX93" s="9" t="str">
        <v>Por lanzar</v>
      </c>
      <c r="BY93" s="9" t="str">
        <v>septiembre</v>
      </c>
      <c r="BZ93" s="9" t="str">
        <v xml:space="preserve">Mantenimiento electrico e instrumental </v>
      </c>
      <c r="CA93" s="9" t="str">
        <v>GPG</v>
      </c>
      <c r="CB93" s="9">
        <v>0.36</v>
      </c>
      <c r="CC93" s="9" t="str">
        <v>Monica Mesa</v>
      </c>
      <c r="CD93" s="9" t="str">
        <v>monica.mesa@enel.com</v>
      </c>
      <c r="CE93" s="9" t="str">
        <v>Anny Leal</v>
      </c>
      <c r="CF93" s="9" t="str">
        <v>anny.leal@enel.com</v>
      </c>
      <c r="CG93" s="9">
        <v>2026</v>
      </c>
      <c r="CH93" s="9">
        <v>9</v>
      </c>
      <c r="CI93" s="9">
        <v>46266</v>
      </c>
      <c r="CK93" s="9" t="str">
        <v>TS-CROSS Integración a SCADA de mandos y señales del sistema de control de olores de la central Paraíso</v>
      </c>
      <c r="CL93" s="9" t="str">
        <v>LEII09</v>
      </c>
      <c r="CM93" s="9" t="str">
        <v>Por lanzar</v>
      </c>
      <c r="CN93" s="9" t="str">
        <v>septiembre</v>
      </c>
      <c r="CO93" s="9" t="str">
        <v xml:space="preserve">Mantenimiento electrico e instrumental </v>
      </c>
      <c r="CP93" s="9" t="str">
        <v>GPG</v>
      </c>
      <c r="CQ93" s="9">
        <v>0.36</v>
      </c>
      <c r="CR93" s="9" t="str">
        <v>Monica Mesa</v>
      </c>
      <c r="CS93" s="9" t="str">
        <v>monica.mesa@enel.com</v>
      </c>
      <c r="CT93" s="9" t="str">
        <v>Anny Leal</v>
      </c>
      <c r="CU93" s="9" t="str">
        <v>anny.leal@enel.com</v>
      </c>
      <c r="CV93" s="9">
        <v>2026</v>
      </c>
      <c r="CW93" s="9">
        <v>9</v>
      </c>
      <c r="CX93" s="9">
        <v>46266</v>
      </c>
      <c r="CZ93" s="9" t="str">
        <v>SPFO01</v>
      </c>
      <c r="DC93" s="9" t="str">
        <v>TS-CROSS Integración a SCADA de mandos y señales del sistema de control de olores de la central Paraíso</v>
      </c>
      <c r="DD93" s="9" t="str">
        <v>LEII09</v>
      </c>
      <c r="DE93" s="9" t="str">
        <v>Por lanzar</v>
      </c>
      <c r="DF93" s="9" t="str">
        <v>septiembre</v>
      </c>
      <c r="DG93" s="9" t="str">
        <v xml:space="preserve">Mantenimiento electrico e instrumental </v>
      </c>
      <c r="DH93" s="9" t="str">
        <v>GPG</v>
      </c>
      <c r="DI93" s="9">
        <v>0.36</v>
      </c>
      <c r="DJ93" s="9" t="str">
        <v>Monica Mesa</v>
      </c>
      <c r="DK93" s="9" t="str">
        <v>monica.mesa@enel.com</v>
      </c>
      <c r="DL93" s="9" t="str">
        <v>Anny Leal</v>
      </c>
      <c r="DM93" s="9" t="str">
        <v>anny.leal@enel.com</v>
      </c>
      <c r="DN93" s="9">
        <v>2026</v>
      </c>
      <c r="DO93" s="9">
        <v>9</v>
      </c>
      <c r="DP93" s="15">
        <v>46266</v>
      </c>
      <c r="DS93" s="9" t="str">
        <v>TS-CROSS INTEGRACION A SCADA DE MANDOS Y SENALES DEL SISTEMA DE CONTROL DE OLORES DE LA CENTRAL PARAISO LEII09 MANTENIMIENTO ELECTRICO E INSTRUMENTAL</v>
      </c>
    </row>
    <row r="94" spans="5:123" ht="27.95" customHeight="1" x14ac:dyDescent="0.25">
      <c r="E94" s="11" t="str">
        <v>Contrucción de horno de vacío autoclave para transformadores MV/LV para las plantas Solares</v>
      </c>
      <c r="F94" s="12" t="str">
        <v>SPPT35</v>
      </c>
      <c r="G94" s="12" t="str">
        <v>Por lanzar</v>
      </c>
      <c r="H94" s="12" t="str">
        <v>septiembre</v>
      </c>
      <c r="I94" s="12" t="str">
        <v xml:space="preserve">Otros servicios profesionales </v>
      </c>
      <c r="J94" s="12" t="str">
        <v>Panama</v>
      </c>
      <c r="K94" s="12">
        <v>0.3908625</v>
      </c>
      <c r="L94" s="12" t="str">
        <v>Elieth Martinez</v>
      </c>
      <c r="M94" s="12" t="str">
        <v>Elieth.Martinez@enel.com</v>
      </c>
      <c r="N94" s="12" t="str">
        <v>Anny Leal</v>
      </c>
      <c r="O94" s="12" t="str">
        <v>anny.leal@enel.com</v>
      </c>
      <c r="P94" s="12">
        <v>2026</v>
      </c>
      <c r="Q94" s="12">
        <v>9</v>
      </c>
      <c r="R94" s="24" t="b">
        <v>0</v>
      </c>
      <c r="AC94" s="14" t="str">
        <v>Servicio Tecnico Help Desk - Power Plants and Corporate Offices</v>
      </c>
      <c r="AD94" s="9" t="str">
        <v>SPII01</v>
      </c>
      <c r="AE94" s="9" t="str">
        <v>Por lanzar</v>
      </c>
      <c r="AF94" s="9" t="str">
        <v>septiembre</v>
      </c>
      <c r="AG94" s="9" t="str">
        <v xml:space="preserve">Asistencia de ingenieria de sistemas (Hw y Sw) </v>
      </c>
      <c r="AH94" s="9" t="str">
        <v>Panama</v>
      </c>
      <c r="AI94" s="9">
        <v>0.36</v>
      </c>
      <c r="AJ94" s="9" t="str">
        <v>Elieth Martinez</v>
      </c>
      <c r="AK94" s="9" t="str">
        <v>Elieth.Martinez@enel.com</v>
      </c>
      <c r="AL94" s="9" t="str">
        <v>Anny Leal</v>
      </c>
      <c r="AM94" s="9" t="str">
        <v>anny.leal@enel.com</v>
      </c>
      <c r="AN94" s="9">
        <v>2026</v>
      </c>
      <c r="AO94" s="9">
        <v>9</v>
      </c>
      <c r="AP94" s="9">
        <v>46266</v>
      </c>
      <c r="AR94" s="14" t="str">
        <v>Servicio Tecnico Help Desk - Power Plants and Corporate Offices</v>
      </c>
      <c r="AS94" s="9" t="str">
        <v>SPII01</v>
      </c>
      <c r="AT94" s="9" t="str">
        <v>Por lanzar</v>
      </c>
      <c r="AU94" s="9" t="str">
        <v>septiembre</v>
      </c>
      <c r="AV94" s="9" t="str">
        <v xml:space="preserve">Asistencia de ingenieria de sistemas (Hw y Sw) </v>
      </c>
      <c r="AW94" s="9" t="str">
        <v>Panama</v>
      </c>
      <c r="AX94" s="9">
        <v>0.36</v>
      </c>
      <c r="AY94" s="9" t="str">
        <v>Elieth Martinez</v>
      </c>
      <c r="AZ94" s="9" t="str">
        <v>Elieth.Martinez@enel.com</v>
      </c>
      <c r="BA94" s="9" t="str">
        <v>Anny Leal</v>
      </c>
      <c r="BB94" s="9" t="str">
        <v>anny.leal@enel.com</v>
      </c>
      <c r="BC94" s="9">
        <v>2026</v>
      </c>
      <c r="BD94" s="9">
        <v>9</v>
      </c>
      <c r="BE94" s="9">
        <v>46266</v>
      </c>
      <c r="BG94" s="9" t="str">
        <v>Servicio Tecnico Help Desk - Power Plants and Corporate Offices</v>
      </c>
      <c r="BH94" s="9" t="str">
        <v>SPII01</v>
      </c>
      <c r="BI94" s="9" t="str">
        <v>Por lanzar</v>
      </c>
      <c r="BJ94" s="9" t="str">
        <v>septiembre</v>
      </c>
      <c r="BK94" s="9" t="str">
        <v xml:space="preserve">Asistencia de ingenieria de sistemas (Hw y Sw) </v>
      </c>
      <c r="BL94" s="9" t="str">
        <v>Panama</v>
      </c>
      <c r="BM94" s="9">
        <v>0.36</v>
      </c>
      <c r="BN94" s="9" t="str">
        <v>Elieth Martinez</v>
      </c>
      <c r="BO94" s="9" t="str">
        <v>Elieth.Martinez@enel.com</v>
      </c>
      <c r="BP94" s="9" t="str">
        <v>Anny Leal</v>
      </c>
      <c r="BQ94" s="9" t="str">
        <v>anny.leal@enel.com</v>
      </c>
      <c r="BR94" s="9">
        <v>2026</v>
      </c>
      <c r="BS94" s="9">
        <v>9</v>
      </c>
      <c r="BT94" s="9">
        <v>46266</v>
      </c>
      <c r="BV94" s="9" t="str">
        <v>Servicio Tecnico Help Desk - Power Plants and Corporate Offices</v>
      </c>
      <c r="BW94" s="9" t="str">
        <v>SPII01</v>
      </c>
      <c r="BX94" s="9" t="str">
        <v>Por lanzar</v>
      </c>
      <c r="BY94" s="9" t="str">
        <v>septiembre</v>
      </c>
      <c r="BZ94" s="9" t="str">
        <v xml:space="preserve">Asistencia de ingenieria de sistemas (Hw y Sw) </v>
      </c>
      <c r="CA94" s="9" t="str">
        <v>Panama</v>
      </c>
      <c r="CB94" s="9">
        <v>0.36</v>
      </c>
      <c r="CC94" s="9" t="str">
        <v>Elieth Martinez</v>
      </c>
      <c r="CD94" s="9" t="str">
        <v>Elieth.Martinez@enel.com</v>
      </c>
      <c r="CE94" s="9" t="str">
        <v>Anny Leal</v>
      </c>
      <c r="CF94" s="9" t="str">
        <v>anny.leal@enel.com</v>
      </c>
      <c r="CG94" s="9">
        <v>2026</v>
      </c>
      <c r="CH94" s="9">
        <v>9</v>
      </c>
      <c r="CI94" s="9">
        <v>46266</v>
      </c>
      <c r="CK94" s="9" t="str">
        <v>Servicio Tecnico Help Desk - Power Plants and Corporate Offices</v>
      </c>
      <c r="CL94" s="9" t="str">
        <v>SPII01</v>
      </c>
      <c r="CM94" s="9" t="str">
        <v>Por lanzar</v>
      </c>
      <c r="CN94" s="9" t="str">
        <v>septiembre</v>
      </c>
      <c r="CO94" s="9" t="str">
        <v xml:space="preserve">Asistencia de ingenieria de sistemas (Hw y Sw) </v>
      </c>
      <c r="CP94" s="9" t="str">
        <v>Panama</v>
      </c>
      <c r="CQ94" s="9">
        <v>0.36</v>
      </c>
      <c r="CR94" s="9" t="str">
        <v>Elieth Martinez</v>
      </c>
      <c r="CS94" s="9" t="str">
        <v>Elieth.Martinez@enel.com</v>
      </c>
      <c r="CT94" s="9" t="str">
        <v>Anny Leal</v>
      </c>
      <c r="CU94" s="9" t="str">
        <v>anny.leal@enel.com</v>
      </c>
      <c r="CV94" s="9">
        <v>2026</v>
      </c>
      <c r="CW94" s="9">
        <v>9</v>
      </c>
      <c r="CX94" s="9">
        <v>46266</v>
      </c>
      <c r="CZ94" s="9" t="str">
        <v>SPII01</v>
      </c>
      <c r="DC94" s="9" t="str">
        <v>Servicio Tecnico Help Desk - Power Plants and Corporate Offices</v>
      </c>
      <c r="DD94" s="9" t="str">
        <v>SPII01</v>
      </c>
      <c r="DE94" s="9" t="str">
        <v>Por lanzar</v>
      </c>
      <c r="DF94" s="9" t="str">
        <v>septiembre</v>
      </c>
      <c r="DG94" s="9" t="str">
        <v xml:space="preserve">Asistencia de ingenieria de sistemas (Hw y Sw) </v>
      </c>
      <c r="DH94" s="9" t="str">
        <v>Panama</v>
      </c>
      <c r="DI94" s="9">
        <v>0.36</v>
      </c>
      <c r="DJ94" s="9" t="str">
        <v>Elieth Martinez</v>
      </c>
      <c r="DK94" s="9" t="str">
        <v>Elieth.Martinez@enel.com</v>
      </c>
      <c r="DL94" s="9" t="str">
        <v>Anny Leal</v>
      </c>
      <c r="DM94" s="9" t="str">
        <v>anny.leal@enel.com</v>
      </c>
      <c r="DN94" s="9">
        <v>2026</v>
      </c>
      <c r="DO94" s="9">
        <v>9</v>
      </c>
      <c r="DP94" s="15">
        <v>46266</v>
      </c>
      <c r="DS94" s="9" t="str">
        <v>SERVICIO TECNICO HELP DESK - POWER PLANTS AND CORPORATE OFFICES SPII01 ASISTENCIA DE INGENIERIA DE SISTEMAS (HW Y SW)</v>
      </c>
    </row>
    <row r="95" spans="5:123" ht="27.95" customHeight="1" x14ac:dyDescent="0.25">
      <c r="E95" s="11" t="str">
        <v>Suministro e instalaciòn de cámaras termograficas para el montoreo de temperatura de los equipos de patio para todas las plantas solares de Colombia</v>
      </c>
      <c r="F95" s="12" t="str">
        <v>LEII11</v>
      </c>
      <c r="G95" s="12" t="str">
        <v>Por lanzar</v>
      </c>
      <c r="H95" s="12" t="str">
        <v>agosto</v>
      </c>
      <c r="I95" s="12" t="str">
        <v xml:space="preserve"> Inspecciones y explotación de equipos de medida</v>
      </c>
      <c r="J95" s="12" t="str">
        <v>GPG</v>
      </c>
      <c r="K95" s="12">
        <v>0.39</v>
      </c>
      <c r="L95" s="12" t="str">
        <v>Monica Mesa</v>
      </c>
      <c r="M95" s="12" t="str">
        <v>monica.mesa@enel.com</v>
      </c>
      <c r="N95" s="12" t="str">
        <v>Anny Leal</v>
      </c>
      <c r="O95" s="12" t="str">
        <v>anny.leal@enel.com</v>
      </c>
      <c r="P95" s="12">
        <v>2026</v>
      </c>
      <c r="Q95" s="12">
        <v>8</v>
      </c>
      <c r="R95" s="24" t="b">
        <v>0</v>
      </c>
      <c r="AC95" s="14" t="str">
        <v>SERVICIOS DE TELEFONÍA FIJA - PA</v>
      </c>
      <c r="AD95" s="9" t="str">
        <v>SPTT02</v>
      </c>
      <c r="AE95" s="9" t="str">
        <v>Por lanzar</v>
      </c>
      <c r="AF95" s="9" t="str">
        <v>agosto</v>
      </c>
      <c r="AG95" s="9" t="str">
        <v xml:space="preserve">Servicios de telefonía fija y móvil </v>
      </c>
      <c r="AH95" s="9" t="str">
        <v>Panama</v>
      </c>
      <c r="AI95" s="9">
        <v>0.36</v>
      </c>
      <c r="AJ95" s="9" t="str">
        <v>Elieth Martinez</v>
      </c>
      <c r="AK95" s="9" t="str">
        <v>Elieth.Martinez@enel.com</v>
      </c>
      <c r="AL95" s="9" t="str">
        <v>Anny Leal</v>
      </c>
      <c r="AM95" s="9" t="str">
        <v>anny.leal@enel.com</v>
      </c>
      <c r="AN95" s="9">
        <v>2026</v>
      </c>
      <c r="AO95" s="9">
        <v>8</v>
      </c>
      <c r="AP95" s="9">
        <v>46235</v>
      </c>
      <c r="AR95" s="14" t="str">
        <v>SERVICIOS DE TELEFONÍA FIJA - PA</v>
      </c>
      <c r="AS95" s="9" t="str">
        <v>SPTT02</v>
      </c>
      <c r="AT95" s="9" t="str">
        <v>Por lanzar</v>
      </c>
      <c r="AU95" s="9" t="str">
        <v>agosto</v>
      </c>
      <c r="AV95" s="9" t="str">
        <v xml:space="preserve">Servicios de telefonía fija y móvil </v>
      </c>
      <c r="AW95" s="9" t="str">
        <v>Panama</v>
      </c>
      <c r="AX95" s="9">
        <v>0.36</v>
      </c>
      <c r="AY95" s="9" t="str">
        <v>Elieth Martinez</v>
      </c>
      <c r="AZ95" s="9" t="str">
        <v>Elieth.Martinez@enel.com</v>
      </c>
      <c r="BA95" s="9" t="str">
        <v>Anny Leal</v>
      </c>
      <c r="BB95" s="9" t="str">
        <v>anny.leal@enel.com</v>
      </c>
      <c r="BC95" s="9">
        <v>2026</v>
      </c>
      <c r="BD95" s="9">
        <v>8</v>
      </c>
      <c r="BE95" s="9">
        <v>46235</v>
      </c>
      <c r="BG95" s="9" t="str">
        <v>SERVICIOS DE TELEFONÍA FIJA - PA</v>
      </c>
      <c r="BH95" s="9" t="str">
        <v>SPTT02</v>
      </c>
      <c r="BI95" s="9" t="str">
        <v>Por lanzar</v>
      </c>
      <c r="BJ95" s="9" t="str">
        <v>agosto</v>
      </c>
      <c r="BK95" s="9" t="str">
        <v xml:space="preserve">Servicios de telefonía fija y móvil </v>
      </c>
      <c r="BL95" s="9" t="str">
        <v>Panama</v>
      </c>
      <c r="BM95" s="9">
        <v>0.36</v>
      </c>
      <c r="BN95" s="9" t="str">
        <v>Elieth Martinez</v>
      </c>
      <c r="BO95" s="9" t="str">
        <v>Elieth.Martinez@enel.com</v>
      </c>
      <c r="BP95" s="9" t="str">
        <v>Anny Leal</v>
      </c>
      <c r="BQ95" s="9" t="str">
        <v>anny.leal@enel.com</v>
      </c>
      <c r="BR95" s="9">
        <v>2026</v>
      </c>
      <c r="BS95" s="9">
        <v>8</v>
      </c>
      <c r="BT95" s="9">
        <v>46235</v>
      </c>
      <c r="BV95" s="9" t="str">
        <v>SERVICIOS DE TELEFONÍA FIJA - PA</v>
      </c>
      <c r="BW95" s="9" t="str">
        <v>SPTT02</v>
      </c>
      <c r="BX95" s="9" t="str">
        <v>Por lanzar</v>
      </c>
      <c r="BY95" s="9" t="str">
        <v>agosto</v>
      </c>
      <c r="BZ95" s="9" t="str">
        <v xml:space="preserve">Servicios de telefonía fija y móvil </v>
      </c>
      <c r="CA95" s="9" t="str">
        <v>Panama</v>
      </c>
      <c r="CB95" s="9">
        <v>0.36</v>
      </c>
      <c r="CC95" s="9" t="str">
        <v>Elieth Martinez</v>
      </c>
      <c r="CD95" s="9" t="str">
        <v>Elieth.Martinez@enel.com</v>
      </c>
      <c r="CE95" s="9" t="str">
        <v>Anny Leal</v>
      </c>
      <c r="CF95" s="9" t="str">
        <v>anny.leal@enel.com</v>
      </c>
      <c r="CG95" s="9">
        <v>2026</v>
      </c>
      <c r="CH95" s="9">
        <v>8</v>
      </c>
      <c r="CI95" s="9">
        <v>46235</v>
      </c>
      <c r="CK95" s="9" t="str">
        <v>SERVICIOS DE TELEFONÍA FIJA - PA</v>
      </c>
      <c r="CL95" s="9" t="str">
        <v>SPTT02</v>
      </c>
      <c r="CM95" s="9" t="str">
        <v>Por lanzar</v>
      </c>
      <c r="CN95" s="9" t="str">
        <v>agosto</v>
      </c>
      <c r="CO95" s="9" t="str">
        <v xml:space="preserve">Servicios de telefonía fija y móvil </v>
      </c>
      <c r="CP95" s="9" t="str">
        <v>Panama</v>
      </c>
      <c r="CQ95" s="9">
        <v>0.36</v>
      </c>
      <c r="CR95" s="9" t="str">
        <v>Elieth Martinez</v>
      </c>
      <c r="CS95" s="9" t="str">
        <v>Elieth.Martinez@enel.com</v>
      </c>
      <c r="CT95" s="9" t="str">
        <v>Anny Leal</v>
      </c>
      <c r="CU95" s="9" t="str">
        <v>anny.leal@enel.com</v>
      </c>
      <c r="CV95" s="9">
        <v>2026</v>
      </c>
      <c r="CW95" s="9">
        <v>8</v>
      </c>
      <c r="CX95" s="9">
        <v>46235</v>
      </c>
      <c r="CZ95" s="9" t="str">
        <v>SPPA05</v>
      </c>
      <c r="DC95" s="9" t="str">
        <v>SERVICIOS DE TELEFONÍA FIJA - PA</v>
      </c>
      <c r="DD95" s="9" t="str">
        <v>SPTT02</v>
      </c>
      <c r="DE95" s="9" t="str">
        <v>Por lanzar</v>
      </c>
      <c r="DF95" s="9" t="str">
        <v>agosto</v>
      </c>
      <c r="DG95" s="9" t="str">
        <v xml:space="preserve">Servicios de telefonía fija y móvil </v>
      </c>
      <c r="DH95" s="9" t="str">
        <v>Panama</v>
      </c>
      <c r="DI95" s="9">
        <v>0.36</v>
      </c>
      <c r="DJ95" s="9" t="str">
        <v>Elieth Martinez</v>
      </c>
      <c r="DK95" s="9" t="str">
        <v>Elieth.Martinez@enel.com</v>
      </c>
      <c r="DL95" s="9" t="str">
        <v>Anny Leal</v>
      </c>
      <c r="DM95" s="9" t="str">
        <v>anny.leal@enel.com</v>
      </c>
      <c r="DN95" s="9">
        <v>2026</v>
      </c>
      <c r="DO95" s="9">
        <v>8</v>
      </c>
      <c r="DP95" s="15">
        <v>46235</v>
      </c>
      <c r="DS95" s="9" t="str">
        <v>SERVICIOS DE TELEFONIA FIJA - PA SPTT02 SERVICIOS DE TELEFONIA FIJA Y MOVIL</v>
      </c>
    </row>
    <row r="96" spans="5:123" ht="27.95" customHeight="1" x14ac:dyDescent="0.25">
      <c r="E96" s="11" t="str">
        <v>Proceso de Contatación Plan de Compensaciones Programa 4: Abastecimiento Hídrico. Gestor: Lizeth Castellanos.</v>
      </c>
      <c r="F96" s="12" t="str">
        <v>LCCC13</v>
      </c>
      <c r="G96" s="12" t="str">
        <v>Por lanzar</v>
      </c>
      <c r="H96" s="12" t="str">
        <v>agosto</v>
      </c>
      <c r="I96" s="12" t="str">
        <v xml:space="preserve">Trabajos civiles varios </v>
      </c>
      <c r="J96" s="12" t="str">
        <v>GPG</v>
      </c>
      <c r="K96" s="12">
        <v>0.37098199999999998</v>
      </c>
      <c r="L96" s="12" t="str">
        <v>Monica Mesa</v>
      </c>
      <c r="M96" s="12" t="str">
        <v>monica.mesa@enel.com</v>
      </c>
      <c r="N96" s="12" t="str">
        <v>Anny Leal</v>
      </c>
      <c r="O96" s="12" t="str">
        <v>anny.leal@enel.com</v>
      </c>
      <c r="P96" s="12">
        <v>2026</v>
      </c>
      <c r="Q96" s="12">
        <v>8</v>
      </c>
      <c r="R96" s="24" t="b">
        <v>0</v>
      </c>
      <c r="AC96" s="14" t="str">
        <v>RECUPERACION SISTEMAS DE PROTECCIÓN Y MEDIDA 115kV GUAVIO</v>
      </c>
      <c r="AD96" s="9" t="str">
        <v>FERP03</v>
      </c>
      <c r="AE96" s="9" t="str">
        <v>Por lanzar</v>
      </c>
      <c r="AF96" s="9" t="str">
        <v>septiembre</v>
      </c>
      <c r="AG96" s="9" t="str">
        <v xml:space="preserve">Cuadros de protección y control </v>
      </c>
      <c r="AH96" s="9" t="str">
        <v>GPG</v>
      </c>
      <c r="AI96" s="9">
        <v>0.35</v>
      </c>
      <c r="AJ96" s="9" t="str">
        <v>Monica Mesa</v>
      </c>
      <c r="AK96" s="9" t="str">
        <v>monica.mesa@enel.com</v>
      </c>
      <c r="AL96" s="9" t="str">
        <v>Anny Leal</v>
      </c>
      <c r="AM96" s="9" t="str">
        <v>anny.leal@enel.com</v>
      </c>
      <c r="AN96" s="9">
        <v>2026</v>
      </c>
      <c r="AO96" s="9">
        <v>9</v>
      </c>
      <c r="AP96" s="9">
        <v>46266</v>
      </c>
      <c r="AR96" s="14" t="str">
        <v>RECUPERACION SISTEMAS DE PROTECCIÓN Y MEDIDA 115kV GUAVIO</v>
      </c>
      <c r="AS96" s="9" t="str">
        <v>FERP03</v>
      </c>
      <c r="AT96" s="9" t="str">
        <v>Por lanzar</v>
      </c>
      <c r="AU96" s="9" t="str">
        <v>septiembre</v>
      </c>
      <c r="AV96" s="9" t="str">
        <v xml:space="preserve">Cuadros de protección y control </v>
      </c>
      <c r="AW96" s="9" t="str">
        <v>GPG</v>
      </c>
      <c r="AX96" s="9">
        <v>0.35</v>
      </c>
      <c r="AY96" s="9" t="str">
        <v>Monica Mesa</v>
      </c>
      <c r="AZ96" s="9" t="str">
        <v>monica.mesa@enel.com</v>
      </c>
      <c r="BA96" s="9" t="str">
        <v>Anny Leal</v>
      </c>
      <c r="BB96" s="9" t="str">
        <v>anny.leal@enel.com</v>
      </c>
      <c r="BC96" s="9">
        <v>2026</v>
      </c>
      <c r="BD96" s="9">
        <v>9</v>
      </c>
      <c r="BE96" s="9">
        <v>46266</v>
      </c>
      <c r="BG96" s="9" t="str">
        <v>RECUPERACION SISTEMAS DE PROTECCIÓN Y MEDIDA 115kV GUAVIO</v>
      </c>
      <c r="BH96" s="9" t="str">
        <v>FERP03</v>
      </c>
      <c r="BI96" s="9" t="str">
        <v>Por lanzar</v>
      </c>
      <c r="BJ96" s="9" t="str">
        <v>septiembre</v>
      </c>
      <c r="BK96" s="9" t="str">
        <v xml:space="preserve">Cuadros de protección y control </v>
      </c>
      <c r="BL96" s="9" t="str">
        <v>GPG</v>
      </c>
      <c r="BM96" s="9">
        <v>0.35</v>
      </c>
      <c r="BN96" s="9" t="str">
        <v>Monica Mesa</v>
      </c>
      <c r="BO96" s="9" t="str">
        <v>monica.mesa@enel.com</v>
      </c>
      <c r="BP96" s="9" t="str">
        <v>Anny Leal</v>
      </c>
      <c r="BQ96" s="9" t="str">
        <v>anny.leal@enel.com</v>
      </c>
      <c r="BR96" s="9">
        <v>2026</v>
      </c>
      <c r="BS96" s="9">
        <v>9</v>
      </c>
      <c r="BT96" s="9">
        <v>46266</v>
      </c>
      <c r="BV96" s="9" t="str">
        <v>RECUPERACION SISTEMAS DE PROTECCIÓN Y MEDIDA 115kV GUAVIO</v>
      </c>
      <c r="BW96" s="9" t="str">
        <v>FERP03</v>
      </c>
      <c r="BX96" s="9" t="str">
        <v>Por lanzar</v>
      </c>
      <c r="BY96" s="9" t="str">
        <v>septiembre</v>
      </c>
      <c r="BZ96" s="9" t="str">
        <v xml:space="preserve">Cuadros de protección y control </v>
      </c>
      <c r="CA96" s="9" t="str">
        <v>GPG</v>
      </c>
      <c r="CB96" s="9">
        <v>0.35</v>
      </c>
      <c r="CC96" s="9" t="str">
        <v>Monica Mesa</v>
      </c>
      <c r="CD96" s="9" t="str">
        <v>monica.mesa@enel.com</v>
      </c>
      <c r="CE96" s="9" t="str">
        <v>Anny Leal</v>
      </c>
      <c r="CF96" s="9" t="str">
        <v>anny.leal@enel.com</v>
      </c>
      <c r="CG96" s="9">
        <v>2026</v>
      </c>
      <c r="CH96" s="9">
        <v>9</v>
      </c>
      <c r="CI96" s="9">
        <v>46266</v>
      </c>
      <c r="CK96" s="9" t="str">
        <v>RECUPERACION SISTEMAS DE PROTECCIÓN Y MEDIDA 115kV GUAVIO</v>
      </c>
      <c r="CL96" s="9" t="str">
        <v>FERP03</v>
      </c>
      <c r="CM96" s="9" t="str">
        <v>Por lanzar</v>
      </c>
      <c r="CN96" s="9" t="str">
        <v>septiembre</v>
      </c>
      <c r="CO96" s="9" t="str">
        <v xml:space="preserve">Cuadros de protección y control </v>
      </c>
      <c r="CP96" s="9" t="str">
        <v>GPG</v>
      </c>
      <c r="CQ96" s="9">
        <v>0.35</v>
      </c>
      <c r="CR96" s="9" t="str">
        <v>Monica Mesa</v>
      </c>
      <c r="CS96" s="9" t="str">
        <v>monica.mesa@enel.com</v>
      </c>
      <c r="CT96" s="9" t="str">
        <v>Anny Leal</v>
      </c>
      <c r="CU96" s="9" t="str">
        <v>anny.leal@enel.com</v>
      </c>
      <c r="CV96" s="9">
        <v>2026</v>
      </c>
      <c r="CW96" s="9">
        <v>9</v>
      </c>
      <c r="CX96" s="9">
        <v>46266</v>
      </c>
      <c r="CZ96" s="9" t="str">
        <v>SPPM08</v>
      </c>
      <c r="DC96" s="9" t="str">
        <v>RECUPERACION SISTEMAS DE PROTECCIÓN Y MEDIDA 115kV GUAVIO</v>
      </c>
      <c r="DD96" s="9" t="str">
        <v>FERP03</v>
      </c>
      <c r="DE96" s="9" t="str">
        <v>Por lanzar</v>
      </c>
      <c r="DF96" s="9" t="str">
        <v>septiembre</v>
      </c>
      <c r="DG96" s="9" t="str">
        <v xml:space="preserve">Cuadros de protección y control </v>
      </c>
      <c r="DH96" s="9" t="str">
        <v>GPG</v>
      </c>
      <c r="DI96" s="9">
        <v>0.35</v>
      </c>
      <c r="DJ96" s="9" t="str">
        <v>Monica Mesa</v>
      </c>
      <c r="DK96" s="9" t="str">
        <v>monica.mesa@enel.com</v>
      </c>
      <c r="DL96" s="9" t="str">
        <v>Anny Leal</v>
      </c>
      <c r="DM96" s="9" t="str">
        <v>anny.leal@enel.com</v>
      </c>
      <c r="DN96" s="9">
        <v>2026</v>
      </c>
      <c r="DO96" s="9">
        <v>9</v>
      </c>
      <c r="DP96" s="15">
        <v>46266</v>
      </c>
      <c r="DS96" s="9" t="str">
        <v>RECUPERACION SISTEMAS DE PROTECCION Y MEDIDA 115KV GUAVIO FERP03 CUADROS DE PROTECCION Y CONTROL</v>
      </c>
    </row>
    <row r="97" spans="5:123" ht="27.95" customHeight="1" x14ac:dyDescent="0.25">
      <c r="E97" s="11" t="str">
        <v>Instrumentación analítica en linea para calidad de agua CAV Central Termozipa</v>
      </c>
      <c r="F97" s="12" t="str">
        <v>FZMO03</v>
      </c>
      <c r="G97" s="12" t="str">
        <v>Por lanzar</v>
      </c>
      <c r="H97" s="12" t="str">
        <v>septiembre</v>
      </c>
      <c r="I97" s="12" t="str">
        <v xml:space="preserve">Maquinaria y equipos para laboratorios químicos </v>
      </c>
      <c r="J97" s="12" t="str">
        <v>GPG</v>
      </c>
      <c r="K97" s="12">
        <v>0.37</v>
      </c>
      <c r="L97" s="12" t="str">
        <v>Monica Mesa</v>
      </c>
      <c r="M97" s="12" t="str">
        <v>monica.mesa@enel.com</v>
      </c>
      <c r="N97" s="12" t="str">
        <v>Anny Leal</v>
      </c>
      <c r="O97" s="12" t="str">
        <v>anny.leal@enel.com</v>
      </c>
      <c r="P97" s="12">
        <v>2026</v>
      </c>
      <c r="Q97" s="12">
        <v>9</v>
      </c>
      <c r="R97" s="24" t="b">
        <v>0</v>
      </c>
      <c r="AC97" s="14" t="str">
        <v>Fabricacion e Instalacion de compuertas bocatoma LG-LM-TQ</v>
      </c>
      <c r="AD97" s="9" t="str">
        <v>MMIM06</v>
      </c>
      <c r="AE97" s="9" t="str">
        <v>Por lanzar</v>
      </c>
      <c r="AF97" s="9" t="str">
        <v>septiembre</v>
      </c>
      <c r="AG97" s="9" t="str">
        <v>Mantenimiento mecanico en centrales hidroeléctricas</v>
      </c>
      <c r="AH97" s="9" t="str">
        <v>GPG</v>
      </c>
      <c r="AI97" s="9">
        <v>0.35</v>
      </c>
      <c r="AJ97" s="9" t="str">
        <v>Monica Mesa</v>
      </c>
      <c r="AK97" s="9" t="str">
        <v>monica.mesa@enel.com</v>
      </c>
      <c r="AL97" s="9" t="str">
        <v>Anny Leal</v>
      </c>
      <c r="AM97" s="9" t="str">
        <v>anny.leal@enel.com</v>
      </c>
      <c r="AN97" s="9">
        <v>2026</v>
      </c>
      <c r="AO97" s="9">
        <v>9</v>
      </c>
      <c r="AP97" s="9">
        <v>46266</v>
      </c>
      <c r="AR97" s="14" t="str">
        <v>Fabricacion e Instalacion de compuertas bocatoma LG-LM-TQ</v>
      </c>
      <c r="AS97" s="9" t="str">
        <v>MMIM06</v>
      </c>
      <c r="AT97" s="9" t="str">
        <v>Por lanzar</v>
      </c>
      <c r="AU97" s="9" t="str">
        <v>septiembre</v>
      </c>
      <c r="AV97" s="9" t="str">
        <v>Mantenimiento mecanico en centrales hidroeléctricas</v>
      </c>
      <c r="AW97" s="9" t="str">
        <v>GPG</v>
      </c>
      <c r="AX97" s="9">
        <v>0.35</v>
      </c>
      <c r="AY97" s="9" t="str">
        <v>Monica Mesa</v>
      </c>
      <c r="AZ97" s="9" t="str">
        <v>monica.mesa@enel.com</v>
      </c>
      <c r="BA97" s="9" t="str">
        <v>Anny Leal</v>
      </c>
      <c r="BB97" s="9" t="str">
        <v>anny.leal@enel.com</v>
      </c>
      <c r="BC97" s="9">
        <v>2026</v>
      </c>
      <c r="BD97" s="9">
        <v>9</v>
      </c>
      <c r="BE97" s="9">
        <v>46266</v>
      </c>
      <c r="BG97" s="9" t="str">
        <v>Fabricacion e Instalacion de compuertas bocatoma LG-LM-TQ</v>
      </c>
      <c r="BH97" s="9" t="str">
        <v>MMIM06</v>
      </c>
      <c r="BI97" s="9" t="str">
        <v>Por lanzar</v>
      </c>
      <c r="BJ97" s="9" t="str">
        <v>septiembre</v>
      </c>
      <c r="BK97" s="9" t="str">
        <v>Mantenimiento mecanico en centrales hidroeléctricas</v>
      </c>
      <c r="BL97" s="9" t="str">
        <v>GPG</v>
      </c>
      <c r="BM97" s="9">
        <v>0.35</v>
      </c>
      <c r="BN97" s="9" t="str">
        <v>Monica Mesa</v>
      </c>
      <c r="BO97" s="9" t="str">
        <v>monica.mesa@enel.com</v>
      </c>
      <c r="BP97" s="9" t="str">
        <v>Anny Leal</v>
      </c>
      <c r="BQ97" s="9" t="str">
        <v>anny.leal@enel.com</v>
      </c>
      <c r="BR97" s="9">
        <v>2026</v>
      </c>
      <c r="BS97" s="9">
        <v>9</v>
      </c>
      <c r="BT97" s="9">
        <v>46266</v>
      </c>
      <c r="BV97" s="9" t="str">
        <v>Fabricacion e Instalacion de compuertas bocatoma LG-LM-TQ</v>
      </c>
      <c r="BW97" s="9" t="str">
        <v>MMIM06</v>
      </c>
      <c r="BX97" s="9" t="str">
        <v>Por lanzar</v>
      </c>
      <c r="BY97" s="9" t="str">
        <v>septiembre</v>
      </c>
      <c r="BZ97" s="9" t="str">
        <v>Mantenimiento mecanico en centrales hidroeléctricas</v>
      </c>
      <c r="CA97" s="9" t="str">
        <v>GPG</v>
      </c>
      <c r="CB97" s="9">
        <v>0.35</v>
      </c>
      <c r="CC97" s="9" t="str">
        <v>Monica Mesa</v>
      </c>
      <c r="CD97" s="9" t="str">
        <v>monica.mesa@enel.com</v>
      </c>
      <c r="CE97" s="9" t="str">
        <v>Anny Leal</v>
      </c>
      <c r="CF97" s="9" t="str">
        <v>anny.leal@enel.com</v>
      </c>
      <c r="CG97" s="9">
        <v>2026</v>
      </c>
      <c r="CH97" s="9">
        <v>9</v>
      </c>
      <c r="CI97" s="9">
        <v>46266</v>
      </c>
      <c r="CK97" s="9" t="str">
        <v>Fabricacion e Instalacion de compuertas bocatoma LG-LM-TQ</v>
      </c>
      <c r="CL97" s="9" t="str">
        <v>MMIM06</v>
      </c>
      <c r="CM97" s="9" t="str">
        <v>Por lanzar</v>
      </c>
      <c r="CN97" s="9" t="str">
        <v>septiembre</v>
      </c>
      <c r="CO97" s="9" t="str">
        <v>Mantenimiento mecanico en centrales hidroeléctricas</v>
      </c>
      <c r="CP97" s="9" t="str">
        <v>GPG</v>
      </c>
      <c r="CQ97" s="9">
        <v>0.35</v>
      </c>
      <c r="CR97" s="9" t="str">
        <v>Monica Mesa</v>
      </c>
      <c r="CS97" s="9" t="str">
        <v>monica.mesa@enel.com</v>
      </c>
      <c r="CT97" s="9" t="str">
        <v>Anny Leal</v>
      </c>
      <c r="CU97" s="9" t="str">
        <v>anny.leal@enel.com</v>
      </c>
      <c r="CV97" s="9">
        <v>2026</v>
      </c>
      <c r="CW97" s="9">
        <v>9</v>
      </c>
      <c r="CX97" s="9">
        <v>46266</v>
      </c>
      <c r="CZ97" s="9" t="str">
        <v>SPPP03</v>
      </c>
      <c r="DC97" s="9" t="str">
        <v>Fabricacion e Instalacion de compuertas bocatoma LG-LM-TQ</v>
      </c>
      <c r="DD97" s="9" t="str">
        <v>MMIM06</v>
      </c>
      <c r="DE97" s="9" t="str">
        <v>Por lanzar</v>
      </c>
      <c r="DF97" s="9" t="str">
        <v>septiembre</v>
      </c>
      <c r="DG97" s="9" t="str">
        <v>Mantenimiento mecanico en centrales hidroeléctricas</v>
      </c>
      <c r="DH97" s="9" t="str">
        <v>GPG</v>
      </c>
      <c r="DI97" s="9">
        <v>0.35</v>
      </c>
      <c r="DJ97" s="9" t="str">
        <v>Monica Mesa</v>
      </c>
      <c r="DK97" s="9" t="str">
        <v>monica.mesa@enel.com</v>
      </c>
      <c r="DL97" s="9" t="str">
        <v>Anny Leal</v>
      </c>
      <c r="DM97" s="9" t="str">
        <v>anny.leal@enel.com</v>
      </c>
      <c r="DN97" s="9">
        <v>2026</v>
      </c>
      <c r="DO97" s="9">
        <v>9</v>
      </c>
      <c r="DP97" s="15">
        <v>46266</v>
      </c>
      <c r="DS97" s="9" t="str">
        <v>FABRICACION E INSTALACION DE COMPUERTAS BOCATOMA LG-LM-TQ MMIM06 MANTENIMIENTO MECANICO EN CENTRALES HIDROELECTRICAS</v>
      </c>
    </row>
    <row r="98" spans="5:123" ht="27.95" customHeight="1" x14ac:dyDescent="0.25">
      <c r="E98" s="11" t="str">
        <v>ICT-546 Otrosí No 6 al contrato local No JA10077882.</v>
      </c>
      <c r="F98" s="12" t="str">
        <v>SPTT02</v>
      </c>
      <c r="G98" s="12" t="str">
        <v>Por lanzar</v>
      </c>
      <c r="H98" s="12" t="str">
        <v>octubre</v>
      </c>
      <c r="I98" s="12" t="str">
        <v xml:space="preserve">Servicios de telefonía fija y móvil </v>
      </c>
      <c r="J98" s="12" t="str">
        <v>ICT</v>
      </c>
      <c r="K98" s="12">
        <v>0.36020342999999999</v>
      </c>
      <c r="L98" s="12" t="str">
        <v>Marcela Maldonado</v>
      </c>
      <c r="M98" s="12" t="str">
        <v>marcela.maldonado@enel.com</v>
      </c>
      <c r="N98" s="12" t="str">
        <v>Jennifer Rubio</v>
      </c>
      <c r="O98" s="12" t="str">
        <v>jennifer.rubio@enel.com</v>
      </c>
      <c r="P98" s="12">
        <v>2026</v>
      </c>
      <c r="Q98" s="12">
        <v>10</v>
      </c>
      <c r="R98" s="24" t="b">
        <v>0</v>
      </c>
      <c r="AC98" s="14" t="str">
        <v>TS CROSS- Inspección tuberías</v>
      </c>
      <c r="AD98" s="9" t="str">
        <v>SPPT06</v>
      </c>
      <c r="AE98" s="9" t="str">
        <v>Por lanzar</v>
      </c>
      <c r="AF98" s="9" t="str">
        <v>octubre</v>
      </c>
      <c r="AG98" s="9" t="str">
        <v xml:space="preserve">Ensayos no destructivos, pruebas y ensayos </v>
      </c>
      <c r="AH98" s="9" t="str">
        <v>GPG</v>
      </c>
      <c r="AI98" s="9">
        <v>0.35</v>
      </c>
      <c r="AJ98" s="9" t="str">
        <v>Monica Mesa</v>
      </c>
      <c r="AK98" s="9" t="str">
        <v>monica.mesa@enel.com</v>
      </c>
      <c r="AL98" s="9" t="str">
        <v>Anny Leal</v>
      </c>
      <c r="AM98" s="9" t="str">
        <v>anny.leal@enel.com</v>
      </c>
      <c r="AN98" s="9">
        <v>2026</v>
      </c>
      <c r="AO98" s="9">
        <v>10</v>
      </c>
      <c r="AP98" s="9">
        <v>46296</v>
      </c>
      <c r="AR98" s="14" t="str">
        <v>TS CROSS- Inspección tuberías</v>
      </c>
      <c r="AS98" s="9" t="str">
        <v>SPPT06</v>
      </c>
      <c r="AT98" s="9" t="str">
        <v>Por lanzar</v>
      </c>
      <c r="AU98" s="9" t="str">
        <v>octubre</v>
      </c>
      <c r="AV98" s="9" t="str">
        <v xml:space="preserve">Ensayos no destructivos, pruebas y ensayos </v>
      </c>
      <c r="AW98" s="9" t="str">
        <v>GPG</v>
      </c>
      <c r="AX98" s="9">
        <v>0.35</v>
      </c>
      <c r="AY98" s="9" t="str">
        <v>Monica Mesa</v>
      </c>
      <c r="AZ98" s="9" t="str">
        <v>monica.mesa@enel.com</v>
      </c>
      <c r="BA98" s="9" t="str">
        <v>Anny Leal</v>
      </c>
      <c r="BB98" s="9" t="str">
        <v>anny.leal@enel.com</v>
      </c>
      <c r="BC98" s="9">
        <v>2026</v>
      </c>
      <c r="BD98" s="9">
        <v>10</v>
      </c>
      <c r="BE98" s="9">
        <v>46296</v>
      </c>
      <c r="BG98" s="9" t="str">
        <v>TS CROSS- Inspección tuberías</v>
      </c>
      <c r="BH98" s="9" t="str">
        <v>SPPT06</v>
      </c>
      <c r="BI98" s="9" t="str">
        <v>Por lanzar</v>
      </c>
      <c r="BJ98" s="9" t="str">
        <v>octubre</v>
      </c>
      <c r="BK98" s="9" t="str">
        <v xml:space="preserve">Ensayos no destructivos, pruebas y ensayos </v>
      </c>
      <c r="BL98" s="9" t="str">
        <v>GPG</v>
      </c>
      <c r="BM98" s="9">
        <v>0.35</v>
      </c>
      <c r="BN98" s="9" t="str">
        <v>Monica Mesa</v>
      </c>
      <c r="BO98" s="9" t="str">
        <v>monica.mesa@enel.com</v>
      </c>
      <c r="BP98" s="9" t="str">
        <v>Anny Leal</v>
      </c>
      <c r="BQ98" s="9" t="str">
        <v>anny.leal@enel.com</v>
      </c>
      <c r="BR98" s="9">
        <v>2026</v>
      </c>
      <c r="BS98" s="9">
        <v>10</v>
      </c>
      <c r="BT98" s="9">
        <v>46296</v>
      </c>
      <c r="BV98" s="9" t="str">
        <v>TS CROSS- Inspección tuberías</v>
      </c>
      <c r="BW98" s="9" t="str">
        <v>SPPT06</v>
      </c>
      <c r="BX98" s="9" t="str">
        <v>Por lanzar</v>
      </c>
      <c r="BY98" s="9" t="str">
        <v>octubre</v>
      </c>
      <c r="BZ98" s="9" t="str">
        <v xml:space="preserve">Ensayos no destructivos, pruebas y ensayos </v>
      </c>
      <c r="CA98" s="9" t="str">
        <v>GPG</v>
      </c>
      <c r="CB98" s="9">
        <v>0.35</v>
      </c>
      <c r="CC98" s="9" t="str">
        <v>Monica Mesa</v>
      </c>
      <c r="CD98" s="9" t="str">
        <v>monica.mesa@enel.com</v>
      </c>
      <c r="CE98" s="9" t="str">
        <v>Anny Leal</v>
      </c>
      <c r="CF98" s="9" t="str">
        <v>anny.leal@enel.com</v>
      </c>
      <c r="CG98" s="9">
        <v>2026</v>
      </c>
      <c r="CH98" s="9">
        <v>10</v>
      </c>
      <c r="CI98" s="9">
        <v>46296</v>
      </c>
      <c r="CK98" s="9" t="str">
        <v>TS CROSS- Inspección tuberías</v>
      </c>
      <c r="CL98" s="9" t="str">
        <v>SPPT06</v>
      </c>
      <c r="CM98" s="9" t="str">
        <v>Por lanzar</v>
      </c>
      <c r="CN98" s="9" t="str">
        <v>octubre</v>
      </c>
      <c r="CO98" s="9" t="str">
        <v xml:space="preserve">Ensayos no destructivos, pruebas y ensayos </v>
      </c>
      <c r="CP98" s="9" t="str">
        <v>GPG</v>
      </c>
      <c r="CQ98" s="9">
        <v>0.35</v>
      </c>
      <c r="CR98" s="9" t="str">
        <v>Monica Mesa</v>
      </c>
      <c r="CS98" s="9" t="str">
        <v>monica.mesa@enel.com</v>
      </c>
      <c r="CT98" s="9" t="str">
        <v>Anny Leal</v>
      </c>
      <c r="CU98" s="9" t="str">
        <v>anny.leal@enel.com</v>
      </c>
      <c r="CV98" s="9">
        <v>2026</v>
      </c>
      <c r="CW98" s="9">
        <v>10</v>
      </c>
      <c r="CX98" s="9">
        <v>46296</v>
      </c>
      <c r="CZ98" s="9" t="str">
        <v>SPPP20</v>
      </c>
      <c r="DC98" s="9" t="str">
        <v>TS CROSS- Inspección tuberías</v>
      </c>
      <c r="DD98" s="9" t="str">
        <v>SPPT06</v>
      </c>
      <c r="DE98" s="9" t="str">
        <v>Por lanzar</v>
      </c>
      <c r="DF98" s="9" t="str">
        <v>octubre</v>
      </c>
      <c r="DG98" s="9" t="str">
        <v xml:space="preserve">Ensayos no destructivos, pruebas y ensayos </v>
      </c>
      <c r="DH98" s="9" t="str">
        <v>GPG</v>
      </c>
      <c r="DI98" s="9">
        <v>0.35</v>
      </c>
      <c r="DJ98" s="9" t="str">
        <v>Monica Mesa</v>
      </c>
      <c r="DK98" s="9" t="str">
        <v>monica.mesa@enel.com</v>
      </c>
      <c r="DL98" s="9" t="str">
        <v>Anny Leal</v>
      </c>
      <c r="DM98" s="9" t="str">
        <v>anny.leal@enel.com</v>
      </c>
      <c r="DN98" s="9">
        <v>2026</v>
      </c>
      <c r="DO98" s="9">
        <v>10</v>
      </c>
      <c r="DP98" s="15">
        <v>46296</v>
      </c>
      <c r="DS98" s="9" t="str">
        <v>TS CROSS- INSPECCION TUBERIAS SPPT06 ENSAYOS NO DESTRUCTIVOS, PRUEBAS Y ENSAYOS</v>
      </c>
    </row>
    <row r="99" spans="5:123" ht="27.95" customHeight="1" x14ac:dyDescent="0.25">
      <c r="E99" s="11" t="str">
        <v>TS-CROSS Integración a SCADA de mandos y señales del sistema de control de olores de la central Paraíso</v>
      </c>
      <c r="F99" s="12" t="str">
        <v>LEII09</v>
      </c>
      <c r="G99" s="12" t="str">
        <v>Por lanzar</v>
      </c>
      <c r="H99" s="12" t="str">
        <v>septiembre</v>
      </c>
      <c r="I99" s="12" t="str">
        <v xml:space="preserve">Mantenimiento electrico e instrumental </v>
      </c>
      <c r="J99" s="12" t="str">
        <v>GPG</v>
      </c>
      <c r="K99" s="12">
        <v>0.36</v>
      </c>
      <c r="L99" s="12" t="str">
        <v>Monica Mesa</v>
      </c>
      <c r="M99" s="12" t="str">
        <v>monica.mesa@enel.com</v>
      </c>
      <c r="N99" s="12" t="str">
        <v>Anny Leal</v>
      </c>
      <c r="O99" s="12" t="str">
        <v>anny.leal@enel.com</v>
      </c>
      <c r="P99" s="12">
        <v>2026</v>
      </c>
      <c r="Q99" s="12">
        <v>9</v>
      </c>
      <c r="R99" s="24" t="b">
        <v>0</v>
      </c>
      <c r="AC99" s="14" t="str">
        <v>Suministro de Paneles de repuesto para zona Atlántico (PV Guayepo I y II, Guayepo III y Atlántico) x 36 meses</v>
      </c>
      <c r="AD99" s="9" t="str">
        <v>FEER01</v>
      </c>
      <c r="AE99" s="9" t="str">
        <v>Por lanzar</v>
      </c>
      <c r="AF99" s="9" t="str">
        <v>octubre</v>
      </c>
      <c r="AG99" s="9" t="str">
        <v xml:space="preserve">Componentes o piezas para Planta de energia Solar </v>
      </c>
      <c r="AH99" s="9" t="str">
        <v>GPG</v>
      </c>
      <c r="AI99" s="9">
        <v>0.35</v>
      </c>
      <c r="AJ99" s="9" t="str">
        <v>Monica Mesa</v>
      </c>
      <c r="AK99" s="9" t="str">
        <v>monica.mesa@enel.com</v>
      </c>
      <c r="AL99" s="9" t="str">
        <v>Anny Leal</v>
      </c>
      <c r="AM99" s="9" t="str">
        <v>anny.leal@enel.com</v>
      </c>
      <c r="AN99" s="9">
        <v>2026</v>
      </c>
      <c r="AO99" s="9">
        <v>10</v>
      </c>
      <c r="AP99" s="9">
        <v>46296</v>
      </c>
      <c r="AR99" s="14" t="str">
        <v>Suministro de Paneles de repuesto para zona Atlántico (PV Guayepo I y II, Guayepo III y Atlántico) x 36 meses</v>
      </c>
      <c r="AS99" s="9" t="str">
        <v>FEER01</v>
      </c>
      <c r="AT99" s="9" t="str">
        <v>Por lanzar</v>
      </c>
      <c r="AU99" s="9" t="str">
        <v>octubre</v>
      </c>
      <c r="AV99" s="9" t="str">
        <v xml:space="preserve">Componentes o piezas para Planta de energia Solar </v>
      </c>
      <c r="AW99" s="9" t="str">
        <v>GPG</v>
      </c>
      <c r="AX99" s="9">
        <v>0.35</v>
      </c>
      <c r="AY99" s="9" t="str">
        <v>Monica Mesa</v>
      </c>
      <c r="AZ99" s="9" t="str">
        <v>monica.mesa@enel.com</v>
      </c>
      <c r="BA99" s="9" t="str">
        <v>Anny Leal</v>
      </c>
      <c r="BB99" s="9" t="str">
        <v>anny.leal@enel.com</v>
      </c>
      <c r="BC99" s="9">
        <v>2026</v>
      </c>
      <c r="BD99" s="9">
        <v>10</v>
      </c>
      <c r="BE99" s="9">
        <v>46296</v>
      </c>
      <c r="BG99" s="9" t="str">
        <v>Suministro de Paneles de repuesto para zona Atlántico (PV Guayepo I y II, Guayepo III y Atlántico) x 36 meses</v>
      </c>
      <c r="BH99" s="9" t="str">
        <v>FEER01</v>
      </c>
      <c r="BI99" s="9" t="str">
        <v>Por lanzar</v>
      </c>
      <c r="BJ99" s="9" t="str">
        <v>octubre</v>
      </c>
      <c r="BK99" s="9" t="str">
        <v xml:space="preserve">Componentes o piezas para Planta de energia Solar </v>
      </c>
      <c r="BL99" s="9" t="str">
        <v>GPG</v>
      </c>
      <c r="BM99" s="9">
        <v>0.35</v>
      </c>
      <c r="BN99" s="9" t="str">
        <v>Monica Mesa</v>
      </c>
      <c r="BO99" s="9" t="str">
        <v>monica.mesa@enel.com</v>
      </c>
      <c r="BP99" s="9" t="str">
        <v>Anny Leal</v>
      </c>
      <c r="BQ99" s="9" t="str">
        <v>anny.leal@enel.com</v>
      </c>
      <c r="BR99" s="9">
        <v>2026</v>
      </c>
      <c r="BS99" s="9">
        <v>10</v>
      </c>
      <c r="BT99" s="9">
        <v>46296</v>
      </c>
      <c r="BV99" s="9" t="str">
        <v>Suministro de Paneles de repuesto para zona Atlántico (PV Guayepo I y II, Guayepo III y Atlántico) x 36 meses</v>
      </c>
      <c r="BW99" s="9" t="str">
        <v>FEER01</v>
      </c>
      <c r="BX99" s="9" t="str">
        <v>Por lanzar</v>
      </c>
      <c r="BY99" s="9" t="str">
        <v>octubre</v>
      </c>
      <c r="BZ99" s="9" t="str">
        <v xml:space="preserve">Componentes o piezas para Planta de energia Solar </v>
      </c>
      <c r="CA99" s="9" t="str">
        <v>GPG</v>
      </c>
      <c r="CB99" s="9">
        <v>0.35</v>
      </c>
      <c r="CC99" s="9" t="str">
        <v>Monica Mesa</v>
      </c>
      <c r="CD99" s="9" t="str">
        <v>monica.mesa@enel.com</v>
      </c>
      <c r="CE99" s="9" t="str">
        <v>Anny Leal</v>
      </c>
      <c r="CF99" s="9" t="str">
        <v>anny.leal@enel.com</v>
      </c>
      <c r="CG99" s="9">
        <v>2026</v>
      </c>
      <c r="CH99" s="9">
        <v>10</v>
      </c>
      <c r="CI99" s="9">
        <v>46296</v>
      </c>
      <c r="CK99" s="9" t="str">
        <v>Suministro de Paneles de repuesto para zona Atlántico (PV Guayepo I y II, Guayepo III y Atlántico) x 36 meses</v>
      </c>
      <c r="CL99" s="9" t="str">
        <v>FEER01</v>
      </c>
      <c r="CM99" s="9" t="str">
        <v>Por lanzar</v>
      </c>
      <c r="CN99" s="9" t="str">
        <v>octubre</v>
      </c>
      <c r="CO99" s="9" t="str">
        <v xml:space="preserve">Componentes o piezas para Planta de energia Solar </v>
      </c>
      <c r="CP99" s="9" t="str">
        <v>GPG</v>
      </c>
      <c r="CQ99" s="9">
        <v>0.35</v>
      </c>
      <c r="CR99" s="9" t="str">
        <v>Monica Mesa</v>
      </c>
      <c r="CS99" s="9" t="str">
        <v>monica.mesa@enel.com</v>
      </c>
      <c r="CT99" s="9" t="str">
        <v>Anny Leal</v>
      </c>
      <c r="CU99" s="9" t="str">
        <v>anny.leal@enel.com</v>
      </c>
      <c r="CV99" s="9">
        <v>2026</v>
      </c>
      <c r="CW99" s="9">
        <v>10</v>
      </c>
      <c r="CX99" s="9">
        <v>46296</v>
      </c>
      <c r="CZ99" s="9" t="str">
        <v>SPPR03</v>
      </c>
      <c r="DC99" s="9" t="str">
        <v>Suministro de Paneles de repuesto para zona Atlántico (PV Guayepo I y II, Guayepo III y Atlántico) x 36 meses</v>
      </c>
      <c r="DD99" s="9" t="str">
        <v>FEER01</v>
      </c>
      <c r="DE99" s="9" t="str">
        <v>Por lanzar</v>
      </c>
      <c r="DF99" s="9" t="str">
        <v>octubre</v>
      </c>
      <c r="DG99" s="9" t="str">
        <v xml:space="preserve">Componentes o piezas para Planta de energia Solar </v>
      </c>
      <c r="DH99" s="9" t="str">
        <v>GPG</v>
      </c>
      <c r="DI99" s="9">
        <v>0.35</v>
      </c>
      <c r="DJ99" s="9" t="str">
        <v>Monica Mesa</v>
      </c>
      <c r="DK99" s="9" t="str">
        <v>monica.mesa@enel.com</v>
      </c>
      <c r="DL99" s="9" t="str">
        <v>Anny Leal</v>
      </c>
      <c r="DM99" s="9" t="str">
        <v>anny.leal@enel.com</v>
      </c>
      <c r="DN99" s="9">
        <v>2026</v>
      </c>
      <c r="DO99" s="9">
        <v>10</v>
      </c>
      <c r="DP99" s="15">
        <v>46296</v>
      </c>
      <c r="DS99" s="9" t="str">
        <v>SUMINISTRO DE PANELES DE REPUESTO PARA ZONA ATLANTICO (PV GUAYEPO I Y II, GUAYEPO III Y ATLANTICO) X 36 MESES FEER01 COMPONENTES O PIEZAS PARA PLANTA DE ENERGIA SOLAR</v>
      </c>
    </row>
    <row r="100" spans="5:123" ht="27.95" customHeight="1" x14ac:dyDescent="0.25">
      <c r="E100" s="11" t="str">
        <v>Servicio Tecnico Help Desk - Power Plants and Corporate Offices</v>
      </c>
      <c r="F100" s="12" t="str">
        <v>SPII01</v>
      </c>
      <c r="G100" s="12" t="str">
        <v>Por lanzar</v>
      </c>
      <c r="H100" s="12" t="str">
        <v>septiembre</v>
      </c>
      <c r="I100" s="12" t="str">
        <v xml:space="preserve">Asistencia de ingenieria de sistemas (Hw y Sw) </v>
      </c>
      <c r="J100" s="12" t="str">
        <v>Panama</v>
      </c>
      <c r="K100" s="12">
        <v>0.36</v>
      </c>
      <c r="L100" s="12" t="str">
        <v>Elieth Martinez</v>
      </c>
      <c r="M100" s="12" t="str">
        <v>Elieth.Martinez@enel.com</v>
      </c>
      <c r="N100" s="12" t="str">
        <v>Anny Leal</v>
      </c>
      <c r="O100" s="12" t="str">
        <v>anny.leal@enel.com</v>
      </c>
      <c r="P100" s="12">
        <v>2026</v>
      </c>
      <c r="Q100" s="12">
        <v>9</v>
      </c>
      <c r="R100" s="24" t="b">
        <v>0</v>
      </c>
      <c r="AC100" s="14" t="str">
        <v>Servicio de "AGENCIA DE IMPRESOS"</v>
      </c>
      <c r="AD100" s="9" t="str">
        <v>SPFA04</v>
      </c>
      <c r="AE100" s="9" t="str">
        <v>Por lanzar</v>
      </c>
      <c r="AF100" s="9" t="str">
        <v>noviembre</v>
      </c>
      <c r="AG100" s="9" t="str">
        <v xml:space="preserve">Impresión de Documentos y Reparto de Facturas. </v>
      </c>
      <c r="AH100" s="9" t="str">
        <v>Enel Commercial</v>
      </c>
      <c r="AI100" s="9">
        <v>0.34564800000000001</v>
      </c>
      <c r="AJ100" s="9" t="str">
        <v>Andrea Sarmiento</v>
      </c>
      <c r="AK100" s="9" t="str">
        <v>andrea.sarmiento@enel.com</v>
      </c>
      <c r="AL100" s="9" t="str">
        <v>Jennifer Rubio</v>
      </c>
      <c r="AM100" s="9" t="str">
        <v>jennifer.rubio@enel.com</v>
      </c>
      <c r="AN100" s="9">
        <v>2026</v>
      </c>
      <c r="AO100" s="9">
        <v>11</v>
      </c>
      <c r="AP100" s="9">
        <v>46327</v>
      </c>
      <c r="AR100" s="14" t="str">
        <v>Servicio de "AGENCIA DE IMPRESOS"</v>
      </c>
      <c r="AS100" s="9" t="str">
        <v>SPFA04</v>
      </c>
      <c r="AT100" s="9" t="str">
        <v>Por lanzar</v>
      </c>
      <c r="AU100" s="9" t="str">
        <v>noviembre</v>
      </c>
      <c r="AV100" s="9" t="str">
        <v xml:space="preserve">Impresión de Documentos y Reparto de Facturas. </v>
      </c>
      <c r="AW100" s="9" t="str">
        <v>Enel Commercial</v>
      </c>
      <c r="AX100" s="9">
        <v>0.34564800000000001</v>
      </c>
      <c r="AY100" s="9" t="str">
        <v>Andrea Sarmiento</v>
      </c>
      <c r="AZ100" s="9" t="str">
        <v>andrea.sarmiento@enel.com</v>
      </c>
      <c r="BA100" s="9" t="str">
        <v>Jennifer Rubio</v>
      </c>
      <c r="BB100" s="9" t="str">
        <v>jennifer.rubio@enel.com</v>
      </c>
      <c r="BC100" s="9">
        <v>2026</v>
      </c>
      <c r="BD100" s="9">
        <v>11</v>
      </c>
      <c r="BE100" s="9">
        <v>46327</v>
      </c>
      <c r="BG100" s="9" t="str">
        <v>Servicio de "AGENCIA DE IMPRESOS"</v>
      </c>
      <c r="BH100" s="9" t="str">
        <v>SPFA04</v>
      </c>
      <c r="BI100" s="9" t="str">
        <v>Por lanzar</v>
      </c>
      <c r="BJ100" s="9" t="str">
        <v>noviembre</v>
      </c>
      <c r="BK100" s="9" t="str">
        <v xml:space="preserve">Impresión de Documentos y Reparto de Facturas. </v>
      </c>
      <c r="BL100" s="9" t="str">
        <v>Enel Commercial</v>
      </c>
      <c r="BM100" s="9">
        <v>0.34564800000000001</v>
      </c>
      <c r="BN100" s="9" t="str">
        <v>Andrea Sarmiento</v>
      </c>
      <c r="BO100" s="9" t="str">
        <v>andrea.sarmiento@enel.com</v>
      </c>
      <c r="BP100" s="9" t="str">
        <v>Jennifer Rubio</v>
      </c>
      <c r="BQ100" s="9" t="str">
        <v>jennifer.rubio@enel.com</v>
      </c>
      <c r="BR100" s="9">
        <v>2026</v>
      </c>
      <c r="BS100" s="9">
        <v>11</v>
      </c>
      <c r="BT100" s="9">
        <v>46327</v>
      </c>
      <c r="BV100" s="9" t="str">
        <v>Servicio de "AGENCIA DE IMPRESOS"</v>
      </c>
      <c r="BW100" s="9" t="str">
        <v>SPFA04</v>
      </c>
      <c r="BX100" s="9" t="str">
        <v>Por lanzar</v>
      </c>
      <c r="BY100" s="9" t="str">
        <v>noviembre</v>
      </c>
      <c r="BZ100" s="9" t="str">
        <v xml:space="preserve">Impresión de Documentos y Reparto de Facturas. </v>
      </c>
      <c r="CA100" s="9" t="str">
        <v>Enel Commercial</v>
      </c>
      <c r="CB100" s="9">
        <v>0.34564800000000001</v>
      </c>
      <c r="CC100" s="9" t="str">
        <v>Andrea Sarmiento</v>
      </c>
      <c r="CD100" s="9" t="str">
        <v>andrea.sarmiento@enel.com</v>
      </c>
      <c r="CE100" s="9" t="str">
        <v>Jennifer Rubio</v>
      </c>
      <c r="CF100" s="9" t="str">
        <v>jennifer.rubio@enel.com</v>
      </c>
      <c r="CG100" s="9">
        <v>2026</v>
      </c>
      <c r="CH100" s="9">
        <v>11</v>
      </c>
      <c r="CI100" s="9">
        <v>46327</v>
      </c>
      <c r="CK100" s="9" t="str">
        <v>Servicio de "AGENCIA DE IMPRESOS"</v>
      </c>
      <c r="CL100" s="9" t="str">
        <v>SPFA04</v>
      </c>
      <c r="CM100" s="9" t="str">
        <v>Por lanzar</v>
      </c>
      <c r="CN100" s="9" t="str">
        <v>noviembre</v>
      </c>
      <c r="CO100" s="9" t="str">
        <v xml:space="preserve">Impresión de Documentos y Reparto de Facturas. </v>
      </c>
      <c r="CP100" s="9" t="str">
        <v>Enel Commercial</v>
      </c>
      <c r="CQ100" s="9">
        <v>0.34564800000000001</v>
      </c>
      <c r="CR100" s="9" t="str">
        <v>Andrea Sarmiento</v>
      </c>
      <c r="CS100" s="9" t="str">
        <v>andrea.sarmiento@enel.com</v>
      </c>
      <c r="CT100" s="9" t="str">
        <v>Jennifer Rubio</v>
      </c>
      <c r="CU100" s="9" t="str">
        <v>jennifer.rubio@enel.com</v>
      </c>
      <c r="CV100" s="9">
        <v>2026</v>
      </c>
      <c r="CW100" s="9">
        <v>11</v>
      </c>
      <c r="CX100" s="9">
        <v>46327</v>
      </c>
      <c r="CZ100" s="9" t="str">
        <v>SPPT01</v>
      </c>
      <c r="DC100" s="9" t="str">
        <v>Servicio de "AGENCIA DE IMPRESOS"</v>
      </c>
      <c r="DD100" s="9" t="str">
        <v>SPFA04</v>
      </c>
      <c r="DE100" s="9" t="str">
        <v>Por lanzar</v>
      </c>
      <c r="DF100" s="9" t="str">
        <v>noviembre</v>
      </c>
      <c r="DG100" s="9" t="str">
        <v xml:space="preserve">Impresión de Documentos y Reparto de Facturas. </v>
      </c>
      <c r="DH100" s="9" t="str">
        <v>Enel Commercial</v>
      </c>
      <c r="DI100" s="9">
        <v>0.34564800000000001</v>
      </c>
      <c r="DJ100" s="9" t="str">
        <v>Andrea Sarmiento</v>
      </c>
      <c r="DK100" s="9" t="str">
        <v>andrea.sarmiento@enel.com</v>
      </c>
      <c r="DL100" s="9" t="str">
        <v>Jennifer Rubio</v>
      </c>
      <c r="DM100" s="9" t="str">
        <v>jennifer.rubio@enel.com</v>
      </c>
      <c r="DN100" s="9">
        <v>2026</v>
      </c>
      <c r="DO100" s="9">
        <v>11</v>
      </c>
      <c r="DP100" s="15">
        <v>46327</v>
      </c>
      <c r="DS100" s="9" t="str">
        <v>SERVICIO DE "AGENCIA DE IMPRESOS" SPFA04 IMPRESION DE DOCUMENTOS Y REPARTO DE FACTURAS.</v>
      </c>
    </row>
    <row r="101" spans="5:123" ht="27.95" customHeight="1" x14ac:dyDescent="0.25">
      <c r="E101" s="11" t="str">
        <v>SERVICIOS DE TELEFONÍA FIJA - PA</v>
      </c>
      <c r="F101" s="12" t="str">
        <v>SPTT02</v>
      </c>
      <c r="G101" s="12" t="str">
        <v>Por lanzar</v>
      </c>
      <c r="H101" s="12" t="str">
        <v>agosto</v>
      </c>
      <c r="I101" s="12" t="str">
        <v xml:space="preserve">Servicios de telefonía fija y móvil </v>
      </c>
      <c r="J101" s="12" t="str">
        <v>Panama</v>
      </c>
      <c r="K101" s="12">
        <v>0.36</v>
      </c>
      <c r="L101" s="12" t="str">
        <v>Elieth Martinez</v>
      </c>
      <c r="M101" s="12" t="str">
        <v>Elieth.Martinez@enel.com</v>
      </c>
      <c r="N101" s="12" t="str">
        <v>Anny Leal</v>
      </c>
      <c r="O101" s="12" t="str">
        <v>anny.leal@enel.com</v>
      </c>
      <c r="P101" s="12">
        <v>2026</v>
      </c>
      <c r="Q101" s="12">
        <v>8</v>
      </c>
      <c r="R101" s="24" t="b">
        <v>0</v>
      </c>
      <c r="AC101" s="14" t="str">
        <v>Material Promocional</v>
      </c>
      <c r="AD101" s="9" t="str">
        <v>FOPA03</v>
      </c>
      <c r="AE101" s="9" t="str">
        <v>Por lanzar</v>
      </c>
      <c r="AF101" s="9" t="str">
        <v>septiembre</v>
      </c>
      <c r="AG101" s="9" t="str">
        <v xml:space="preserve">Logistica de marketing. </v>
      </c>
      <c r="AH101" s="9" t="str">
        <v>Staff &amp; Services</v>
      </c>
      <c r="AI101" s="9">
        <v>0.32719599999999999</v>
      </c>
      <c r="AJ101" s="9" t="str">
        <v>Andrea Sarmiento</v>
      </c>
      <c r="AK101" s="9" t="str">
        <v>andrea.sarmiento@enel.com</v>
      </c>
      <c r="AL101" s="9" t="str">
        <v>Jennifer Rubio</v>
      </c>
      <c r="AM101" s="9" t="str">
        <v>jennifer.rubio@enel.com</v>
      </c>
      <c r="AN101" s="9">
        <v>2026</v>
      </c>
      <c r="AO101" s="9">
        <v>9</v>
      </c>
      <c r="AP101" s="9">
        <v>46266</v>
      </c>
      <c r="AR101" s="14" t="str">
        <v>Material Promocional</v>
      </c>
      <c r="AS101" s="9" t="str">
        <v>FOPA03</v>
      </c>
      <c r="AT101" s="9" t="str">
        <v>Por lanzar</v>
      </c>
      <c r="AU101" s="9" t="str">
        <v>septiembre</v>
      </c>
      <c r="AV101" s="9" t="str">
        <v xml:space="preserve">Logistica de marketing. </v>
      </c>
      <c r="AW101" s="9" t="str">
        <v>Staff &amp; Services</v>
      </c>
      <c r="AX101" s="9">
        <v>0.32719599999999999</v>
      </c>
      <c r="AY101" s="9" t="str">
        <v>Andrea Sarmiento</v>
      </c>
      <c r="AZ101" s="9" t="str">
        <v>andrea.sarmiento@enel.com</v>
      </c>
      <c r="BA101" s="9" t="str">
        <v>Jennifer Rubio</v>
      </c>
      <c r="BB101" s="9" t="str">
        <v>jennifer.rubio@enel.com</v>
      </c>
      <c r="BC101" s="9">
        <v>2026</v>
      </c>
      <c r="BD101" s="9">
        <v>9</v>
      </c>
      <c r="BE101" s="9">
        <v>46266</v>
      </c>
      <c r="BG101" s="9" t="str">
        <v>Material Promocional</v>
      </c>
      <c r="BH101" s="9" t="str">
        <v>FOPA03</v>
      </c>
      <c r="BI101" s="9" t="str">
        <v>Por lanzar</v>
      </c>
      <c r="BJ101" s="9" t="str">
        <v>septiembre</v>
      </c>
      <c r="BK101" s="9" t="str">
        <v xml:space="preserve">Logistica de marketing. </v>
      </c>
      <c r="BL101" s="9" t="str">
        <v>Staff &amp; Services</v>
      </c>
      <c r="BM101" s="9">
        <v>0.32719599999999999</v>
      </c>
      <c r="BN101" s="9" t="str">
        <v>Andrea Sarmiento</v>
      </c>
      <c r="BO101" s="9" t="str">
        <v>andrea.sarmiento@enel.com</v>
      </c>
      <c r="BP101" s="9" t="str">
        <v>Jennifer Rubio</v>
      </c>
      <c r="BQ101" s="9" t="str">
        <v>jennifer.rubio@enel.com</v>
      </c>
      <c r="BR101" s="9">
        <v>2026</v>
      </c>
      <c r="BS101" s="9">
        <v>9</v>
      </c>
      <c r="BT101" s="9">
        <v>46266</v>
      </c>
      <c r="BV101" s="9" t="str">
        <v>Material Promocional</v>
      </c>
      <c r="BW101" s="9" t="str">
        <v>FOPA03</v>
      </c>
      <c r="BX101" s="9" t="str">
        <v>Por lanzar</v>
      </c>
      <c r="BY101" s="9" t="str">
        <v>septiembre</v>
      </c>
      <c r="BZ101" s="9" t="str">
        <v xml:space="preserve">Logistica de marketing. </v>
      </c>
      <c r="CA101" s="9" t="str">
        <v>Staff &amp; Services</v>
      </c>
      <c r="CB101" s="9">
        <v>0.32719599999999999</v>
      </c>
      <c r="CC101" s="9" t="str">
        <v>Andrea Sarmiento</v>
      </c>
      <c r="CD101" s="9" t="str">
        <v>andrea.sarmiento@enel.com</v>
      </c>
      <c r="CE101" s="9" t="str">
        <v>Jennifer Rubio</v>
      </c>
      <c r="CF101" s="9" t="str">
        <v>jennifer.rubio@enel.com</v>
      </c>
      <c r="CG101" s="9">
        <v>2026</v>
      </c>
      <c r="CH101" s="9">
        <v>9</v>
      </c>
      <c r="CI101" s="9">
        <v>46266</v>
      </c>
      <c r="CK101" s="9" t="str">
        <v>Material Promocional</v>
      </c>
      <c r="CL101" s="9" t="str">
        <v>FOPA03</v>
      </c>
      <c r="CM101" s="9" t="str">
        <v>Por lanzar</v>
      </c>
      <c r="CN101" s="9" t="str">
        <v>septiembre</v>
      </c>
      <c r="CO101" s="9" t="str">
        <v xml:space="preserve">Logistica de marketing. </v>
      </c>
      <c r="CP101" s="9" t="str">
        <v>Staff &amp; Services</v>
      </c>
      <c r="CQ101" s="9">
        <v>0.32719599999999999</v>
      </c>
      <c r="CR101" s="9" t="str">
        <v>Andrea Sarmiento</v>
      </c>
      <c r="CS101" s="9" t="str">
        <v>andrea.sarmiento@enel.com</v>
      </c>
      <c r="CT101" s="9" t="str">
        <v>Jennifer Rubio</v>
      </c>
      <c r="CU101" s="9" t="str">
        <v>jennifer.rubio@enel.com</v>
      </c>
      <c r="CV101" s="9">
        <v>2026</v>
      </c>
      <c r="CW101" s="9">
        <v>9</v>
      </c>
      <c r="CX101" s="9">
        <v>46266</v>
      </c>
      <c r="CZ101" s="9" t="str">
        <v>SPPT06</v>
      </c>
      <c r="DC101" s="9" t="str">
        <v>Material Promocional</v>
      </c>
      <c r="DD101" s="9" t="str">
        <v>FOPA03</v>
      </c>
      <c r="DE101" s="9" t="str">
        <v>Por lanzar</v>
      </c>
      <c r="DF101" s="9" t="str">
        <v>septiembre</v>
      </c>
      <c r="DG101" s="9" t="str">
        <v xml:space="preserve">Logistica de marketing. </v>
      </c>
      <c r="DH101" s="9" t="str">
        <v>Staff &amp; Services</v>
      </c>
      <c r="DI101" s="9">
        <v>0.32719599999999999</v>
      </c>
      <c r="DJ101" s="9" t="str">
        <v>Andrea Sarmiento</v>
      </c>
      <c r="DK101" s="9" t="str">
        <v>andrea.sarmiento@enel.com</v>
      </c>
      <c r="DL101" s="9" t="str">
        <v>Jennifer Rubio</v>
      </c>
      <c r="DM101" s="9" t="str">
        <v>jennifer.rubio@enel.com</v>
      </c>
      <c r="DN101" s="9">
        <v>2026</v>
      </c>
      <c r="DO101" s="9">
        <v>9</v>
      </c>
      <c r="DP101" s="15">
        <v>46266</v>
      </c>
      <c r="DS101" s="9" t="str">
        <v>MATERIAL PROMOCIONAL FOPA03 LOGISTICA DE MARKETING.</v>
      </c>
    </row>
    <row r="102" spans="5:123" ht="27.95" customHeight="1" x14ac:dyDescent="0.25">
      <c r="E102" s="11" t="str">
        <v>RECUPERACION SISTEMAS DE PROTECCIÓN Y MEDIDA 115kV GUAVIO</v>
      </c>
      <c r="F102" s="12" t="str">
        <v>FERP03</v>
      </c>
      <c r="G102" s="12" t="str">
        <v>Por lanzar</v>
      </c>
      <c r="H102" s="12" t="str">
        <v>septiembre</v>
      </c>
      <c r="I102" s="12" t="str">
        <v xml:space="preserve">Cuadros de protección y control </v>
      </c>
      <c r="J102" s="12" t="str">
        <v>GPG</v>
      </c>
      <c r="K102" s="12">
        <v>0.35</v>
      </c>
      <c r="L102" s="12" t="str">
        <v>Monica Mesa</v>
      </c>
      <c r="M102" s="12" t="str">
        <v>monica.mesa@enel.com</v>
      </c>
      <c r="N102" s="12" t="str">
        <v>Anny Leal</v>
      </c>
      <c r="O102" s="12" t="str">
        <v>anny.leal@enel.com</v>
      </c>
      <c r="P102" s="12">
        <v>2026</v>
      </c>
      <c r="Q102" s="12">
        <v>9</v>
      </c>
      <c r="R102" s="24" t="b">
        <v>0</v>
      </c>
      <c r="AC102" s="14" t="str">
        <v>Luminarias Solares incluido baterias</v>
      </c>
      <c r="AD102" s="9" t="str">
        <v>FEII09</v>
      </c>
      <c r="AE102" s="9" t="str">
        <v>Por lanzar</v>
      </c>
      <c r="AF102" s="9" t="str">
        <v>agosto</v>
      </c>
      <c r="AG102" s="9" t="str">
        <v xml:space="preserve">Equipo para alumbrado de calles </v>
      </c>
      <c r="AH102" s="9" t="str">
        <v>Enel Commercial</v>
      </c>
      <c r="AI102" s="9">
        <v>0.32608695999999998</v>
      </c>
      <c r="AJ102" s="9" t="str">
        <v>Andrea Sarmiento</v>
      </c>
      <c r="AK102" s="9" t="str">
        <v>andrea.sarmiento@enel.com</v>
      </c>
      <c r="AL102" s="9" t="str">
        <v>Jennifer Rubio</v>
      </c>
      <c r="AM102" s="9" t="str">
        <v>jennifer.rubio@enel.com</v>
      </c>
      <c r="AN102" s="9">
        <v>2026</v>
      </c>
      <c r="AO102" s="9">
        <v>8</v>
      </c>
      <c r="AP102" s="9">
        <v>46235</v>
      </c>
      <c r="AR102" s="14" t="str">
        <v>Luminarias Solares incluido baterias</v>
      </c>
      <c r="AS102" s="9" t="str">
        <v>FEII09</v>
      </c>
      <c r="AT102" s="9" t="str">
        <v>Por lanzar</v>
      </c>
      <c r="AU102" s="9" t="str">
        <v>agosto</v>
      </c>
      <c r="AV102" s="9" t="str">
        <v xml:space="preserve">Equipo para alumbrado de calles </v>
      </c>
      <c r="AW102" s="9" t="str">
        <v>Enel Commercial</v>
      </c>
      <c r="AX102" s="9">
        <v>0.32608695999999998</v>
      </c>
      <c r="AY102" s="9" t="str">
        <v>Andrea Sarmiento</v>
      </c>
      <c r="AZ102" s="9" t="str">
        <v>andrea.sarmiento@enel.com</v>
      </c>
      <c r="BA102" s="9" t="str">
        <v>Jennifer Rubio</v>
      </c>
      <c r="BB102" s="9" t="str">
        <v>jennifer.rubio@enel.com</v>
      </c>
      <c r="BC102" s="9">
        <v>2026</v>
      </c>
      <c r="BD102" s="9">
        <v>8</v>
      </c>
      <c r="BE102" s="9">
        <v>46235</v>
      </c>
      <c r="BG102" s="9" t="str">
        <v>Luminarias Solares incluido baterias</v>
      </c>
      <c r="BH102" s="9" t="str">
        <v>FEII09</v>
      </c>
      <c r="BI102" s="9" t="str">
        <v>Por lanzar</v>
      </c>
      <c r="BJ102" s="9" t="str">
        <v>agosto</v>
      </c>
      <c r="BK102" s="9" t="str">
        <v xml:space="preserve">Equipo para alumbrado de calles </v>
      </c>
      <c r="BL102" s="9" t="str">
        <v>Enel Commercial</v>
      </c>
      <c r="BM102" s="9">
        <v>0.32608695999999998</v>
      </c>
      <c r="BN102" s="9" t="str">
        <v>Andrea Sarmiento</v>
      </c>
      <c r="BO102" s="9" t="str">
        <v>andrea.sarmiento@enel.com</v>
      </c>
      <c r="BP102" s="9" t="str">
        <v>Jennifer Rubio</v>
      </c>
      <c r="BQ102" s="9" t="str">
        <v>jennifer.rubio@enel.com</v>
      </c>
      <c r="BR102" s="9">
        <v>2026</v>
      </c>
      <c r="BS102" s="9">
        <v>8</v>
      </c>
      <c r="BT102" s="9">
        <v>46235</v>
      </c>
      <c r="BV102" s="9" t="str">
        <v>Luminarias Solares incluido baterias</v>
      </c>
      <c r="BW102" s="9" t="str">
        <v>FEII09</v>
      </c>
      <c r="BX102" s="9" t="str">
        <v>Por lanzar</v>
      </c>
      <c r="BY102" s="9" t="str">
        <v>agosto</v>
      </c>
      <c r="BZ102" s="9" t="str">
        <v xml:space="preserve">Equipo para alumbrado de calles </v>
      </c>
      <c r="CA102" s="9" t="str">
        <v>Enel Commercial</v>
      </c>
      <c r="CB102" s="9">
        <v>0.32608695999999998</v>
      </c>
      <c r="CC102" s="9" t="str">
        <v>Andrea Sarmiento</v>
      </c>
      <c r="CD102" s="9" t="str">
        <v>andrea.sarmiento@enel.com</v>
      </c>
      <c r="CE102" s="9" t="str">
        <v>Jennifer Rubio</v>
      </c>
      <c r="CF102" s="9" t="str">
        <v>jennifer.rubio@enel.com</v>
      </c>
      <c r="CG102" s="9">
        <v>2026</v>
      </c>
      <c r="CH102" s="9">
        <v>8</v>
      </c>
      <c r="CI102" s="9">
        <v>46235</v>
      </c>
      <c r="CK102" s="9" t="str">
        <v>Luminarias Solares incluido baterias</v>
      </c>
      <c r="CL102" s="9" t="str">
        <v>FEII09</v>
      </c>
      <c r="CM102" s="9" t="str">
        <v>Por lanzar</v>
      </c>
      <c r="CN102" s="9" t="str">
        <v>agosto</v>
      </c>
      <c r="CO102" s="9" t="str">
        <v xml:space="preserve">Equipo para alumbrado de calles </v>
      </c>
      <c r="CP102" s="9" t="str">
        <v>Enel Commercial</v>
      </c>
      <c r="CQ102" s="9">
        <v>0.32608695999999998</v>
      </c>
      <c r="CR102" s="9" t="str">
        <v>Andrea Sarmiento</v>
      </c>
      <c r="CS102" s="9" t="str">
        <v>andrea.sarmiento@enel.com</v>
      </c>
      <c r="CT102" s="9" t="str">
        <v>Jennifer Rubio</v>
      </c>
      <c r="CU102" s="9" t="str">
        <v>jennifer.rubio@enel.com</v>
      </c>
      <c r="CV102" s="9">
        <v>2026</v>
      </c>
      <c r="CW102" s="9">
        <v>8</v>
      </c>
      <c r="CX102" s="9">
        <v>46235</v>
      </c>
      <c r="CZ102" s="9" t="str">
        <v>SPPT10</v>
      </c>
      <c r="DC102" s="9" t="str">
        <v>Luminarias Solares incluido baterias</v>
      </c>
      <c r="DD102" s="9" t="str">
        <v>FEII09</v>
      </c>
      <c r="DE102" s="9" t="str">
        <v>Por lanzar</v>
      </c>
      <c r="DF102" s="9" t="str">
        <v>agosto</v>
      </c>
      <c r="DG102" s="9" t="str">
        <v xml:space="preserve">Equipo para alumbrado de calles </v>
      </c>
      <c r="DH102" s="9" t="str">
        <v>Enel Commercial</v>
      </c>
      <c r="DI102" s="9">
        <v>0.32608695999999998</v>
      </c>
      <c r="DJ102" s="9" t="str">
        <v>Andrea Sarmiento</v>
      </c>
      <c r="DK102" s="9" t="str">
        <v>andrea.sarmiento@enel.com</v>
      </c>
      <c r="DL102" s="9" t="str">
        <v>Jennifer Rubio</v>
      </c>
      <c r="DM102" s="9" t="str">
        <v>jennifer.rubio@enel.com</v>
      </c>
      <c r="DN102" s="9">
        <v>2026</v>
      </c>
      <c r="DO102" s="9">
        <v>8</v>
      </c>
      <c r="DP102" s="15">
        <v>46235</v>
      </c>
      <c r="DS102" s="9" t="str">
        <v>LUMINARIAS SOLARES INCLUIDO BATERIAS FEII09 EQUIPO PARA ALUMBRADO DE CALLES</v>
      </c>
    </row>
    <row r="103" spans="5:123" ht="27.95" customHeight="1" x14ac:dyDescent="0.25">
      <c r="E103" s="11" t="str">
        <v>Fabricacion e Instalacion de compuertas bocatoma LG-LM-TQ</v>
      </c>
      <c r="F103" s="12" t="str">
        <v>MMIM06</v>
      </c>
      <c r="G103" s="12" t="str">
        <v>Por lanzar</v>
      </c>
      <c r="H103" s="12" t="str">
        <v>septiembre</v>
      </c>
      <c r="I103" s="12" t="str">
        <v>Mantenimiento mecanico en centrales hidroeléctricas</v>
      </c>
      <c r="J103" s="12" t="str">
        <v>GPG</v>
      </c>
      <c r="K103" s="12">
        <v>0.35</v>
      </c>
      <c r="L103" s="12" t="str">
        <v>Monica Mesa</v>
      </c>
      <c r="M103" s="12" t="str">
        <v>monica.mesa@enel.com</v>
      </c>
      <c r="N103" s="12" t="str">
        <v>Anny Leal</v>
      </c>
      <c r="O103" s="12" t="str">
        <v>anny.leal@enel.com</v>
      </c>
      <c r="P103" s="12">
        <v>2026</v>
      </c>
      <c r="Q103" s="12">
        <v>9</v>
      </c>
      <c r="R103" s="24" t="b">
        <v>0</v>
      </c>
      <c r="AC103" s="14" t="str">
        <v>Suministro de motor y bomba para el sistema de enfriamiento de la Unidades</v>
      </c>
      <c r="AD103" s="9" t="str">
        <v>FETR01</v>
      </c>
      <c r="AE103" s="9" t="str">
        <v>Por lanzar</v>
      </c>
      <c r="AF103" s="9" t="str">
        <v>agosto</v>
      </c>
      <c r="AG103" s="9" t="str">
        <v>Accesorios para transformadores y recambios</v>
      </c>
      <c r="AH103" s="9" t="str">
        <v>Panama</v>
      </c>
      <c r="AI103" s="9">
        <v>0.30208873000000003</v>
      </c>
      <c r="AJ103" s="9" t="str">
        <v>Elieth Martinez</v>
      </c>
      <c r="AK103" s="9" t="str">
        <v>Elieth.Martinez@enel.com</v>
      </c>
      <c r="AL103" s="9" t="str">
        <v>Anny Leal</v>
      </c>
      <c r="AM103" s="9" t="str">
        <v>anny.leal@enel.com</v>
      </c>
      <c r="AN103" s="9">
        <v>2026</v>
      </c>
      <c r="AO103" s="9">
        <v>8</v>
      </c>
      <c r="AP103" s="9">
        <v>46235</v>
      </c>
      <c r="AR103" s="14" t="str">
        <v>Suministro de motor y bomba para el sistema de enfriamiento de la Unidades</v>
      </c>
      <c r="AS103" s="9" t="str">
        <v>FETR01</v>
      </c>
      <c r="AT103" s="9" t="str">
        <v>Por lanzar</v>
      </c>
      <c r="AU103" s="9" t="str">
        <v>agosto</v>
      </c>
      <c r="AV103" s="9" t="str">
        <v>Accesorios para transformadores y recambios</v>
      </c>
      <c r="AW103" s="9" t="str">
        <v>Panama</v>
      </c>
      <c r="AX103" s="9">
        <v>0.30208873000000003</v>
      </c>
      <c r="AY103" s="9" t="str">
        <v>Elieth Martinez</v>
      </c>
      <c r="AZ103" s="9" t="str">
        <v>Elieth.Martinez@enel.com</v>
      </c>
      <c r="BA103" s="9" t="str">
        <v>Anny Leal</v>
      </c>
      <c r="BB103" s="9" t="str">
        <v>anny.leal@enel.com</v>
      </c>
      <c r="BC103" s="9">
        <v>2026</v>
      </c>
      <c r="BD103" s="9">
        <v>8</v>
      </c>
      <c r="BE103" s="9">
        <v>46235</v>
      </c>
      <c r="BG103" s="9" t="str">
        <v>Suministro de motor y bomba para el sistema de enfriamiento de la Unidades</v>
      </c>
      <c r="BH103" s="9" t="str">
        <v>FETR01</v>
      </c>
      <c r="BI103" s="9" t="str">
        <v>Por lanzar</v>
      </c>
      <c r="BJ103" s="9" t="str">
        <v>agosto</v>
      </c>
      <c r="BK103" s="9" t="str">
        <v>Accesorios para transformadores y recambios</v>
      </c>
      <c r="BL103" s="9" t="str">
        <v>Panama</v>
      </c>
      <c r="BM103" s="9">
        <v>0.30208873000000003</v>
      </c>
      <c r="BN103" s="9" t="str">
        <v>Elieth Martinez</v>
      </c>
      <c r="BO103" s="9" t="str">
        <v>Elieth.Martinez@enel.com</v>
      </c>
      <c r="BP103" s="9" t="str">
        <v>Anny Leal</v>
      </c>
      <c r="BQ103" s="9" t="str">
        <v>anny.leal@enel.com</v>
      </c>
      <c r="BR103" s="9">
        <v>2026</v>
      </c>
      <c r="BS103" s="9">
        <v>8</v>
      </c>
      <c r="BT103" s="9">
        <v>46235</v>
      </c>
      <c r="BV103" s="9" t="str">
        <v>Suministro de motor y bomba para el sistema de enfriamiento de la Unidades</v>
      </c>
      <c r="BW103" s="9" t="str">
        <v>FETR01</v>
      </c>
      <c r="BX103" s="9" t="str">
        <v>Por lanzar</v>
      </c>
      <c r="BY103" s="9" t="str">
        <v>agosto</v>
      </c>
      <c r="BZ103" s="9" t="str">
        <v>Accesorios para transformadores y recambios</v>
      </c>
      <c r="CA103" s="9" t="str">
        <v>Panama</v>
      </c>
      <c r="CB103" s="9">
        <v>0.30208873000000003</v>
      </c>
      <c r="CC103" s="9" t="str">
        <v>Elieth Martinez</v>
      </c>
      <c r="CD103" s="9" t="str">
        <v>Elieth.Martinez@enel.com</v>
      </c>
      <c r="CE103" s="9" t="str">
        <v>Anny Leal</v>
      </c>
      <c r="CF103" s="9" t="str">
        <v>anny.leal@enel.com</v>
      </c>
      <c r="CG103" s="9">
        <v>2026</v>
      </c>
      <c r="CH103" s="9">
        <v>8</v>
      </c>
      <c r="CI103" s="9">
        <v>46235</v>
      </c>
      <c r="CK103" s="9" t="str">
        <v>Suministro de motor y bomba para el sistema de enfriamiento de la Unidades</v>
      </c>
      <c r="CL103" s="9" t="str">
        <v>FETR01</v>
      </c>
      <c r="CM103" s="9" t="str">
        <v>Por lanzar</v>
      </c>
      <c r="CN103" s="9" t="str">
        <v>agosto</v>
      </c>
      <c r="CO103" s="9" t="str">
        <v>Accesorios para transformadores y recambios</v>
      </c>
      <c r="CP103" s="9" t="str">
        <v>Panama</v>
      </c>
      <c r="CQ103" s="9">
        <v>0.30208873000000003</v>
      </c>
      <c r="CR103" s="9" t="str">
        <v>Elieth Martinez</v>
      </c>
      <c r="CS103" s="9" t="str">
        <v>Elieth.Martinez@enel.com</v>
      </c>
      <c r="CT103" s="9" t="str">
        <v>Anny Leal</v>
      </c>
      <c r="CU103" s="9" t="str">
        <v>anny.leal@enel.com</v>
      </c>
      <c r="CV103" s="9">
        <v>2026</v>
      </c>
      <c r="CW103" s="9">
        <v>8</v>
      </c>
      <c r="CX103" s="9">
        <v>46235</v>
      </c>
      <c r="CZ103" s="9" t="str">
        <v>SPPT13</v>
      </c>
      <c r="DC103" s="9" t="str">
        <v>Suministro de motor y bomba para el sistema de enfriamiento de la Unidades</v>
      </c>
      <c r="DD103" s="9" t="str">
        <v>FETR01</v>
      </c>
      <c r="DE103" s="9" t="str">
        <v>Por lanzar</v>
      </c>
      <c r="DF103" s="9" t="str">
        <v>agosto</v>
      </c>
      <c r="DG103" s="9" t="str">
        <v>Accesorios para transformadores y recambios</v>
      </c>
      <c r="DH103" s="9" t="str">
        <v>Panama</v>
      </c>
      <c r="DI103" s="9">
        <v>0.30208873000000003</v>
      </c>
      <c r="DJ103" s="9" t="str">
        <v>Elieth Martinez</v>
      </c>
      <c r="DK103" s="9" t="str">
        <v>Elieth.Martinez@enel.com</v>
      </c>
      <c r="DL103" s="9" t="str">
        <v>Anny Leal</v>
      </c>
      <c r="DM103" s="9" t="str">
        <v>anny.leal@enel.com</v>
      </c>
      <c r="DN103" s="9">
        <v>2026</v>
      </c>
      <c r="DO103" s="9">
        <v>8</v>
      </c>
      <c r="DP103" s="15">
        <v>46235</v>
      </c>
      <c r="DS103" s="9" t="str">
        <v>SUMINISTRO DE MOTOR Y BOMBA PARA EL SISTEMA DE ENFRIAMIENTO DE LA UNIDADES FETR01 ACCESORIOS PARA TRANSFORMADORES Y RECAMBIOS</v>
      </c>
    </row>
    <row r="104" spans="5:123" ht="27.95" customHeight="1" x14ac:dyDescent="0.25">
      <c r="E104" s="11" t="str">
        <v>TS CROSS- Inspección tuberías</v>
      </c>
      <c r="F104" s="12" t="str">
        <v>SPPT06</v>
      </c>
      <c r="G104" s="12" t="str">
        <v>Por lanzar</v>
      </c>
      <c r="H104" s="12" t="str">
        <v>octubre</v>
      </c>
      <c r="I104" s="12" t="str">
        <v xml:space="preserve">Ensayos no destructivos, pruebas y ensayos </v>
      </c>
      <c r="J104" s="12" t="str">
        <v>GPG</v>
      </c>
      <c r="K104" s="12">
        <v>0.35</v>
      </c>
      <c r="L104" s="12" t="str">
        <v>Monica Mesa</v>
      </c>
      <c r="M104" s="12" t="str">
        <v>monica.mesa@enel.com</v>
      </c>
      <c r="N104" s="12" t="str">
        <v>Anny Leal</v>
      </c>
      <c r="O104" s="12" t="str">
        <v>anny.leal@enel.com</v>
      </c>
      <c r="P104" s="12">
        <v>2026</v>
      </c>
      <c r="Q104" s="12">
        <v>10</v>
      </c>
      <c r="R104" s="24" t="b">
        <v>0</v>
      </c>
      <c r="AC104" s="14" t="str">
        <v>Mantenimiento y suministro de repuestos bombas verticales de circulación, de torres de enfriamiento, de rio, y de enfriamiento</v>
      </c>
      <c r="AD104" s="9" t="str">
        <v>MMIM10</v>
      </c>
      <c r="AE104" s="9" t="str">
        <v>Por lanzar</v>
      </c>
      <c r="AF104" s="9" t="str">
        <v>agosto</v>
      </c>
      <c r="AG104" s="9" t="str">
        <v xml:space="preserve">Bombas - mantenimiento </v>
      </c>
      <c r="AH104" s="9" t="str">
        <v>GPG</v>
      </c>
      <c r="AI104" s="9">
        <v>0.3</v>
      </c>
      <c r="AJ104" s="9" t="str">
        <v>Monica Mesa</v>
      </c>
      <c r="AK104" s="9" t="str">
        <v>monica.mesa@enel.com</v>
      </c>
      <c r="AL104" s="9" t="str">
        <v>Anny Leal</v>
      </c>
      <c r="AM104" s="9" t="str">
        <v>anny.leal@enel.com</v>
      </c>
      <c r="AN104" s="9">
        <v>2026</v>
      </c>
      <c r="AO104" s="9">
        <v>8</v>
      </c>
      <c r="AP104" s="9">
        <v>46235</v>
      </c>
      <c r="AR104" s="14" t="str">
        <v>Mantenimiento y suministro de repuestos bombas verticales de circulación, de torres de enfriamiento, de rio, y de enfriamiento</v>
      </c>
      <c r="AS104" s="9" t="str">
        <v>MMIM10</v>
      </c>
      <c r="AT104" s="9" t="str">
        <v>Por lanzar</v>
      </c>
      <c r="AU104" s="9" t="str">
        <v>agosto</v>
      </c>
      <c r="AV104" s="9" t="str">
        <v xml:space="preserve">Bombas - mantenimiento </v>
      </c>
      <c r="AW104" s="9" t="str">
        <v>GPG</v>
      </c>
      <c r="AX104" s="9">
        <v>0.3</v>
      </c>
      <c r="AY104" s="9" t="str">
        <v>Monica Mesa</v>
      </c>
      <c r="AZ104" s="9" t="str">
        <v>monica.mesa@enel.com</v>
      </c>
      <c r="BA104" s="9" t="str">
        <v>Anny Leal</v>
      </c>
      <c r="BB104" s="9" t="str">
        <v>anny.leal@enel.com</v>
      </c>
      <c r="BC104" s="9">
        <v>2026</v>
      </c>
      <c r="BD104" s="9">
        <v>8</v>
      </c>
      <c r="BE104" s="9">
        <v>46235</v>
      </c>
      <c r="BG104" s="9" t="str">
        <v>Mantenimiento y suministro de repuestos bombas verticales de circulación, de torres de enfriamiento, de rio, y de enfriamiento</v>
      </c>
      <c r="BH104" s="9" t="str">
        <v>MMIM10</v>
      </c>
      <c r="BI104" s="9" t="str">
        <v>Por lanzar</v>
      </c>
      <c r="BJ104" s="9" t="str">
        <v>agosto</v>
      </c>
      <c r="BK104" s="9" t="str">
        <v xml:space="preserve">Bombas - mantenimiento </v>
      </c>
      <c r="BL104" s="9" t="str">
        <v>GPG</v>
      </c>
      <c r="BM104" s="9">
        <v>0.3</v>
      </c>
      <c r="BN104" s="9" t="str">
        <v>Monica Mesa</v>
      </c>
      <c r="BO104" s="9" t="str">
        <v>monica.mesa@enel.com</v>
      </c>
      <c r="BP104" s="9" t="str">
        <v>Anny Leal</v>
      </c>
      <c r="BQ104" s="9" t="str">
        <v>anny.leal@enel.com</v>
      </c>
      <c r="BR104" s="9">
        <v>2026</v>
      </c>
      <c r="BS104" s="9">
        <v>8</v>
      </c>
      <c r="BT104" s="9">
        <v>46235</v>
      </c>
      <c r="BV104" s="9" t="str">
        <v>Mantenimiento y suministro de repuestos bombas verticales de circulación, de torres de enfriamiento, de rio, y de enfriamiento</v>
      </c>
      <c r="BW104" s="9" t="str">
        <v>MMIM10</v>
      </c>
      <c r="BX104" s="9" t="str">
        <v>Por lanzar</v>
      </c>
      <c r="BY104" s="9" t="str">
        <v>agosto</v>
      </c>
      <c r="BZ104" s="9" t="str">
        <v xml:space="preserve">Bombas - mantenimiento </v>
      </c>
      <c r="CA104" s="9" t="str">
        <v>GPG</v>
      </c>
      <c r="CB104" s="9">
        <v>0.3</v>
      </c>
      <c r="CC104" s="9" t="str">
        <v>Monica Mesa</v>
      </c>
      <c r="CD104" s="9" t="str">
        <v>monica.mesa@enel.com</v>
      </c>
      <c r="CE104" s="9" t="str">
        <v>Anny Leal</v>
      </c>
      <c r="CF104" s="9" t="str">
        <v>anny.leal@enel.com</v>
      </c>
      <c r="CG104" s="9">
        <v>2026</v>
      </c>
      <c r="CH104" s="9">
        <v>8</v>
      </c>
      <c r="CI104" s="9">
        <v>46235</v>
      </c>
      <c r="CK104" s="9" t="str">
        <v>Mantenimiento y suministro de repuestos bombas verticales de circulación, de torres de enfriamiento, de rio, y de enfriamiento</v>
      </c>
      <c r="CL104" s="9" t="str">
        <v>MMIM10</v>
      </c>
      <c r="CM104" s="9" t="str">
        <v>Por lanzar</v>
      </c>
      <c r="CN104" s="9" t="str">
        <v>agosto</v>
      </c>
      <c r="CO104" s="9" t="str">
        <v xml:space="preserve">Bombas - mantenimiento </v>
      </c>
      <c r="CP104" s="9" t="str">
        <v>GPG</v>
      </c>
      <c r="CQ104" s="9">
        <v>0.3</v>
      </c>
      <c r="CR104" s="9" t="str">
        <v>Monica Mesa</v>
      </c>
      <c r="CS104" s="9" t="str">
        <v>monica.mesa@enel.com</v>
      </c>
      <c r="CT104" s="9" t="str">
        <v>Anny Leal</v>
      </c>
      <c r="CU104" s="9" t="str">
        <v>anny.leal@enel.com</v>
      </c>
      <c r="CV104" s="9">
        <v>2026</v>
      </c>
      <c r="CW104" s="9">
        <v>8</v>
      </c>
      <c r="CX104" s="9">
        <v>46235</v>
      </c>
      <c r="CZ104" s="9" t="str">
        <v>SPPT21</v>
      </c>
      <c r="DC104" s="9" t="str">
        <v>Mantenimiento y suministro de repuestos bombas verticales de circulación, de torres de enfriamiento, de rio, y de enfriamiento</v>
      </c>
      <c r="DD104" s="9" t="str">
        <v>MMIM10</v>
      </c>
      <c r="DE104" s="9" t="str">
        <v>Por lanzar</v>
      </c>
      <c r="DF104" s="9" t="str">
        <v>agosto</v>
      </c>
      <c r="DG104" s="9" t="str">
        <v xml:space="preserve">Bombas - mantenimiento </v>
      </c>
      <c r="DH104" s="9" t="str">
        <v>GPG</v>
      </c>
      <c r="DI104" s="9">
        <v>0.3</v>
      </c>
      <c r="DJ104" s="9" t="str">
        <v>Monica Mesa</v>
      </c>
      <c r="DK104" s="9" t="str">
        <v>monica.mesa@enel.com</v>
      </c>
      <c r="DL104" s="9" t="str">
        <v>Anny Leal</v>
      </c>
      <c r="DM104" s="9" t="str">
        <v>anny.leal@enel.com</v>
      </c>
      <c r="DN104" s="9">
        <v>2026</v>
      </c>
      <c r="DO104" s="9">
        <v>8</v>
      </c>
      <c r="DP104" s="15">
        <v>46235</v>
      </c>
      <c r="DS104" s="9" t="str">
        <v>MANTENIMIENTO Y SUMINISTRO DE REPUESTOS BOMBAS VERTICALES DE CIRCULACION, DE TORRES DE ENFRIAMIENTO, DE RIO, Y DE ENFRIAMIENTO MMIM10 BOMBAS - MANTENIMIENTO</v>
      </c>
    </row>
    <row r="105" spans="5:123" ht="27.95" customHeight="1" x14ac:dyDescent="0.25">
      <c r="E105" s="11" t="str">
        <v>Suministro de Paneles de repuesto para zona Atlántico (PV Guayepo I y II, Guayepo III y Atlántico) x 36 meses</v>
      </c>
      <c r="F105" s="12" t="str">
        <v>FEER01</v>
      </c>
      <c r="G105" s="12" t="str">
        <v>Por lanzar</v>
      </c>
      <c r="H105" s="12" t="str">
        <v>octubre</v>
      </c>
      <c r="I105" s="12" t="str">
        <v xml:space="preserve">Componentes o piezas para Planta de energia Solar </v>
      </c>
      <c r="J105" s="12" t="str">
        <v>GPG</v>
      </c>
      <c r="K105" s="12">
        <v>0.35</v>
      </c>
      <c r="L105" s="12" t="str">
        <v>Monica Mesa</v>
      </c>
      <c r="M105" s="12" t="str">
        <v>monica.mesa@enel.com</v>
      </c>
      <c r="N105" s="12" t="str">
        <v>Anny Leal</v>
      </c>
      <c r="O105" s="12" t="str">
        <v>anny.leal@enel.com</v>
      </c>
      <c r="P105" s="12">
        <v>2026</v>
      </c>
      <c r="Q105" s="12">
        <v>10</v>
      </c>
      <c r="R105" s="24" t="b">
        <v>0</v>
      </c>
      <c r="AC105" s="14" t="str">
        <v>Servicio de camión grúa, camión canasta, Montacarga, Manlift, grúa y camion Planchón para las central Termozipa</v>
      </c>
      <c r="AD105" s="9" t="str">
        <v>SLMT13</v>
      </c>
      <c r="AE105" s="9" t="str">
        <v>Por lanzar</v>
      </c>
      <c r="AF105" s="9" t="str">
        <v>agosto</v>
      </c>
      <c r="AG105" s="9" t="str">
        <v xml:space="preserve">Alquiler de grúas y vehículos especiales con operador </v>
      </c>
      <c r="AH105" s="9" t="str">
        <v>GPG</v>
      </c>
      <c r="AI105" s="9">
        <v>0.3</v>
      </c>
      <c r="AJ105" s="9" t="str">
        <v>Monica Mesa</v>
      </c>
      <c r="AK105" s="9" t="str">
        <v>monica.mesa@enel.com</v>
      </c>
      <c r="AL105" s="9" t="str">
        <v>Anny Leal</v>
      </c>
      <c r="AM105" s="9" t="str">
        <v>anny.leal@enel.com</v>
      </c>
      <c r="AN105" s="9">
        <v>2026</v>
      </c>
      <c r="AO105" s="9">
        <v>8</v>
      </c>
      <c r="AP105" s="9">
        <v>46235</v>
      </c>
      <c r="AR105" s="14" t="str">
        <v>Servicio de camión grúa, camión canasta, Montacarga, Manlift, grúa y camion Planchón para las central Termozipa</v>
      </c>
      <c r="AS105" s="9" t="str">
        <v>SLMT13</v>
      </c>
      <c r="AT105" s="9" t="str">
        <v>Por lanzar</v>
      </c>
      <c r="AU105" s="9" t="str">
        <v>agosto</v>
      </c>
      <c r="AV105" s="9" t="str">
        <v xml:space="preserve">Alquiler de grúas y vehículos especiales con operador </v>
      </c>
      <c r="AW105" s="9" t="str">
        <v>GPG</v>
      </c>
      <c r="AX105" s="9">
        <v>0.3</v>
      </c>
      <c r="AY105" s="9" t="str">
        <v>Monica Mesa</v>
      </c>
      <c r="AZ105" s="9" t="str">
        <v>monica.mesa@enel.com</v>
      </c>
      <c r="BA105" s="9" t="str">
        <v>Anny Leal</v>
      </c>
      <c r="BB105" s="9" t="str">
        <v>anny.leal@enel.com</v>
      </c>
      <c r="BC105" s="9">
        <v>2026</v>
      </c>
      <c r="BD105" s="9">
        <v>8</v>
      </c>
      <c r="BE105" s="9">
        <v>46235</v>
      </c>
      <c r="BG105" s="9" t="str">
        <v>Servicio de camión grúa, camión canasta, Montacarga, Manlift, grúa y camion Planchón para las central Termozipa</v>
      </c>
      <c r="BH105" s="9" t="str">
        <v>SLMT13</v>
      </c>
      <c r="BI105" s="9" t="str">
        <v>Por lanzar</v>
      </c>
      <c r="BJ105" s="9" t="str">
        <v>agosto</v>
      </c>
      <c r="BK105" s="9" t="str">
        <v xml:space="preserve">Alquiler de grúas y vehículos especiales con operador </v>
      </c>
      <c r="BL105" s="9" t="str">
        <v>GPG</v>
      </c>
      <c r="BM105" s="9">
        <v>0.3</v>
      </c>
      <c r="BN105" s="9" t="str">
        <v>Monica Mesa</v>
      </c>
      <c r="BO105" s="9" t="str">
        <v>monica.mesa@enel.com</v>
      </c>
      <c r="BP105" s="9" t="str">
        <v>Anny Leal</v>
      </c>
      <c r="BQ105" s="9" t="str">
        <v>anny.leal@enel.com</v>
      </c>
      <c r="BR105" s="9">
        <v>2026</v>
      </c>
      <c r="BS105" s="9">
        <v>8</v>
      </c>
      <c r="BT105" s="9">
        <v>46235</v>
      </c>
      <c r="BV105" s="9" t="str">
        <v>Servicio de camión grúa, camión canasta, Montacarga, Manlift, grúa y camion Planchón para las central Termozipa</v>
      </c>
      <c r="BW105" s="9" t="str">
        <v>SLMT13</v>
      </c>
      <c r="BX105" s="9" t="str">
        <v>Por lanzar</v>
      </c>
      <c r="BY105" s="9" t="str">
        <v>agosto</v>
      </c>
      <c r="BZ105" s="9" t="str">
        <v xml:space="preserve">Alquiler de grúas y vehículos especiales con operador </v>
      </c>
      <c r="CA105" s="9" t="str">
        <v>GPG</v>
      </c>
      <c r="CB105" s="9">
        <v>0.3</v>
      </c>
      <c r="CC105" s="9" t="str">
        <v>Monica Mesa</v>
      </c>
      <c r="CD105" s="9" t="str">
        <v>monica.mesa@enel.com</v>
      </c>
      <c r="CE105" s="9" t="str">
        <v>Anny Leal</v>
      </c>
      <c r="CF105" s="9" t="str">
        <v>anny.leal@enel.com</v>
      </c>
      <c r="CG105" s="9">
        <v>2026</v>
      </c>
      <c r="CH105" s="9">
        <v>8</v>
      </c>
      <c r="CI105" s="9">
        <v>46235</v>
      </c>
      <c r="CK105" s="9" t="str">
        <v>Servicio de camión grúa, camión canasta, Montacarga, Manlift, grúa y camion Planchón para las central Termozipa</v>
      </c>
      <c r="CL105" s="9" t="str">
        <v>SLMT13</v>
      </c>
      <c r="CM105" s="9" t="str">
        <v>Por lanzar</v>
      </c>
      <c r="CN105" s="9" t="str">
        <v>agosto</v>
      </c>
      <c r="CO105" s="9" t="str">
        <v xml:space="preserve">Alquiler de grúas y vehículos especiales con operador </v>
      </c>
      <c r="CP105" s="9" t="str">
        <v>GPG</v>
      </c>
      <c r="CQ105" s="9">
        <v>0.3</v>
      </c>
      <c r="CR105" s="9" t="str">
        <v>Monica Mesa</v>
      </c>
      <c r="CS105" s="9" t="str">
        <v>monica.mesa@enel.com</v>
      </c>
      <c r="CT105" s="9" t="str">
        <v>Anny Leal</v>
      </c>
      <c r="CU105" s="9" t="str">
        <v>anny.leal@enel.com</v>
      </c>
      <c r="CV105" s="9">
        <v>2026</v>
      </c>
      <c r="CW105" s="9">
        <v>8</v>
      </c>
      <c r="CX105" s="9">
        <v>46235</v>
      </c>
      <c r="CZ105" s="9" t="str">
        <v>SPPT22</v>
      </c>
      <c r="DC105" s="9" t="str">
        <v>Servicio de camión grúa, camión canasta, Montacarga, Manlift, grúa y camion Planchón para las central Termozipa</v>
      </c>
      <c r="DD105" s="9" t="str">
        <v>SLMT13</v>
      </c>
      <c r="DE105" s="9" t="str">
        <v>Por lanzar</v>
      </c>
      <c r="DF105" s="9" t="str">
        <v>agosto</v>
      </c>
      <c r="DG105" s="9" t="str">
        <v xml:space="preserve">Alquiler de grúas y vehículos especiales con operador </v>
      </c>
      <c r="DH105" s="9" t="str">
        <v>GPG</v>
      </c>
      <c r="DI105" s="9">
        <v>0.3</v>
      </c>
      <c r="DJ105" s="9" t="str">
        <v>Monica Mesa</v>
      </c>
      <c r="DK105" s="9" t="str">
        <v>monica.mesa@enel.com</v>
      </c>
      <c r="DL105" s="9" t="str">
        <v>Anny Leal</v>
      </c>
      <c r="DM105" s="9" t="str">
        <v>anny.leal@enel.com</v>
      </c>
      <c r="DN105" s="9">
        <v>2026</v>
      </c>
      <c r="DO105" s="9">
        <v>8</v>
      </c>
      <c r="DP105" s="15">
        <v>46235</v>
      </c>
      <c r="DS105" s="9" t="str">
        <v>SERVICIO DE CAMION GRUA, CAMION CANASTA, MONTACARGA, MANLIFT, GRUA Y CAMION PLANCHON PARA LAS CENTRAL TERMOZIPA SLMT13 ALQUILER DE GRUAS Y VEHICULOS ESPECIALES CON OPERADOR</v>
      </c>
    </row>
    <row r="106" spans="5:123" ht="27.95" customHeight="1" x14ac:dyDescent="0.25">
      <c r="E106" s="11" t="str">
        <v>Servicio de "AGENCIA DE IMPRESOS"</v>
      </c>
      <c r="F106" s="12" t="str">
        <v>SPFA04</v>
      </c>
      <c r="G106" s="12" t="str">
        <v>Por lanzar</v>
      </c>
      <c r="H106" s="12" t="str">
        <v>noviembre</v>
      </c>
      <c r="I106" s="12" t="str">
        <v xml:space="preserve">Impresión de Documentos y Reparto de Facturas. </v>
      </c>
      <c r="J106" s="12" t="str">
        <v>Enel Commercial</v>
      </c>
      <c r="K106" s="12">
        <v>0.34564800000000001</v>
      </c>
      <c r="L106" s="12" t="str">
        <v>Andrea Sarmiento</v>
      </c>
      <c r="M106" s="12" t="str">
        <v>andrea.sarmiento@enel.com</v>
      </c>
      <c r="N106" s="12" t="str">
        <v>Jennifer Rubio</v>
      </c>
      <c r="O106" s="12" t="str">
        <v>jennifer.rubio@enel.com</v>
      </c>
      <c r="P106" s="12">
        <v>2026</v>
      </c>
      <c r="Q106" s="12">
        <v>11</v>
      </c>
      <c r="R106" s="24" t="b">
        <v>0</v>
      </c>
      <c r="AC106" s="14" t="str">
        <v>TS-CROSS Diseño para implementación de filtración fase 2</v>
      </c>
      <c r="AD106" s="9" t="str">
        <v>SPPT10</v>
      </c>
      <c r="AE106" s="9" t="str">
        <v>Por lanzar</v>
      </c>
      <c r="AF106" s="9" t="str">
        <v>octubre</v>
      </c>
      <c r="AG106" s="9" t="str">
        <v>Servicios profesionales técnicos no operativos</v>
      </c>
      <c r="AH106" s="9" t="str">
        <v>GPG</v>
      </c>
      <c r="AI106" s="9">
        <v>0.3</v>
      </c>
      <c r="AJ106" s="9" t="str">
        <v>Monica Mesa</v>
      </c>
      <c r="AK106" s="9" t="str">
        <v>monica.mesa@enel.com</v>
      </c>
      <c r="AL106" s="9" t="str">
        <v>Anny Leal</v>
      </c>
      <c r="AM106" s="9" t="str">
        <v>anny.leal@enel.com</v>
      </c>
      <c r="AN106" s="9">
        <v>2026</v>
      </c>
      <c r="AO106" s="9">
        <v>10</v>
      </c>
      <c r="AP106" s="9">
        <v>46296</v>
      </c>
      <c r="AR106" s="14" t="str">
        <v>TS-CROSS Diseño para implementación de filtración fase 2</v>
      </c>
      <c r="AS106" s="9" t="str">
        <v>SPPT10</v>
      </c>
      <c r="AT106" s="9" t="str">
        <v>Por lanzar</v>
      </c>
      <c r="AU106" s="9" t="str">
        <v>octubre</v>
      </c>
      <c r="AV106" s="9" t="str">
        <v>Servicios profesionales técnicos no operativos</v>
      </c>
      <c r="AW106" s="9" t="str">
        <v>GPG</v>
      </c>
      <c r="AX106" s="9">
        <v>0.3</v>
      </c>
      <c r="AY106" s="9" t="str">
        <v>Monica Mesa</v>
      </c>
      <c r="AZ106" s="9" t="str">
        <v>monica.mesa@enel.com</v>
      </c>
      <c r="BA106" s="9" t="str">
        <v>Anny Leal</v>
      </c>
      <c r="BB106" s="9" t="str">
        <v>anny.leal@enel.com</v>
      </c>
      <c r="BC106" s="9">
        <v>2026</v>
      </c>
      <c r="BD106" s="9">
        <v>10</v>
      </c>
      <c r="BE106" s="9">
        <v>46296</v>
      </c>
      <c r="BG106" s="9" t="str">
        <v>TS-CROSS Diseño para implementación de filtración fase 2</v>
      </c>
      <c r="BH106" s="9" t="str">
        <v>SPPT10</v>
      </c>
      <c r="BI106" s="9" t="str">
        <v>Por lanzar</v>
      </c>
      <c r="BJ106" s="9" t="str">
        <v>octubre</v>
      </c>
      <c r="BK106" s="9" t="str">
        <v>Servicios profesionales técnicos no operativos</v>
      </c>
      <c r="BL106" s="9" t="str">
        <v>GPG</v>
      </c>
      <c r="BM106" s="9">
        <v>0.3</v>
      </c>
      <c r="BN106" s="9" t="str">
        <v>Monica Mesa</v>
      </c>
      <c r="BO106" s="9" t="str">
        <v>monica.mesa@enel.com</v>
      </c>
      <c r="BP106" s="9" t="str">
        <v>Anny Leal</v>
      </c>
      <c r="BQ106" s="9" t="str">
        <v>anny.leal@enel.com</v>
      </c>
      <c r="BR106" s="9">
        <v>2026</v>
      </c>
      <c r="BS106" s="9">
        <v>10</v>
      </c>
      <c r="BT106" s="9">
        <v>46296</v>
      </c>
      <c r="BV106" s="9" t="str">
        <v>TS-CROSS Diseño para implementación de filtración fase 2</v>
      </c>
      <c r="BW106" s="9" t="str">
        <v>SPPT10</v>
      </c>
      <c r="BX106" s="9" t="str">
        <v>Por lanzar</v>
      </c>
      <c r="BY106" s="9" t="str">
        <v>octubre</v>
      </c>
      <c r="BZ106" s="9" t="str">
        <v>Servicios profesionales técnicos no operativos</v>
      </c>
      <c r="CA106" s="9" t="str">
        <v>GPG</v>
      </c>
      <c r="CB106" s="9">
        <v>0.3</v>
      </c>
      <c r="CC106" s="9" t="str">
        <v>Monica Mesa</v>
      </c>
      <c r="CD106" s="9" t="str">
        <v>monica.mesa@enel.com</v>
      </c>
      <c r="CE106" s="9" t="str">
        <v>Anny Leal</v>
      </c>
      <c r="CF106" s="9" t="str">
        <v>anny.leal@enel.com</v>
      </c>
      <c r="CG106" s="9">
        <v>2026</v>
      </c>
      <c r="CH106" s="9">
        <v>10</v>
      </c>
      <c r="CI106" s="9">
        <v>46296</v>
      </c>
      <c r="CK106" s="9" t="str">
        <v>TS-CROSS Diseño para implementación de filtración fase 2</v>
      </c>
      <c r="CL106" s="9" t="str">
        <v>SPPT10</v>
      </c>
      <c r="CM106" s="9" t="str">
        <v>Por lanzar</v>
      </c>
      <c r="CN106" s="9" t="str">
        <v>octubre</v>
      </c>
      <c r="CO106" s="9" t="str">
        <v>Servicios profesionales técnicos no operativos</v>
      </c>
      <c r="CP106" s="9" t="str">
        <v>GPG</v>
      </c>
      <c r="CQ106" s="9">
        <v>0.3</v>
      </c>
      <c r="CR106" s="9" t="str">
        <v>Monica Mesa</v>
      </c>
      <c r="CS106" s="9" t="str">
        <v>monica.mesa@enel.com</v>
      </c>
      <c r="CT106" s="9" t="str">
        <v>Anny Leal</v>
      </c>
      <c r="CU106" s="9" t="str">
        <v>anny.leal@enel.com</v>
      </c>
      <c r="CV106" s="9">
        <v>2026</v>
      </c>
      <c r="CW106" s="9">
        <v>10</v>
      </c>
      <c r="CX106" s="9">
        <v>46296</v>
      </c>
      <c r="CZ106" s="9" t="str">
        <v>SPPT24</v>
      </c>
      <c r="DC106" s="9" t="str">
        <v>TS-CROSS Diseño para implementación de filtración fase 2</v>
      </c>
      <c r="DD106" s="9" t="str">
        <v>SPPT10</v>
      </c>
      <c r="DE106" s="9" t="str">
        <v>Por lanzar</v>
      </c>
      <c r="DF106" s="9" t="str">
        <v>octubre</v>
      </c>
      <c r="DG106" s="9" t="str">
        <v>Servicios profesionales técnicos no operativos</v>
      </c>
      <c r="DH106" s="9" t="str">
        <v>GPG</v>
      </c>
      <c r="DI106" s="9">
        <v>0.3</v>
      </c>
      <c r="DJ106" s="9" t="str">
        <v>Monica Mesa</v>
      </c>
      <c r="DK106" s="9" t="str">
        <v>monica.mesa@enel.com</v>
      </c>
      <c r="DL106" s="9" t="str">
        <v>Anny Leal</v>
      </c>
      <c r="DM106" s="9" t="str">
        <v>anny.leal@enel.com</v>
      </c>
      <c r="DN106" s="9">
        <v>2026</v>
      </c>
      <c r="DO106" s="9">
        <v>10</v>
      </c>
      <c r="DP106" s="15">
        <v>46296</v>
      </c>
      <c r="DS106" s="9" t="str">
        <v>TS-CROSS DISENO PARA IMPLEMENTACION DE FILTRACION FASE 2 SPPT10 SERVICIOS PROFESIONALES TECNICOS NO OPERATIVOS</v>
      </c>
    </row>
    <row r="107" spans="5:123" ht="27.95" customHeight="1" x14ac:dyDescent="0.25">
      <c r="E107" s="11" t="str">
        <v>Material Promocional</v>
      </c>
      <c r="F107" s="12" t="str">
        <v>FOPA03</v>
      </c>
      <c r="G107" s="12" t="str">
        <v>Por lanzar</v>
      </c>
      <c r="H107" s="12" t="str">
        <v>septiembre</v>
      </c>
      <c r="I107" s="12" t="str">
        <v xml:space="preserve">Logistica de marketing. </v>
      </c>
      <c r="J107" s="12" t="str">
        <v>Staff &amp; Services</v>
      </c>
      <c r="K107" s="12">
        <v>0.32719599999999999</v>
      </c>
      <c r="L107" s="12" t="str">
        <v>Andrea Sarmiento</v>
      </c>
      <c r="M107" s="12" t="str">
        <v>andrea.sarmiento@enel.com</v>
      </c>
      <c r="N107" s="12" t="str">
        <v>Jennifer Rubio</v>
      </c>
      <c r="O107" s="12" t="str">
        <v>jennifer.rubio@enel.com</v>
      </c>
      <c r="P107" s="12">
        <v>2026</v>
      </c>
      <c r="Q107" s="12">
        <v>9</v>
      </c>
      <c r="R107" s="24" t="b">
        <v>0</v>
      </c>
      <c r="AC107" s="14" t="str">
        <v>Suministro de Repuestos criticos marca Siemens para los Controladores de Unidad y Servicios Auxiliares de las centrales Salto, Laguneta,Limonar y DVS.</v>
      </c>
      <c r="AD107" s="9" t="str">
        <v>FAAI05</v>
      </c>
      <c r="AE107" s="9" t="str">
        <v>Por lanzar</v>
      </c>
      <c r="AF107" s="9" t="str">
        <v>octubre</v>
      </c>
      <c r="AG107" s="9" t="str">
        <v xml:space="preserve">Reguladores y Equipos de Control de Frecuencia, Tensión y Potencia </v>
      </c>
      <c r="AH107" s="9" t="str">
        <v>GPG</v>
      </c>
      <c r="AI107" s="9">
        <v>0.3</v>
      </c>
      <c r="AJ107" s="9" t="str">
        <v>Monica Mesa</v>
      </c>
      <c r="AK107" s="9" t="str">
        <v>monica.mesa@enel.com</v>
      </c>
      <c r="AL107" s="9" t="str">
        <v>Anny Leal</v>
      </c>
      <c r="AM107" s="9" t="str">
        <v>anny.leal@enel.com</v>
      </c>
      <c r="AN107" s="9">
        <v>2026</v>
      </c>
      <c r="AO107" s="9">
        <v>10</v>
      </c>
      <c r="AP107" s="9">
        <v>46296</v>
      </c>
      <c r="AR107" s="14" t="str">
        <v>Suministro de Repuestos criticos marca Siemens para los Controladores de Unidad y Servicios Auxiliares de las centrales Salto, Laguneta,Limonar y DVS.</v>
      </c>
      <c r="AS107" s="9" t="str">
        <v>FAAI05</v>
      </c>
      <c r="AT107" s="9" t="str">
        <v>Por lanzar</v>
      </c>
      <c r="AU107" s="9" t="str">
        <v>octubre</v>
      </c>
      <c r="AV107" s="9" t="str">
        <v xml:space="preserve">Reguladores y Equipos de Control de Frecuencia, Tensión y Potencia </v>
      </c>
      <c r="AW107" s="9" t="str">
        <v>GPG</v>
      </c>
      <c r="AX107" s="9">
        <v>0.3</v>
      </c>
      <c r="AY107" s="9" t="str">
        <v>Monica Mesa</v>
      </c>
      <c r="AZ107" s="9" t="str">
        <v>monica.mesa@enel.com</v>
      </c>
      <c r="BA107" s="9" t="str">
        <v>Anny Leal</v>
      </c>
      <c r="BB107" s="9" t="str">
        <v>anny.leal@enel.com</v>
      </c>
      <c r="BC107" s="9">
        <v>2026</v>
      </c>
      <c r="BD107" s="9">
        <v>10</v>
      </c>
      <c r="BE107" s="9">
        <v>46296</v>
      </c>
      <c r="BG107" s="9" t="str">
        <v>Suministro de Repuestos criticos marca Siemens para los Controladores de Unidad y Servicios Auxiliares de las centrales Salto, Laguneta,Limonar y DVS.</v>
      </c>
      <c r="BH107" s="9" t="str">
        <v>FAAI05</v>
      </c>
      <c r="BI107" s="9" t="str">
        <v>Por lanzar</v>
      </c>
      <c r="BJ107" s="9" t="str">
        <v>octubre</v>
      </c>
      <c r="BK107" s="9" t="str">
        <v xml:space="preserve">Reguladores y Equipos de Control de Frecuencia, Tensión y Potencia </v>
      </c>
      <c r="BL107" s="9" t="str">
        <v>GPG</v>
      </c>
      <c r="BM107" s="9">
        <v>0.3</v>
      </c>
      <c r="BN107" s="9" t="str">
        <v>Monica Mesa</v>
      </c>
      <c r="BO107" s="9" t="str">
        <v>monica.mesa@enel.com</v>
      </c>
      <c r="BP107" s="9" t="str">
        <v>Anny Leal</v>
      </c>
      <c r="BQ107" s="9" t="str">
        <v>anny.leal@enel.com</v>
      </c>
      <c r="BR107" s="9">
        <v>2026</v>
      </c>
      <c r="BS107" s="9">
        <v>10</v>
      </c>
      <c r="BT107" s="9">
        <v>46296</v>
      </c>
      <c r="BV107" s="9" t="str">
        <v>Suministro de Repuestos criticos marca Siemens para los Controladores de Unidad y Servicios Auxiliares de las centrales Salto, Laguneta,Limonar y DVS.</v>
      </c>
      <c r="BW107" s="9" t="str">
        <v>FAAI05</v>
      </c>
      <c r="BX107" s="9" t="str">
        <v>Por lanzar</v>
      </c>
      <c r="BY107" s="9" t="str">
        <v>octubre</v>
      </c>
      <c r="BZ107" s="9" t="str">
        <v xml:space="preserve">Reguladores y Equipos de Control de Frecuencia, Tensión y Potencia </v>
      </c>
      <c r="CA107" s="9" t="str">
        <v>GPG</v>
      </c>
      <c r="CB107" s="9">
        <v>0.3</v>
      </c>
      <c r="CC107" s="9" t="str">
        <v>Monica Mesa</v>
      </c>
      <c r="CD107" s="9" t="str">
        <v>monica.mesa@enel.com</v>
      </c>
      <c r="CE107" s="9" t="str">
        <v>Anny Leal</v>
      </c>
      <c r="CF107" s="9" t="str">
        <v>anny.leal@enel.com</v>
      </c>
      <c r="CG107" s="9">
        <v>2026</v>
      </c>
      <c r="CH107" s="9">
        <v>10</v>
      </c>
      <c r="CI107" s="9">
        <v>46296</v>
      </c>
      <c r="CK107" s="9" t="str">
        <v>Suministro de Repuestos criticos marca Siemens para los Controladores de Unidad y Servicios Auxiliares de las centrales Salto, Laguneta,Limonar y DVS.</v>
      </c>
      <c r="CL107" s="9" t="str">
        <v>FAAI05</v>
      </c>
      <c r="CM107" s="9" t="str">
        <v>Por lanzar</v>
      </c>
      <c r="CN107" s="9" t="str">
        <v>octubre</v>
      </c>
      <c r="CO107" s="9" t="str">
        <v xml:space="preserve">Reguladores y Equipos de Control de Frecuencia, Tensión y Potencia </v>
      </c>
      <c r="CP107" s="9" t="str">
        <v>GPG</v>
      </c>
      <c r="CQ107" s="9">
        <v>0.3</v>
      </c>
      <c r="CR107" s="9" t="str">
        <v>Monica Mesa</v>
      </c>
      <c r="CS107" s="9" t="str">
        <v>monica.mesa@enel.com</v>
      </c>
      <c r="CT107" s="9" t="str">
        <v>Anny Leal</v>
      </c>
      <c r="CU107" s="9" t="str">
        <v>anny.leal@enel.com</v>
      </c>
      <c r="CV107" s="9">
        <v>2026</v>
      </c>
      <c r="CW107" s="9">
        <v>10</v>
      </c>
      <c r="CX107" s="9">
        <v>46296</v>
      </c>
      <c r="CZ107" s="9" t="str">
        <v>SPPT29</v>
      </c>
      <c r="DC107" s="9" t="str">
        <v>Suministro de Repuestos criticos marca Siemens para los Controladores de Unidad y Servicios Auxiliares de las centrales Salto, Laguneta,Limonar y DVS.</v>
      </c>
      <c r="DD107" s="9" t="str">
        <v>FAAI05</v>
      </c>
      <c r="DE107" s="9" t="str">
        <v>Por lanzar</v>
      </c>
      <c r="DF107" s="9" t="str">
        <v>octubre</v>
      </c>
      <c r="DG107" s="9" t="str">
        <v xml:space="preserve">Reguladores y Equipos de Control de Frecuencia, Tensión y Potencia </v>
      </c>
      <c r="DH107" s="9" t="str">
        <v>GPG</v>
      </c>
      <c r="DI107" s="9">
        <v>0.3</v>
      </c>
      <c r="DJ107" s="9" t="str">
        <v>Monica Mesa</v>
      </c>
      <c r="DK107" s="9" t="str">
        <v>monica.mesa@enel.com</v>
      </c>
      <c r="DL107" s="9" t="str">
        <v>Anny Leal</v>
      </c>
      <c r="DM107" s="9" t="str">
        <v>anny.leal@enel.com</v>
      </c>
      <c r="DN107" s="9">
        <v>2026</v>
      </c>
      <c r="DO107" s="9">
        <v>10</v>
      </c>
      <c r="DP107" s="15">
        <v>46296</v>
      </c>
      <c r="DS107" s="9" t="str">
        <v>SUMINISTRO DE REPUESTOS CRITICOS MARCA SIEMENS PARA LOS CONTROLADORES DE UNIDAD Y SERVICIOS AUXILIARES DE LAS CENTRALES SALTO, LAGUNETA,LIMONAR Y DVS. FAAI05 REGULADORES Y EQUIPOS DE CONTROL DE FRECUENCIA, TENSION Y POTENCIA</v>
      </c>
    </row>
    <row r="108" spans="5:123" ht="27.95" customHeight="1" x14ac:dyDescent="0.25">
      <c r="E108" s="11" t="str">
        <v>Luminarias Solares incluido baterias</v>
      </c>
      <c r="F108" s="12" t="str">
        <v>FEII09</v>
      </c>
      <c r="G108" s="12" t="str">
        <v>Por lanzar</v>
      </c>
      <c r="H108" s="12" t="str">
        <v>agosto</v>
      </c>
      <c r="I108" s="12" t="str">
        <v xml:space="preserve">Equipo para alumbrado de calles </v>
      </c>
      <c r="J108" s="12" t="str">
        <v>Enel Commercial</v>
      </c>
      <c r="K108" s="12">
        <v>0.32608695999999998</v>
      </c>
      <c r="L108" s="12" t="str">
        <v>Andrea Sarmiento</v>
      </c>
      <c r="M108" s="12" t="str">
        <v>andrea.sarmiento@enel.com</v>
      </c>
      <c r="N108" s="12" t="str">
        <v>Jennifer Rubio</v>
      </c>
      <c r="O108" s="12" t="str">
        <v>jennifer.rubio@enel.com</v>
      </c>
      <c r="P108" s="12">
        <v>2026</v>
      </c>
      <c r="Q108" s="12">
        <v>8</v>
      </c>
      <c r="R108" s="24" t="b">
        <v>0</v>
      </c>
      <c r="AC108" s="14" t="str">
        <v>RECUPERACION Y MANTENIMIENTO SISTEMA DE MONITOREO DE TEMPERATURA Y VIBRACION DE EQUIPOS EN LA CENTRAL TERMOZIPA</v>
      </c>
      <c r="AD108" s="9" t="str">
        <v>FSMT04</v>
      </c>
      <c r="AE108" s="9" t="str">
        <v>Por lanzar</v>
      </c>
      <c r="AF108" s="9" t="str">
        <v>octubre</v>
      </c>
      <c r="AG108" s="9" t="str">
        <v xml:space="preserve">Monitorización de la vibración </v>
      </c>
      <c r="AH108" s="9" t="str">
        <v>GPG</v>
      </c>
      <c r="AI108" s="9">
        <v>0.3</v>
      </c>
      <c r="AJ108" s="9" t="str">
        <v>Monica Mesa</v>
      </c>
      <c r="AK108" s="9" t="str">
        <v>monica.mesa@enel.com</v>
      </c>
      <c r="AL108" s="9" t="str">
        <v>Anny Leal</v>
      </c>
      <c r="AM108" s="9" t="str">
        <v>anny.leal@enel.com</v>
      </c>
      <c r="AN108" s="9">
        <v>2026</v>
      </c>
      <c r="AO108" s="9">
        <v>10</v>
      </c>
      <c r="AP108" s="9">
        <v>46296</v>
      </c>
      <c r="AR108" s="14" t="str">
        <v>RECUPERACION Y MANTENIMIENTO SISTEMA DE MONITOREO DE TEMPERATURA Y VIBRACION DE EQUIPOS EN LA CENTRAL TERMOZIPA</v>
      </c>
      <c r="AS108" s="9" t="str">
        <v>FSMT04</v>
      </c>
      <c r="AT108" s="9" t="str">
        <v>Por lanzar</v>
      </c>
      <c r="AU108" s="9" t="str">
        <v>octubre</v>
      </c>
      <c r="AV108" s="9" t="str">
        <v xml:space="preserve">Monitorización de la vibración </v>
      </c>
      <c r="AW108" s="9" t="str">
        <v>GPG</v>
      </c>
      <c r="AX108" s="9">
        <v>0.3</v>
      </c>
      <c r="AY108" s="9" t="str">
        <v>Monica Mesa</v>
      </c>
      <c r="AZ108" s="9" t="str">
        <v>monica.mesa@enel.com</v>
      </c>
      <c r="BA108" s="9" t="str">
        <v>Anny Leal</v>
      </c>
      <c r="BB108" s="9" t="str">
        <v>anny.leal@enel.com</v>
      </c>
      <c r="BC108" s="9">
        <v>2026</v>
      </c>
      <c r="BD108" s="9">
        <v>10</v>
      </c>
      <c r="BE108" s="9">
        <v>46296</v>
      </c>
      <c r="BG108" s="9" t="str">
        <v>RECUPERACION Y MANTENIMIENTO SISTEMA DE MONITOREO DE TEMPERATURA Y VIBRACION DE EQUIPOS EN LA CENTRAL TERMOZIPA</v>
      </c>
      <c r="BH108" s="9" t="str">
        <v>FSMT04</v>
      </c>
      <c r="BI108" s="9" t="str">
        <v>Por lanzar</v>
      </c>
      <c r="BJ108" s="9" t="str">
        <v>octubre</v>
      </c>
      <c r="BK108" s="9" t="str">
        <v xml:space="preserve">Monitorización de la vibración </v>
      </c>
      <c r="BL108" s="9" t="str">
        <v>GPG</v>
      </c>
      <c r="BM108" s="9">
        <v>0.3</v>
      </c>
      <c r="BN108" s="9" t="str">
        <v>Monica Mesa</v>
      </c>
      <c r="BO108" s="9" t="str">
        <v>monica.mesa@enel.com</v>
      </c>
      <c r="BP108" s="9" t="str">
        <v>Anny Leal</v>
      </c>
      <c r="BQ108" s="9" t="str">
        <v>anny.leal@enel.com</v>
      </c>
      <c r="BR108" s="9">
        <v>2026</v>
      </c>
      <c r="BS108" s="9">
        <v>10</v>
      </c>
      <c r="BT108" s="9">
        <v>46296</v>
      </c>
      <c r="BV108" s="9" t="str">
        <v>RECUPERACION Y MANTENIMIENTO SISTEMA DE MONITOREO DE TEMPERATURA Y VIBRACION DE EQUIPOS EN LA CENTRAL TERMOZIPA</v>
      </c>
      <c r="BW108" s="9" t="str">
        <v>FSMT04</v>
      </c>
      <c r="BX108" s="9" t="str">
        <v>Por lanzar</v>
      </c>
      <c r="BY108" s="9" t="str">
        <v>octubre</v>
      </c>
      <c r="BZ108" s="9" t="str">
        <v xml:space="preserve">Monitorización de la vibración </v>
      </c>
      <c r="CA108" s="9" t="str">
        <v>GPG</v>
      </c>
      <c r="CB108" s="9">
        <v>0.3</v>
      </c>
      <c r="CC108" s="9" t="str">
        <v>Monica Mesa</v>
      </c>
      <c r="CD108" s="9" t="str">
        <v>monica.mesa@enel.com</v>
      </c>
      <c r="CE108" s="9" t="str">
        <v>Anny Leal</v>
      </c>
      <c r="CF108" s="9" t="str">
        <v>anny.leal@enel.com</v>
      </c>
      <c r="CG108" s="9">
        <v>2026</v>
      </c>
      <c r="CH108" s="9">
        <v>10</v>
      </c>
      <c r="CI108" s="9">
        <v>46296</v>
      </c>
      <c r="CK108" s="9" t="str">
        <v>RECUPERACION Y MANTENIMIENTO SISTEMA DE MONITOREO DE TEMPERATURA Y VIBRACION DE EQUIPOS EN LA CENTRAL TERMOZIPA</v>
      </c>
      <c r="CL108" s="9" t="str">
        <v>FSMT04</v>
      </c>
      <c r="CM108" s="9" t="str">
        <v>Por lanzar</v>
      </c>
      <c r="CN108" s="9" t="str">
        <v>octubre</v>
      </c>
      <c r="CO108" s="9" t="str">
        <v xml:space="preserve">Monitorización de la vibración </v>
      </c>
      <c r="CP108" s="9" t="str">
        <v>GPG</v>
      </c>
      <c r="CQ108" s="9">
        <v>0.3</v>
      </c>
      <c r="CR108" s="9" t="str">
        <v>Monica Mesa</v>
      </c>
      <c r="CS108" s="9" t="str">
        <v>monica.mesa@enel.com</v>
      </c>
      <c r="CT108" s="9" t="str">
        <v>Anny Leal</v>
      </c>
      <c r="CU108" s="9" t="str">
        <v>anny.leal@enel.com</v>
      </c>
      <c r="CV108" s="9">
        <v>2026</v>
      </c>
      <c r="CW108" s="9">
        <v>10</v>
      </c>
      <c r="CX108" s="9">
        <v>46296</v>
      </c>
      <c r="CZ108" s="9" t="str">
        <v>SPPT35</v>
      </c>
      <c r="DC108" s="9" t="str">
        <v>RECUPERACION Y MANTENIMIENTO SISTEMA DE MONITOREO DE TEMPERATURA Y VIBRACION DE EQUIPOS EN LA CENTRAL TERMOZIPA</v>
      </c>
      <c r="DD108" s="9" t="str">
        <v>FSMT04</v>
      </c>
      <c r="DE108" s="9" t="str">
        <v>Por lanzar</v>
      </c>
      <c r="DF108" s="9" t="str">
        <v>octubre</v>
      </c>
      <c r="DG108" s="9" t="str">
        <v xml:space="preserve">Monitorización de la vibración </v>
      </c>
      <c r="DH108" s="9" t="str">
        <v>GPG</v>
      </c>
      <c r="DI108" s="9">
        <v>0.3</v>
      </c>
      <c r="DJ108" s="9" t="str">
        <v>Monica Mesa</v>
      </c>
      <c r="DK108" s="9" t="str">
        <v>monica.mesa@enel.com</v>
      </c>
      <c r="DL108" s="9" t="str">
        <v>Anny Leal</v>
      </c>
      <c r="DM108" s="9" t="str">
        <v>anny.leal@enel.com</v>
      </c>
      <c r="DN108" s="9">
        <v>2026</v>
      </c>
      <c r="DO108" s="9">
        <v>10</v>
      </c>
      <c r="DP108" s="15">
        <v>46296</v>
      </c>
      <c r="DS108" s="9" t="str">
        <v>RECUPERACION Y MANTENIMIENTO SISTEMA DE MONITOREO DE TEMPERATURA Y VIBRACION DE EQUIPOS EN LA CENTRAL TERMOZIPA FSMT04 MONITORIZACION DE LA VIBRACION</v>
      </c>
    </row>
    <row r="109" spans="5:123" ht="27.95" customHeight="1" x14ac:dyDescent="0.25">
      <c r="E109" s="11" t="str">
        <v>Suministro de motor y bomba para el sistema de enfriamiento de la Unidades</v>
      </c>
      <c r="F109" s="12" t="str">
        <v>FETR01</v>
      </c>
      <c r="G109" s="12" t="str">
        <v>Por lanzar</v>
      </c>
      <c r="H109" s="12" t="str">
        <v>agosto</v>
      </c>
      <c r="I109" s="12" t="str">
        <v>Accesorios para transformadores y recambios</v>
      </c>
      <c r="J109" s="12" t="str">
        <v>Panama</v>
      </c>
      <c r="K109" s="12">
        <v>0.30208873000000003</v>
      </c>
      <c r="L109" s="12" t="str">
        <v>Elieth Martinez</v>
      </c>
      <c r="M109" s="12" t="str">
        <v>Elieth.Martinez@enel.com</v>
      </c>
      <c r="N109" s="12" t="str">
        <v>Anny Leal</v>
      </c>
      <c r="O109" s="12" t="str">
        <v>anny.leal@enel.com</v>
      </c>
      <c r="P109" s="12">
        <v>2026</v>
      </c>
      <c r="Q109" s="12">
        <v>8</v>
      </c>
      <c r="R109" s="24" t="b">
        <v>0</v>
      </c>
      <c r="AC109" s="14" t="str">
        <v>TS CROSS Montaje de carpa rebosadero Paraíso</v>
      </c>
      <c r="AD109" s="9" t="str">
        <v>MMIM06</v>
      </c>
      <c r="AE109" s="9" t="str">
        <v>Por lanzar</v>
      </c>
      <c r="AF109" s="9" t="str">
        <v>octubre</v>
      </c>
      <c r="AG109" s="9" t="str">
        <v>Mantenimiento mecanico en centrales hidroeléctricas</v>
      </c>
      <c r="AH109" s="9" t="str">
        <v>GPG</v>
      </c>
      <c r="AI109" s="9">
        <v>0.3</v>
      </c>
      <c r="AJ109" s="9" t="str">
        <v>Monica Mesa</v>
      </c>
      <c r="AK109" s="9" t="str">
        <v>monica.mesa@enel.com</v>
      </c>
      <c r="AL109" s="9" t="str">
        <v>Anny Leal</v>
      </c>
      <c r="AM109" s="9" t="str">
        <v>anny.leal@enel.com</v>
      </c>
      <c r="AN109" s="9">
        <v>2026</v>
      </c>
      <c r="AO109" s="9">
        <v>10</v>
      </c>
      <c r="AP109" s="9">
        <v>46296</v>
      </c>
      <c r="AR109" s="14" t="str">
        <v>TS CROSS Montaje de carpa rebosadero Paraíso</v>
      </c>
      <c r="AS109" s="9" t="str">
        <v>MMIM06</v>
      </c>
      <c r="AT109" s="9" t="str">
        <v>Por lanzar</v>
      </c>
      <c r="AU109" s="9" t="str">
        <v>octubre</v>
      </c>
      <c r="AV109" s="9" t="str">
        <v>Mantenimiento mecanico en centrales hidroeléctricas</v>
      </c>
      <c r="AW109" s="9" t="str">
        <v>GPG</v>
      </c>
      <c r="AX109" s="9">
        <v>0.3</v>
      </c>
      <c r="AY109" s="9" t="str">
        <v>Monica Mesa</v>
      </c>
      <c r="AZ109" s="9" t="str">
        <v>monica.mesa@enel.com</v>
      </c>
      <c r="BA109" s="9" t="str">
        <v>Anny Leal</v>
      </c>
      <c r="BB109" s="9" t="str">
        <v>anny.leal@enel.com</v>
      </c>
      <c r="BC109" s="9">
        <v>2026</v>
      </c>
      <c r="BD109" s="9">
        <v>10</v>
      </c>
      <c r="BE109" s="9">
        <v>46296</v>
      </c>
      <c r="BG109" s="9" t="str">
        <v>TS CROSS Montaje de carpa rebosadero Paraíso</v>
      </c>
      <c r="BH109" s="9" t="str">
        <v>MMIM06</v>
      </c>
      <c r="BI109" s="9" t="str">
        <v>Por lanzar</v>
      </c>
      <c r="BJ109" s="9" t="str">
        <v>octubre</v>
      </c>
      <c r="BK109" s="9" t="str">
        <v>Mantenimiento mecanico en centrales hidroeléctricas</v>
      </c>
      <c r="BL109" s="9" t="str">
        <v>GPG</v>
      </c>
      <c r="BM109" s="9">
        <v>0.3</v>
      </c>
      <c r="BN109" s="9" t="str">
        <v>Monica Mesa</v>
      </c>
      <c r="BO109" s="9" t="str">
        <v>monica.mesa@enel.com</v>
      </c>
      <c r="BP109" s="9" t="str">
        <v>Anny Leal</v>
      </c>
      <c r="BQ109" s="9" t="str">
        <v>anny.leal@enel.com</v>
      </c>
      <c r="BR109" s="9">
        <v>2026</v>
      </c>
      <c r="BS109" s="9">
        <v>10</v>
      </c>
      <c r="BT109" s="9">
        <v>46296</v>
      </c>
      <c r="BV109" s="9" t="str">
        <v>TS CROSS Montaje de carpa rebosadero Paraíso</v>
      </c>
      <c r="BW109" s="9" t="str">
        <v>MMIM06</v>
      </c>
      <c r="BX109" s="9" t="str">
        <v>Por lanzar</v>
      </c>
      <c r="BY109" s="9" t="str">
        <v>octubre</v>
      </c>
      <c r="BZ109" s="9" t="str">
        <v>Mantenimiento mecanico en centrales hidroeléctricas</v>
      </c>
      <c r="CA109" s="9" t="str">
        <v>GPG</v>
      </c>
      <c r="CB109" s="9">
        <v>0.3</v>
      </c>
      <c r="CC109" s="9" t="str">
        <v>Monica Mesa</v>
      </c>
      <c r="CD109" s="9" t="str">
        <v>monica.mesa@enel.com</v>
      </c>
      <c r="CE109" s="9" t="str">
        <v>Anny Leal</v>
      </c>
      <c r="CF109" s="9" t="str">
        <v>anny.leal@enel.com</v>
      </c>
      <c r="CG109" s="9">
        <v>2026</v>
      </c>
      <c r="CH109" s="9">
        <v>10</v>
      </c>
      <c r="CI109" s="9">
        <v>46296</v>
      </c>
      <c r="CK109" s="9" t="str">
        <v>TS CROSS Montaje de carpa rebosadero Paraíso</v>
      </c>
      <c r="CL109" s="9" t="str">
        <v>MMIM06</v>
      </c>
      <c r="CM109" s="9" t="str">
        <v>Por lanzar</v>
      </c>
      <c r="CN109" s="9" t="str">
        <v>octubre</v>
      </c>
      <c r="CO109" s="9" t="str">
        <v>Mantenimiento mecanico en centrales hidroeléctricas</v>
      </c>
      <c r="CP109" s="9" t="str">
        <v>GPG</v>
      </c>
      <c r="CQ109" s="9">
        <v>0.3</v>
      </c>
      <c r="CR109" s="9" t="str">
        <v>Monica Mesa</v>
      </c>
      <c r="CS109" s="9" t="str">
        <v>monica.mesa@enel.com</v>
      </c>
      <c r="CT109" s="9" t="str">
        <v>Anny Leal</v>
      </c>
      <c r="CU109" s="9" t="str">
        <v>anny.leal@enel.com</v>
      </c>
      <c r="CV109" s="9">
        <v>2026</v>
      </c>
      <c r="CW109" s="9">
        <v>10</v>
      </c>
      <c r="CX109" s="9">
        <v>46296</v>
      </c>
      <c r="CZ109" s="9" t="str">
        <v>SPPT43</v>
      </c>
      <c r="DC109" s="9" t="str">
        <v>TS CROSS Montaje de carpa rebosadero Paraíso</v>
      </c>
      <c r="DD109" s="9" t="str">
        <v>MMIM06</v>
      </c>
      <c r="DE109" s="9" t="str">
        <v>Por lanzar</v>
      </c>
      <c r="DF109" s="9" t="str">
        <v>octubre</v>
      </c>
      <c r="DG109" s="9" t="str">
        <v>Mantenimiento mecanico en centrales hidroeléctricas</v>
      </c>
      <c r="DH109" s="9" t="str">
        <v>GPG</v>
      </c>
      <c r="DI109" s="9">
        <v>0.3</v>
      </c>
      <c r="DJ109" s="9" t="str">
        <v>Monica Mesa</v>
      </c>
      <c r="DK109" s="9" t="str">
        <v>monica.mesa@enel.com</v>
      </c>
      <c r="DL109" s="9" t="str">
        <v>Anny Leal</v>
      </c>
      <c r="DM109" s="9" t="str">
        <v>anny.leal@enel.com</v>
      </c>
      <c r="DN109" s="9">
        <v>2026</v>
      </c>
      <c r="DO109" s="9">
        <v>10</v>
      </c>
      <c r="DP109" s="15">
        <v>46296</v>
      </c>
      <c r="DS109" s="9" t="str">
        <v>TS CROSS MONTAJE DE CARPA REBOSADERO PARAISO MMIM06 MANTENIMIENTO MECANICO EN CENTRALES HIDROELECTRICAS</v>
      </c>
    </row>
    <row r="110" spans="5:123" ht="27.95" customHeight="1" x14ac:dyDescent="0.25">
      <c r="E110" s="11" t="str">
        <v>Mantenimiento y suministro de repuestos bombas verticales de circulación, de torres de enfriamiento, de rio, y de enfriamiento</v>
      </c>
      <c r="F110" s="12" t="str">
        <v>MMIM10</v>
      </c>
      <c r="G110" s="12" t="str">
        <v>Por lanzar</v>
      </c>
      <c r="H110" s="12" t="str">
        <v>agosto</v>
      </c>
      <c r="I110" s="12" t="str">
        <v xml:space="preserve">Bombas - mantenimiento </v>
      </c>
      <c r="J110" s="12" t="str">
        <v>GPG</v>
      </c>
      <c r="K110" s="12">
        <v>0.3</v>
      </c>
      <c r="L110" s="12" t="str">
        <v>Monica Mesa</v>
      </c>
      <c r="M110" s="12" t="str">
        <v>monica.mesa@enel.com</v>
      </c>
      <c r="N110" s="12" t="str">
        <v>Anny Leal</v>
      </c>
      <c r="O110" s="12" t="str">
        <v>anny.leal@enel.com</v>
      </c>
      <c r="P110" s="12">
        <v>2026</v>
      </c>
      <c r="Q110" s="12">
        <v>8</v>
      </c>
      <c r="R110" s="24" t="b">
        <v>0</v>
      </c>
      <c r="AC110" s="14" t="str">
        <v>Modernización seccionadores 230 kV unidades 1 , 2 y 3 BETANIA</v>
      </c>
      <c r="AD110" s="9" t="str">
        <v>FEIN18</v>
      </c>
      <c r="AE110" s="9" t="str">
        <v>Por lanzar</v>
      </c>
      <c r="AF110" s="9" t="str">
        <v>octubre</v>
      </c>
      <c r="AG110" s="9" t="str">
        <v xml:space="preserve">Interruptores de vacío AT y Interruptores de máquina </v>
      </c>
      <c r="AH110" s="9" t="str">
        <v>GPG</v>
      </c>
      <c r="AI110" s="9">
        <v>0.3</v>
      </c>
      <c r="AJ110" s="9" t="str">
        <v>Monica Mesa</v>
      </c>
      <c r="AK110" s="9" t="str">
        <v>monica.mesa@enel.com</v>
      </c>
      <c r="AL110" s="9" t="str">
        <v>Anny Leal</v>
      </c>
      <c r="AM110" s="9" t="str">
        <v>anny.leal@enel.com</v>
      </c>
      <c r="AN110" s="9">
        <v>2026</v>
      </c>
      <c r="AO110" s="9">
        <v>10</v>
      </c>
      <c r="AP110" s="9">
        <v>46296</v>
      </c>
      <c r="AR110" s="14" t="str">
        <v>Modernización seccionadores 230 kV unidades 1 , 2 y 3 BETANIA</v>
      </c>
      <c r="AS110" s="9" t="str">
        <v>FEIN18</v>
      </c>
      <c r="AT110" s="9" t="str">
        <v>Por lanzar</v>
      </c>
      <c r="AU110" s="9" t="str">
        <v>octubre</v>
      </c>
      <c r="AV110" s="9" t="str">
        <v xml:space="preserve">Interruptores de vacío AT y Interruptores de máquina </v>
      </c>
      <c r="AW110" s="9" t="str">
        <v>GPG</v>
      </c>
      <c r="AX110" s="9">
        <v>0.3</v>
      </c>
      <c r="AY110" s="9" t="str">
        <v>Monica Mesa</v>
      </c>
      <c r="AZ110" s="9" t="str">
        <v>monica.mesa@enel.com</v>
      </c>
      <c r="BA110" s="9" t="str">
        <v>Anny Leal</v>
      </c>
      <c r="BB110" s="9" t="str">
        <v>anny.leal@enel.com</v>
      </c>
      <c r="BC110" s="9">
        <v>2026</v>
      </c>
      <c r="BD110" s="9">
        <v>10</v>
      </c>
      <c r="BE110" s="9">
        <v>46296</v>
      </c>
      <c r="BG110" s="9" t="str">
        <v>Modernización seccionadores 230 kV unidades 1 , 2 y 3 BETANIA</v>
      </c>
      <c r="BH110" s="9" t="str">
        <v>FEIN18</v>
      </c>
      <c r="BI110" s="9" t="str">
        <v>Por lanzar</v>
      </c>
      <c r="BJ110" s="9" t="str">
        <v>octubre</v>
      </c>
      <c r="BK110" s="9" t="str">
        <v xml:space="preserve">Interruptores de vacío AT y Interruptores de máquina </v>
      </c>
      <c r="BL110" s="9" t="str">
        <v>GPG</v>
      </c>
      <c r="BM110" s="9">
        <v>0.3</v>
      </c>
      <c r="BN110" s="9" t="str">
        <v>Monica Mesa</v>
      </c>
      <c r="BO110" s="9" t="str">
        <v>monica.mesa@enel.com</v>
      </c>
      <c r="BP110" s="9" t="str">
        <v>Anny Leal</v>
      </c>
      <c r="BQ110" s="9" t="str">
        <v>anny.leal@enel.com</v>
      </c>
      <c r="BR110" s="9">
        <v>2026</v>
      </c>
      <c r="BS110" s="9">
        <v>10</v>
      </c>
      <c r="BT110" s="9">
        <v>46296</v>
      </c>
      <c r="BV110" s="9" t="str">
        <v>Modernización seccionadores 230 kV unidades 1 , 2 y 3 BETANIA</v>
      </c>
      <c r="BW110" s="9" t="str">
        <v>FEIN18</v>
      </c>
      <c r="BX110" s="9" t="str">
        <v>Por lanzar</v>
      </c>
      <c r="BY110" s="9" t="str">
        <v>octubre</v>
      </c>
      <c r="BZ110" s="9" t="str">
        <v xml:space="preserve">Interruptores de vacío AT y Interruptores de máquina </v>
      </c>
      <c r="CA110" s="9" t="str">
        <v>GPG</v>
      </c>
      <c r="CB110" s="9">
        <v>0.3</v>
      </c>
      <c r="CC110" s="9" t="str">
        <v>Monica Mesa</v>
      </c>
      <c r="CD110" s="9" t="str">
        <v>monica.mesa@enel.com</v>
      </c>
      <c r="CE110" s="9" t="str">
        <v>Anny Leal</v>
      </c>
      <c r="CF110" s="9" t="str">
        <v>anny.leal@enel.com</v>
      </c>
      <c r="CG110" s="9">
        <v>2026</v>
      </c>
      <c r="CH110" s="9">
        <v>10</v>
      </c>
      <c r="CI110" s="9">
        <v>46296</v>
      </c>
      <c r="CK110" s="9" t="str">
        <v>Modernización seccionadores 230 kV unidades 1 , 2 y 3 BETANIA</v>
      </c>
      <c r="CL110" s="9" t="str">
        <v>FEIN18</v>
      </c>
      <c r="CM110" s="9" t="str">
        <v>Por lanzar</v>
      </c>
      <c r="CN110" s="9" t="str">
        <v>octubre</v>
      </c>
      <c r="CO110" s="9" t="str">
        <v xml:space="preserve">Interruptores de vacío AT y Interruptores de máquina </v>
      </c>
      <c r="CP110" s="9" t="str">
        <v>GPG</v>
      </c>
      <c r="CQ110" s="9">
        <v>0.3</v>
      </c>
      <c r="CR110" s="9" t="str">
        <v>Monica Mesa</v>
      </c>
      <c r="CS110" s="9" t="str">
        <v>monica.mesa@enel.com</v>
      </c>
      <c r="CT110" s="9" t="str">
        <v>Anny Leal</v>
      </c>
      <c r="CU110" s="9" t="str">
        <v>anny.leal@enel.com</v>
      </c>
      <c r="CV110" s="9">
        <v>2026</v>
      </c>
      <c r="CW110" s="9">
        <v>10</v>
      </c>
      <c r="CX110" s="9">
        <v>46296</v>
      </c>
      <c r="CZ110" s="9" t="str">
        <v>SPPT44</v>
      </c>
      <c r="DC110" s="9" t="str">
        <v>Modernización seccionadores 230 kV unidades 1 , 2 y 3 BETANIA</v>
      </c>
      <c r="DD110" s="9" t="str">
        <v>FEIN18</v>
      </c>
      <c r="DE110" s="9" t="str">
        <v>Por lanzar</v>
      </c>
      <c r="DF110" s="9" t="str">
        <v>octubre</v>
      </c>
      <c r="DG110" s="9" t="str">
        <v xml:space="preserve">Interruptores de vacío AT y Interruptores de máquina </v>
      </c>
      <c r="DH110" s="9" t="str">
        <v>GPG</v>
      </c>
      <c r="DI110" s="9">
        <v>0.3</v>
      </c>
      <c r="DJ110" s="9" t="str">
        <v>Monica Mesa</v>
      </c>
      <c r="DK110" s="9" t="str">
        <v>monica.mesa@enel.com</v>
      </c>
      <c r="DL110" s="9" t="str">
        <v>Anny Leal</v>
      </c>
      <c r="DM110" s="9" t="str">
        <v>anny.leal@enel.com</v>
      </c>
      <c r="DN110" s="9">
        <v>2026</v>
      </c>
      <c r="DO110" s="9">
        <v>10</v>
      </c>
      <c r="DP110" s="15">
        <v>46296</v>
      </c>
      <c r="DS110" s="9" t="str">
        <v>MODERNIZACION SECCIONADORES 230 KV UNIDADES 1 , 2 Y 3 BETANIA FEIN18 INTERRUPTORES DE VACIO AT Y INTERRUPTORES DE MAQUINA</v>
      </c>
    </row>
    <row r="111" spans="5:123" ht="27.95" customHeight="1" x14ac:dyDescent="0.25">
      <c r="E111" s="11" t="str">
        <v>Servicio de camión grúa, camión canasta, Montacarga, Manlift, grúa y camion Planchón para las central Termozipa</v>
      </c>
      <c r="F111" s="12" t="str">
        <v>SLMT13</v>
      </c>
      <c r="G111" s="12" t="str">
        <v>Por lanzar</v>
      </c>
      <c r="H111" s="12" t="str">
        <v>agosto</v>
      </c>
      <c r="I111" s="12" t="str">
        <v xml:space="preserve">Alquiler de grúas y vehículos especiales con operador </v>
      </c>
      <c r="J111" s="12" t="str">
        <v>GPG</v>
      </c>
      <c r="K111" s="12">
        <v>0.3</v>
      </c>
      <c r="L111" s="12" t="str">
        <v>Monica Mesa</v>
      </c>
      <c r="M111" s="12" t="str">
        <v>monica.mesa@enel.com</v>
      </c>
      <c r="N111" s="12" t="str">
        <v>Anny Leal</v>
      </c>
      <c r="O111" s="12" t="str">
        <v>anny.leal@enel.com</v>
      </c>
      <c r="P111" s="12">
        <v>2026</v>
      </c>
      <c r="Q111" s="12">
        <v>8</v>
      </c>
      <c r="R111" s="24" t="b">
        <v>0</v>
      </c>
      <c r="AC111" s="14" t="str">
        <v>Servicio de diseño, suministro y instalación de Sistemas de seguimiento solares para parques fotovoltaicos</v>
      </c>
      <c r="AD111" s="9" t="str">
        <v>FEER09</v>
      </c>
      <c r="AE111" s="9" t="str">
        <v>Por lanzar</v>
      </c>
      <c r="AF111" s="9" t="str">
        <v>diciembre</v>
      </c>
      <c r="AG111" s="9" t="str">
        <v xml:space="preserve">Diseño, suministro y instalación  de Sistemas de seguimiento solares para parques fotovoltaicos </v>
      </c>
      <c r="AH111" s="9" t="str">
        <v>Enel Commercial</v>
      </c>
      <c r="AI111" s="9">
        <v>0.3</v>
      </c>
      <c r="AJ111" s="9" t="str">
        <v>Andrea Sarmiento</v>
      </c>
      <c r="AK111" s="9" t="str">
        <v>andrea.sarmiento@enel.com</v>
      </c>
      <c r="AL111" s="9" t="str">
        <v>Jennifer Rubio</v>
      </c>
      <c r="AM111" s="9" t="str">
        <v>jennifer.rubio@enel.com</v>
      </c>
      <c r="AN111" s="9">
        <v>2026</v>
      </c>
      <c r="AO111" s="9">
        <v>12</v>
      </c>
      <c r="AP111" s="9">
        <v>46357</v>
      </c>
      <c r="AR111" s="14" t="str">
        <v>Servicio de diseño, suministro y instalación de Sistemas de seguimiento solares para parques fotovoltaicos</v>
      </c>
      <c r="AS111" s="9" t="str">
        <v>FEER09</v>
      </c>
      <c r="AT111" s="9" t="str">
        <v>Por lanzar</v>
      </c>
      <c r="AU111" s="9" t="str">
        <v>diciembre</v>
      </c>
      <c r="AV111" s="9" t="str">
        <v xml:space="preserve">Diseño, suministro y instalación  de Sistemas de seguimiento solares para parques fotovoltaicos </v>
      </c>
      <c r="AW111" s="9" t="str">
        <v>Enel Commercial</v>
      </c>
      <c r="AX111" s="9">
        <v>0.3</v>
      </c>
      <c r="AY111" s="9" t="str">
        <v>Andrea Sarmiento</v>
      </c>
      <c r="AZ111" s="9" t="str">
        <v>andrea.sarmiento@enel.com</v>
      </c>
      <c r="BA111" s="9" t="str">
        <v>Jennifer Rubio</v>
      </c>
      <c r="BB111" s="9" t="str">
        <v>jennifer.rubio@enel.com</v>
      </c>
      <c r="BC111" s="9">
        <v>2026</v>
      </c>
      <c r="BD111" s="9">
        <v>12</v>
      </c>
      <c r="BE111" s="9">
        <v>46357</v>
      </c>
      <c r="BG111" s="9" t="str">
        <v>Servicio de diseño, suministro y instalación de Sistemas de seguimiento solares para parques fotovoltaicos</v>
      </c>
      <c r="BH111" s="9" t="str">
        <v>FEER09</v>
      </c>
      <c r="BI111" s="9" t="str">
        <v>Por lanzar</v>
      </c>
      <c r="BJ111" s="9" t="str">
        <v>diciembre</v>
      </c>
      <c r="BK111" s="9" t="str">
        <v xml:space="preserve">Diseño, suministro y instalación  de Sistemas de seguimiento solares para parques fotovoltaicos </v>
      </c>
      <c r="BL111" s="9" t="str">
        <v>Enel Commercial</v>
      </c>
      <c r="BM111" s="9">
        <v>0.3</v>
      </c>
      <c r="BN111" s="9" t="str">
        <v>Andrea Sarmiento</v>
      </c>
      <c r="BO111" s="9" t="str">
        <v>andrea.sarmiento@enel.com</v>
      </c>
      <c r="BP111" s="9" t="str">
        <v>Jennifer Rubio</v>
      </c>
      <c r="BQ111" s="9" t="str">
        <v>jennifer.rubio@enel.com</v>
      </c>
      <c r="BR111" s="9">
        <v>2026</v>
      </c>
      <c r="BS111" s="9">
        <v>12</v>
      </c>
      <c r="BT111" s="9">
        <v>46357</v>
      </c>
      <c r="BV111" s="9" t="str">
        <v>Servicio de diseño, suministro y instalación de Sistemas de seguimiento solares para parques fotovoltaicos</v>
      </c>
      <c r="BW111" s="9" t="str">
        <v>FEER09</v>
      </c>
      <c r="BX111" s="9" t="str">
        <v>Por lanzar</v>
      </c>
      <c r="BY111" s="9" t="str">
        <v>diciembre</v>
      </c>
      <c r="BZ111" s="9" t="str">
        <v xml:space="preserve">Diseño, suministro y instalación  de Sistemas de seguimiento solares para parques fotovoltaicos </v>
      </c>
      <c r="CA111" s="9" t="str">
        <v>Enel Commercial</v>
      </c>
      <c r="CB111" s="9">
        <v>0.3</v>
      </c>
      <c r="CC111" s="9" t="str">
        <v>Andrea Sarmiento</v>
      </c>
      <c r="CD111" s="9" t="str">
        <v>andrea.sarmiento@enel.com</v>
      </c>
      <c r="CE111" s="9" t="str">
        <v>Jennifer Rubio</v>
      </c>
      <c r="CF111" s="9" t="str">
        <v>jennifer.rubio@enel.com</v>
      </c>
      <c r="CG111" s="9">
        <v>2026</v>
      </c>
      <c r="CH111" s="9">
        <v>12</v>
      </c>
      <c r="CI111" s="9">
        <v>46357</v>
      </c>
      <c r="CK111" s="9" t="str">
        <v>Servicio de diseño, suministro y instalación de Sistemas de seguimiento solares para parques fotovoltaicos</v>
      </c>
      <c r="CL111" s="9" t="str">
        <v>FEER09</v>
      </c>
      <c r="CM111" s="9" t="str">
        <v>Por lanzar</v>
      </c>
      <c r="CN111" s="9" t="str">
        <v>diciembre</v>
      </c>
      <c r="CO111" s="9" t="str">
        <v xml:space="preserve">Diseño, suministro y instalación  de Sistemas de seguimiento solares para parques fotovoltaicos </v>
      </c>
      <c r="CP111" s="9" t="str">
        <v>Enel Commercial</v>
      </c>
      <c r="CQ111" s="9">
        <v>0.3</v>
      </c>
      <c r="CR111" s="9" t="str">
        <v>Andrea Sarmiento</v>
      </c>
      <c r="CS111" s="9" t="str">
        <v>andrea.sarmiento@enel.com</v>
      </c>
      <c r="CT111" s="9" t="str">
        <v>Jennifer Rubio</v>
      </c>
      <c r="CU111" s="9" t="str">
        <v>jennifer.rubio@enel.com</v>
      </c>
      <c r="CV111" s="9">
        <v>2026</v>
      </c>
      <c r="CW111" s="9">
        <v>12</v>
      </c>
      <c r="CX111" s="9">
        <v>46357</v>
      </c>
      <c r="CZ111" s="9" t="str">
        <v>SPPT71</v>
      </c>
      <c r="DC111" s="9" t="str">
        <v>Servicio de diseño, suministro y instalación de Sistemas de seguimiento solares para parques fotovoltaicos</v>
      </c>
      <c r="DD111" s="9" t="str">
        <v>FEER09</v>
      </c>
      <c r="DE111" s="9" t="str">
        <v>Por lanzar</v>
      </c>
      <c r="DF111" s="9" t="str">
        <v>diciembre</v>
      </c>
      <c r="DG111" s="9" t="str">
        <v xml:space="preserve">Diseño, suministro y instalación  de Sistemas de seguimiento solares para parques fotovoltaicos </v>
      </c>
      <c r="DH111" s="9" t="str">
        <v>Enel Commercial</v>
      </c>
      <c r="DI111" s="9">
        <v>0.3</v>
      </c>
      <c r="DJ111" s="9" t="str">
        <v>Andrea Sarmiento</v>
      </c>
      <c r="DK111" s="9" t="str">
        <v>andrea.sarmiento@enel.com</v>
      </c>
      <c r="DL111" s="9" t="str">
        <v>Jennifer Rubio</v>
      </c>
      <c r="DM111" s="9" t="str">
        <v>jennifer.rubio@enel.com</v>
      </c>
      <c r="DN111" s="9">
        <v>2026</v>
      </c>
      <c r="DO111" s="9">
        <v>12</v>
      </c>
      <c r="DP111" s="15">
        <v>46357</v>
      </c>
      <c r="DS111" s="9" t="str">
        <v>SERVICIO DE DISENO, SUMINISTRO Y INSTALACION DE SISTEMAS DE SEGUIMIENTO SOLARES PARA PARQUES FOTOVOLTAICOS FEER09 DISENO, SUMINISTRO Y INSTALACION DE SISTEMAS DE SEGUIMIENTO SOLARES PARA PARQUES FOTOVOLTAICOS</v>
      </c>
    </row>
    <row r="112" spans="5:123" ht="27.95" customHeight="1" x14ac:dyDescent="0.25">
      <c r="E112" s="11" t="str">
        <v>TS-CROSS Diseño para implementación de filtración fase 2</v>
      </c>
      <c r="F112" s="12" t="str">
        <v>SPPT10</v>
      </c>
      <c r="G112" s="12" t="str">
        <v>Por lanzar</v>
      </c>
      <c r="H112" s="12" t="str">
        <v>octubre</v>
      </c>
      <c r="I112" s="12" t="str">
        <v>Servicios profesionales técnicos no operativos</v>
      </c>
      <c r="J112" s="12" t="str">
        <v>GPG</v>
      </c>
      <c r="K112" s="12">
        <v>0.3</v>
      </c>
      <c r="L112" s="12" t="str">
        <v>Monica Mesa</v>
      </c>
      <c r="M112" s="12" t="str">
        <v>monica.mesa@enel.com</v>
      </c>
      <c r="N112" s="12" t="str">
        <v>Anny Leal</v>
      </c>
      <c r="O112" s="12" t="str">
        <v>anny.leal@enel.com</v>
      </c>
      <c r="P112" s="12">
        <v>2026</v>
      </c>
      <c r="Q112" s="12">
        <v>10</v>
      </c>
      <c r="R112" s="24" t="b">
        <v>0</v>
      </c>
      <c r="AC112" s="14" t="str">
        <v>Construir 02 inversores Santerno con proveedor Local (derecho e izquierdo) con los materiales homologados y con el power stack en planta</v>
      </c>
      <c r="AD112" s="9" t="str">
        <v>FEER01</v>
      </c>
      <c r="AE112" s="9" t="str">
        <v>Por lanzar</v>
      </c>
      <c r="AF112" s="9" t="str">
        <v>septiembre</v>
      </c>
      <c r="AG112" s="9" t="str">
        <v xml:space="preserve">Componentes o piezas para Planta de energia Solar </v>
      </c>
      <c r="AH112" s="9" t="str">
        <v>GPG</v>
      </c>
      <c r="AI112" s="9">
        <v>0.28016313999999998</v>
      </c>
      <c r="AJ112" s="9" t="str">
        <v>Monica Mesa</v>
      </c>
      <c r="AK112" s="9" t="str">
        <v>monica.mesa@enel.com</v>
      </c>
      <c r="AL112" s="9" t="str">
        <v>Anny Leal</v>
      </c>
      <c r="AM112" s="9" t="str">
        <v>anny.leal@enel.com</v>
      </c>
      <c r="AN112" s="9">
        <v>2026</v>
      </c>
      <c r="AO112" s="9">
        <v>9</v>
      </c>
      <c r="AP112" s="9">
        <v>46266</v>
      </c>
      <c r="AR112" s="14" t="str">
        <v>Construir 02 inversores Santerno con proveedor Local (derecho e izquierdo) con los materiales homologados y con el power stack en planta</v>
      </c>
      <c r="AS112" s="9" t="str">
        <v>FEER01</v>
      </c>
      <c r="AT112" s="9" t="str">
        <v>Por lanzar</v>
      </c>
      <c r="AU112" s="9" t="str">
        <v>septiembre</v>
      </c>
      <c r="AV112" s="9" t="str">
        <v xml:space="preserve">Componentes o piezas para Planta de energia Solar </v>
      </c>
      <c r="AW112" s="9" t="str">
        <v>GPG</v>
      </c>
      <c r="AX112" s="9">
        <v>0.28016313999999998</v>
      </c>
      <c r="AY112" s="9" t="str">
        <v>Monica Mesa</v>
      </c>
      <c r="AZ112" s="9" t="str">
        <v>monica.mesa@enel.com</v>
      </c>
      <c r="BA112" s="9" t="str">
        <v>Anny Leal</v>
      </c>
      <c r="BB112" s="9" t="str">
        <v>anny.leal@enel.com</v>
      </c>
      <c r="BC112" s="9">
        <v>2026</v>
      </c>
      <c r="BD112" s="9">
        <v>9</v>
      </c>
      <c r="BE112" s="9">
        <v>46266</v>
      </c>
      <c r="BG112" s="9" t="str">
        <v>Construir 02 inversores Santerno con proveedor Local (derecho e izquierdo) con los materiales homologados y con el power stack en planta</v>
      </c>
      <c r="BH112" s="9" t="str">
        <v>FEER01</v>
      </c>
      <c r="BI112" s="9" t="str">
        <v>Por lanzar</v>
      </c>
      <c r="BJ112" s="9" t="str">
        <v>septiembre</v>
      </c>
      <c r="BK112" s="9" t="str">
        <v xml:space="preserve">Componentes o piezas para Planta de energia Solar </v>
      </c>
      <c r="BL112" s="9" t="str">
        <v>GPG</v>
      </c>
      <c r="BM112" s="9">
        <v>0.28016313999999998</v>
      </c>
      <c r="BN112" s="9" t="str">
        <v>Monica Mesa</v>
      </c>
      <c r="BO112" s="9" t="str">
        <v>monica.mesa@enel.com</v>
      </c>
      <c r="BP112" s="9" t="str">
        <v>Anny Leal</v>
      </c>
      <c r="BQ112" s="9" t="str">
        <v>anny.leal@enel.com</v>
      </c>
      <c r="BR112" s="9">
        <v>2026</v>
      </c>
      <c r="BS112" s="9">
        <v>9</v>
      </c>
      <c r="BT112" s="9">
        <v>46266</v>
      </c>
      <c r="BV112" s="9" t="str">
        <v>Construir 02 inversores Santerno con proveedor Local (derecho e izquierdo) con los materiales homologados y con el power stack en planta</v>
      </c>
      <c r="BW112" s="9" t="str">
        <v>FEER01</v>
      </c>
      <c r="BX112" s="9" t="str">
        <v>Por lanzar</v>
      </c>
      <c r="BY112" s="9" t="str">
        <v>septiembre</v>
      </c>
      <c r="BZ112" s="9" t="str">
        <v xml:space="preserve">Componentes o piezas para Planta de energia Solar </v>
      </c>
      <c r="CA112" s="9" t="str">
        <v>GPG</v>
      </c>
      <c r="CB112" s="9">
        <v>0.28016313999999998</v>
      </c>
      <c r="CC112" s="9" t="str">
        <v>Monica Mesa</v>
      </c>
      <c r="CD112" s="9" t="str">
        <v>monica.mesa@enel.com</v>
      </c>
      <c r="CE112" s="9" t="str">
        <v>Anny Leal</v>
      </c>
      <c r="CF112" s="9" t="str">
        <v>anny.leal@enel.com</v>
      </c>
      <c r="CG112" s="9">
        <v>2026</v>
      </c>
      <c r="CH112" s="9">
        <v>9</v>
      </c>
      <c r="CI112" s="9">
        <v>46266</v>
      </c>
      <c r="CK112" s="9" t="str">
        <v>Construir 02 inversores Santerno con proveedor Local (derecho e izquierdo) con los materiales homologados y con el power stack en planta</v>
      </c>
      <c r="CL112" s="9" t="str">
        <v>FEER01</v>
      </c>
      <c r="CM112" s="9" t="str">
        <v>Por lanzar</v>
      </c>
      <c r="CN112" s="9" t="str">
        <v>septiembre</v>
      </c>
      <c r="CO112" s="9" t="str">
        <v xml:space="preserve">Componentes o piezas para Planta de energia Solar </v>
      </c>
      <c r="CP112" s="9" t="str">
        <v>GPG</v>
      </c>
      <c r="CQ112" s="9">
        <v>0.28016313999999998</v>
      </c>
      <c r="CR112" s="9" t="str">
        <v>Monica Mesa</v>
      </c>
      <c r="CS112" s="9" t="str">
        <v>monica.mesa@enel.com</v>
      </c>
      <c r="CT112" s="9" t="str">
        <v>Anny Leal</v>
      </c>
      <c r="CU112" s="9" t="str">
        <v>anny.leal@enel.com</v>
      </c>
      <c r="CV112" s="9">
        <v>2026</v>
      </c>
      <c r="CW112" s="9">
        <v>9</v>
      </c>
      <c r="CX112" s="9">
        <v>46266</v>
      </c>
      <c r="CZ112" s="9" t="str">
        <v>SPTT02</v>
      </c>
      <c r="DC112" s="9" t="str">
        <v>Construir 02 inversores Santerno con proveedor Local (derecho e izquierdo) con los materiales homologados y con el power stack en planta</v>
      </c>
      <c r="DD112" s="9" t="str">
        <v>FEER01</v>
      </c>
      <c r="DE112" s="9" t="str">
        <v>Por lanzar</v>
      </c>
      <c r="DF112" s="9" t="str">
        <v>septiembre</v>
      </c>
      <c r="DG112" s="9" t="str">
        <v xml:space="preserve">Componentes o piezas para Planta de energia Solar </v>
      </c>
      <c r="DH112" s="9" t="str">
        <v>GPG</v>
      </c>
      <c r="DI112" s="9">
        <v>0.28016313999999998</v>
      </c>
      <c r="DJ112" s="9" t="str">
        <v>Monica Mesa</v>
      </c>
      <c r="DK112" s="9" t="str">
        <v>monica.mesa@enel.com</v>
      </c>
      <c r="DL112" s="9" t="str">
        <v>Anny Leal</v>
      </c>
      <c r="DM112" s="9" t="str">
        <v>anny.leal@enel.com</v>
      </c>
      <c r="DN112" s="9">
        <v>2026</v>
      </c>
      <c r="DO112" s="9">
        <v>9</v>
      </c>
      <c r="DP112" s="15">
        <v>46266</v>
      </c>
      <c r="DS112" s="9" t="str">
        <v>CONSTRUIR 02 INVERSORES SANTERNO CON PROVEEDOR LOCAL (DERECHO E IZQUIERDO) CON LOS MATERIALES HOMOLOGADOS Y CON EL POWER STACK EN PLANTA FEER01 COMPONENTES O PIEZAS PARA PLANTA DE ENERGIA SOLAR</v>
      </c>
    </row>
    <row r="113" spans="5:123" ht="27.95" customHeight="1" x14ac:dyDescent="0.25">
      <c r="E113" s="11" t="str">
        <v>Suministro de Repuestos criticos marca Siemens para los Controladores de Unidad y Servicios Auxiliares de las centrales Salto, Laguneta,Limonar y DVS.</v>
      </c>
      <c r="F113" s="12" t="str">
        <v>FAAI05</v>
      </c>
      <c r="G113" s="12" t="str">
        <v>Por lanzar</v>
      </c>
      <c r="H113" s="12" t="str">
        <v>octubre</v>
      </c>
      <c r="I113" s="12" t="str">
        <v xml:space="preserve">Reguladores y Equipos de Control de Frecuencia, Tensión y Potencia </v>
      </c>
      <c r="J113" s="12" t="str">
        <v>GPG</v>
      </c>
      <c r="K113" s="12">
        <v>0.3</v>
      </c>
      <c r="L113" s="12" t="str">
        <v>Monica Mesa</v>
      </c>
      <c r="M113" s="12" t="str">
        <v>monica.mesa@enel.com</v>
      </c>
      <c r="N113" s="12" t="str">
        <v>Anny Leal</v>
      </c>
      <c r="O113" s="12" t="str">
        <v>anny.leal@enel.com</v>
      </c>
      <c r="P113" s="12">
        <v>2026</v>
      </c>
      <c r="Q113" s="12">
        <v>10</v>
      </c>
      <c r="R113" s="24" t="b">
        <v>0</v>
      </c>
      <c r="AC113" s="14" t="str">
        <v>SERVICIOS DE TELEFONIA MOVIL - PA</v>
      </c>
      <c r="AD113" s="9" t="str">
        <v>SPTT02</v>
      </c>
      <c r="AE113" s="9" t="str">
        <v>Por lanzar</v>
      </c>
      <c r="AF113" s="9" t="str">
        <v>agosto</v>
      </c>
      <c r="AG113" s="9" t="str">
        <v xml:space="preserve">Servicios de telefonía fija y móvil </v>
      </c>
      <c r="AH113" s="9" t="str">
        <v>Panama</v>
      </c>
      <c r="AI113" s="9">
        <v>0.27400000000000002</v>
      </c>
      <c r="AJ113" s="9" t="str">
        <v>Elieth Martinez</v>
      </c>
      <c r="AK113" s="9" t="str">
        <v>Elieth.Martinez@enel.com</v>
      </c>
      <c r="AL113" s="9" t="str">
        <v>Anny Leal</v>
      </c>
      <c r="AM113" s="9" t="str">
        <v>anny.leal@enel.com</v>
      </c>
      <c r="AN113" s="9">
        <v>2026</v>
      </c>
      <c r="AO113" s="9">
        <v>8</v>
      </c>
      <c r="AP113" s="9">
        <v>46235</v>
      </c>
      <c r="AR113" s="14" t="str">
        <v>SERVICIOS DE TELEFONIA MOVIL - PA</v>
      </c>
      <c r="AS113" s="9" t="str">
        <v>SPTT02</v>
      </c>
      <c r="AT113" s="9" t="str">
        <v>Por lanzar</v>
      </c>
      <c r="AU113" s="9" t="str">
        <v>agosto</v>
      </c>
      <c r="AV113" s="9" t="str">
        <v xml:space="preserve">Servicios de telefonía fija y móvil </v>
      </c>
      <c r="AW113" s="9" t="str">
        <v>Panama</v>
      </c>
      <c r="AX113" s="9">
        <v>0.27400000000000002</v>
      </c>
      <c r="AY113" s="9" t="str">
        <v>Elieth Martinez</v>
      </c>
      <c r="AZ113" s="9" t="str">
        <v>Elieth.Martinez@enel.com</v>
      </c>
      <c r="BA113" s="9" t="str">
        <v>Anny Leal</v>
      </c>
      <c r="BB113" s="9" t="str">
        <v>anny.leal@enel.com</v>
      </c>
      <c r="BC113" s="9">
        <v>2026</v>
      </c>
      <c r="BD113" s="9">
        <v>8</v>
      </c>
      <c r="BE113" s="9">
        <v>46235</v>
      </c>
      <c r="BG113" s="9" t="str">
        <v>SERVICIOS DE TELEFONIA MOVIL - PA</v>
      </c>
      <c r="BH113" s="9" t="str">
        <v>SPTT02</v>
      </c>
      <c r="BI113" s="9" t="str">
        <v>Por lanzar</v>
      </c>
      <c r="BJ113" s="9" t="str">
        <v>agosto</v>
      </c>
      <c r="BK113" s="9" t="str">
        <v xml:space="preserve">Servicios de telefonía fija y móvil </v>
      </c>
      <c r="BL113" s="9" t="str">
        <v>Panama</v>
      </c>
      <c r="BM113" s="9">
        <v>0.27400000000000002</v>
      </c>
      <c r="BN113" s="9" t="str">
        <v>Elieth Martinez</v>
      </c>
      <c r="BO113" s="9" t="str">
        <v>Elieth.Martinez@enel.com</v>
      </c>
      <c r="BP113" s="9" t="str">
        <v>Anny Leal</v>
      </c>
      <c r="BQ113" s="9" t="str">
        <v>anny.leal@enel.com</v>
      </c>
      <c r="BR113" s="9">
        <v>2026</v>
      </c>
      <c r="BS113" s="9">
        <v>8</v>
      </c>
      <c r="BT113" s="9">
        <v>46235</v>
      </c>
      <c r="BV113" s="9" t="str">
        <v>SERVICIOS DE TELEFONIA MOVIL - PA</v>
      </c>
      <c r="BW113" s="9" t="str">
        <v>SPTT02</v>
      </c>
      <c r="BX113" s="9" t="str">
        <v>Por lanzar</v>
      </c>
      <c r="BY113" s="9" t="str">
        <v>agosto</v>
      </c>
      <c r="BZ113" s="9" t="str">
        <v xml:space="preserve">Servicios de telefonía fija y móvil </v>
      </c>
      <c r="CA113" s="9" t="str">
        <v>Panama</v>
      </c>
      <c r="CB113" s="9">
        <v>0.27400000000000002</v>
      </c>
      <c r="CC113" s="9" t="str">
        <v>Elieth Martinez</v>
      </c>
      <c r="CD113" s="9" t="str">
        <v>Elieth.Martinez@enel.com</v>
      </c>
      <c r="CE113" s="9" t="str">
        <v>Anny Leal</v>
      </c>
      <c r="CF113" s="9" t="str">
        <v>anny.leal@enel.com</v>
      </c>
      <c r="CG113" s="9">
        <v>2026</v>
      </c>
      <c r="CH113" s="9">
        <v>8</v>
      </c>
      <c r="CI113" s="9">
        <v>46235</v>
      </c>
      <c r="CK113" s="9" t="str">
        <v>SERVICIOS DE TELEFONIA MOVIL - PA</v>
      </c>
      <c r="CL113" s="9" t="str">
        <v>SPTT02</v>
      </c>
      <c r="CM113" s="9" t="str">
        <v>Por lanzar</v>
      </c>
      <c r="CN113" s="9" t="str">
        <v>agosto</v>
      </c>
      <c r="CO113" s="9" t="str">
        <v xml:space="preserve">Servicios de telefonía fija y móvil </v>
      </c>
      <c r="CP113" s="9" t="str">
        <v>Panama</v>
      </c>
      <c r="CQ113" s="9">
        <v>0.27400000000000002</v>
      </c>
      <c r="CR113" s="9" t="str">
        <v>Elieth Martinez</v>
      </c>
      <c r="CS113" s="9" t="str">
        <v>Elieth.Martinez@enel.com</v>
      </c>
      <c r="CT113" s="9" t="str">
        <v>Anny Leal</v>
      </c>
      <c r="CU113" s="9" t="str">
        <v>anny.leal@enel.com</v>
      </c>
      <c r="CV113" s="9">
        <v>2026</v>
      </c>
      <c r="CW113" s="9">
        <v>8</v>
      </c>
      <c r="CX113" s="9">
        <v>46235</v>
      </c>
      <c r="CZ113" s="9" t="str">
        <v>SPTT04</v>
      </c>
      <c r="DC113" s="9" t="str">
        <v>SERVICIOS DE TELEFONIA MOVIL - PA</v>
      </c>
      <c r="DD113" s="9" t="str">
        <v>SPTT02</v>
      </c>
      <c r="DE113" s="9" t="str">
        <v>Por lanzar</v>
      </c>
      <c r="DF113" s="9" t="str">
        <v>agosto</v>
      </c>
      <c r="DG113" s="9" t="str">
        <v xml:space="preserve">Servicios de telefonía fija y móvil </v>
      </c>
      <c r="DH113" s="9" t="str">
        <v>Panama</v>
      </c>
      <c r="DI113" s="9">
        <v>0.27400000000000002</v>
      </c>
      <c r="DJ113" s="9" t="str">
        <v>Elieth Martinez</v>
      </c>
      <c r="DK113" s="9" t="str">
        <v>Elieth.Martinez@enel.com</v>
      </c>
      <c r="DL113" s="9" t="str">
        <v>Anny Leal</v>
      </c>
      <c r="DM113" s="9" t="str">
        <v>anny.leal@enel.com</v>
      </c>
      <c r="DN113" s="9">
        <v>2026</v>
      </c>
      <c r="DO113" s="9">
        <v>8</v>
      </c>
      <c r="DP113" s="15">
        <v>46235</v>
      </c>
      <c r="DS113" s="9" t="str">
        <v>SERVICIOS DE TELEFONIA MOVIL - PA SPTT02 SERVICIOS DE TELEFONIA FIJA Y MOVIL</v>
      </c>
    </row>
    <row r="114" spans="5:123" ht="27.95" customHeight="1" x14ac:dyDescent="0.25">
      <c r="E114" s="11" t="str">
        <v>RECUPERACION Y MANTENIMIENTO SISTEMA DE MONITOREO DE TEMPERATURA Y VIBRACION DE EQUIPOS EN LA CENTRAL TERMOZIPA</v>
      </c>
      <c r="F114" s="12" t="str">
        <v>FSMT04</v>
      </c>
      <c r="G114" s="12" t="str">
        <v>Por lanzar</v>
      </c>
      <c r="H114" s="12" t="str">
        <v>octubre</v>
      </c>
      <c r="I114" s="12" t="str">
        <v xml:space="preserve">Monitorización de la vibración </v>
      </c>
      <c r="J114" s="12" t="str">
        <v>GPG</v>
      </c>
      <c r="K114" s="12">
        <v>0.3</v>
      </c>
      <c r="L114" s="12" t="str">
        <v>Monica Mesa</v>
      </c>
      <c r="M114" s="12" t="str">
        <v>monica.mesa@enel.com</v>
      </c>
      <c r="N114" s="12" t="str">
        <v>Anny Leal</v>
      </c>
      <c r="O114" s="12" t="str">
        <v>anny.leal@enel.com</v>
      </c>
      <c r="P114" s="12">
        <v>2026</v>
      </c>
      <c r="Q114" s="12">
        <v>10</v>
      </c>
      <c r="R114" s="24" t="b">
        <v>0</v>
      </c>
      <c r="AC114" s="14" t="str">
        <v>Proceso de Contatación Plan de Compensaciones Programa 3: Conservación Áreas de importancia hídrica. Gestor: Lizeth Castellanos</v>
      </c>
      <c r="AD114" s="9" t="str">
        <v>SLPI03</v>
      </c>
      <c r="AE114" s="9" t="str">
        <v>Por lanzar</v>
      </c>
      <c r="AF114" s="9" t="str">
        <v>agosto</v>
      </c>
      <c r="AG114" s="9" t="str">
        <v xml:space="preserve">Mantenimiento de zonas verdes (jardinería, corte de césped, etc.) </v>
      </c>
      <c r="AH114" s="9" t="str">
        <v>GPG</v>
      </c>
      <c r="AI114" s="9">
        <v>0.268038</v>
      </c>
      <c r="AJ114" s="9" t="str">
        <v>Monica Mesa</v>
      </c>
      <c r="AK114" s="9" t="str">
        <v>monica.mesa@enel.com</v>
      </c>
      <c r="AL114" s="9" t="str">
        <v>Anny Leal</v>
      </c>
      <c r="AM114" s="9" t="str">
        <v>anny.leal@enel.com</v>
      </c>
      <c r="AN114" s="9">
        <v>2026</v>
      </c>
      <c r="AO114" s="9">
        <v>8</v>
      </c>
      <c r="AP114" s="9">
        <v>46235</v>
      </c>
      <c r="AR114" s="14" t="str">
        <v>Proceso de Contatación Plan de Compensaciones Programa 3: Conservación Áreas de importancia hídrica. Gestor: Lizeth Castellanos</v>
      </c>
      <c r="AS114" s="9" t="str">
        <v>SLPI03</v>
      </c>
      <c r="AT114" s="9" t="str">
        <v>Por lanzar</v>
      </c>
      <c r="AU114" s="9" t="str">
        <v>agosto</v>
      </c>
      <c r="AV114" s="9" t="str">
        <v xml:space="preserve">Mantenimiento de zonas verdes (jardinería, corte de césped, etc.) </v>
      </c>
      <c r="AW114" s="9" t="str">
        <v>GPG</v>
      </c>
      <c r="AX114" s="9">
        <v>0.268038</v>
      </c>
      <c r="AY114" s="9" t="str">
        <v>Monica Mesa</v>
      </c>
      <c r="AZ114" s="9" t="str">
        <v>monica.mesa@enel.com</v>
      </c>
      <c r="BA114" s="9" t="str">
        <v>Anny Leal</v>
      </c>
      <c r="BB114" s="9" t="str">
        <v>anny.leal@enel.com</v>
      </c>
      <c r="BC114" s="9">
        <v>2026</v>
      </c>
      <c r="BD114" s="9">
        <v>8</v>
      </c>
      <c r="BE114" s="9">
        <v>46235</v>
      </c>
      <c r="BG114" s="9" t="str">
        <v>Proceso de Contatación Plan de Compensaciones Programa 3: Conservación Áreas de importancia hídrica. Gestor: Lizeth Castellanos</v>
      </c>
      <c r="BH114" s="9" t="str">
        <v>SLPI03</v>
      </c>
      <c r="BI114" s="9" t="str">
        <v>Por lanzar</v>
      </c>
      <c r="BJ114" s="9" t="str">
        <v>agosto</v>
      </c>
      <c r="BK114" s="9" t="str">
        <v xml:space="preserve">Mantenimiento de zonas verdes (jardinería, corte de césped, etc.) </v>
      </c>
      <c r="BL114" s="9" t="str">
        <v>GPG</v>
      </c>
      <c r="BM114" s="9">
        <v>0.268038</v>
      </c>
      <c r="BN114" s="9" t="str">
        <v>Monica Mesa</v>
      </c>
      <c r="BO114" s="9" t="str">
        <v>monica.mesa@enel.com</v>
      </c>
      <c r="BP114" s="9" t="str">
        <v>Anny Leal</v>
      </c>
      <c r="BQ114" s="9" t="str">
        <v>anny.leal@enel.com</v>
      </c>
      <c r="BR114" s="9">
        <v>2026</v>
      </c>
      <c r="BS114" s="9">
        <v>8</v>
      </c>
      <c r="BT114" s="9">
        <v>46235</v>
      </c>
      <c r="BV114" s="9" t="str">
        <v>Proceso de Contatación Plan de Compensaciones Programa 3: Conservación Áreas de importancia hídrica. Gestor: Lizeth Castellanos</v>
      </c>
      <c r="BW114" s="9" t="str">
        <v>SLPI03</v>
      </c>
      <c r="BX114" s="9" t="str">
        <v>Por lanzar</v>
      </c>
      <c r="BY114" s="9" t="str">
        <v>agosto</v>
      </c>
      <c r="BZ114" s="9" t="str">
        <v xml:space="preserve">Mantenimiento de zonas verdes (jardinería, corte de césped, etc.) </v>
      </c>
      <c r="CA114" s="9" t="str">
        <v>GPG</v>
      </c>
      <c r="CB114" s="9">
        <v>0.268038</v>
      </c>
      <c r="CC114" s="9" t="str">
        <v>Monica Mesa</v>
      </c>
      <c r="CD114" s="9" t="str">
        <v>monica.mesa@enel.com</v>
      </c>
      <c r="CE114" s="9" t="str">
        <v>Anny Leal</v>
      </c>
      <c r="CF114" s="9" t="str">
        <v>anny.leal@enel.com</v>
      </c>
      <c r="CG114" s="9">
        <v>2026</v>
      </c>
      <c r="CH114" s="9">
        <v>8</v>
      </c>
      <c r="CI114" s="9">
        <v>46235</v>
      </c>
      <c r="CK114" s="9" t="str">
        <v>Proceso de Contatación Plan de Compensaciones Programa 3: Conservación Áreas de importancia hídrica. Gestor: Lizeth Castellanos</v>
      </c>
      <c r="CL114" s="9" t="str">
        <v>SLPI03</v>
      </c>
      <c r="CM114" s="9" t="str">
        <v>Por lanzar</v>
      </c>
      <c r="CN114" s="9" t="str">
        <v>agosto</v>
      </c>
      <c r="CO114" s="9" t="str">
        <v xml:space="preserve">Mantenimiento de zonas verdes (jardinería, corte de césped, etc.) </v>
      </c>
      <c r="CP114" s="9" t="str">
        <v>GPG</v>
      </c>
      <c r="CQ114" s="9">
        <v>0.268038</v>
      </c>
      <c r="CR114" s="9" t="str">
        <v>Monica Mesa</v>
      </c>
      <c r="CS114" s="9" t="str">
        <v>monica.mesa@enel.com</v>
      </c>
      <c r="CT114" s="9" t="str">
        <v>Anny Leal</v>
      </c>
      <c r="CU114" s="9" t="str">
        <v>anny.leal@enel.com</v>
      </c>
      <c r="CV114" s="9">
        <v>2026</v>
      </c>
      <c r="CW114" s="9">
        <v>8</v>
      </c>
      <c r="CX114" s="9">
        <v>46235</v>
      </c>
      <c r="DC114" s="9" t="str">
        <v>Proceso de Contatación Plan de Compensaciones Programa 3: Conservación Áreas de importancia hídrica. Gestor: Lizeth Castellanos</v>
      </c>
      <c r="DD114" s="9" t="str">
        <v>SLPI03</v>
      </c>
      <c r="DE114" s="9" t="str">
        <v>Por lanzar</v>
      </c>
      <c r="DF114" s="9" t="str">
        <v>agosto</v>
      </c>
      <c r="DG114" s="9" t="str">
        <v xml:space="preserve">Mantenimiento de zonas verdes (jardinería, corte de césped, etc.) </v>
      </c>
      <c r="DH114" s="9" t="str">
        <v>GPG</v>
      </c>
      <c r="DI114" s="9">
        <v>0.268038</v>
      </c>
      <c r="DJ114" s="9" t="str">
        <v>Monica Mesa</v>
      </c>
      <c r="DK114" s="9" t="str">
        <v>monica.mesa@enel.com</v>
      </c>
      <c r="DL114" s="9" t="str">
        <v>Anny Leal</v>
      </c>
      <c r="DM114" s="9" t="str">
        <v>anny.leal@enel.com</v>
      </c>
      <c r="DN114" s="9">
        <v>2026</v>
      </c>
      <c r="DO114" s="9">
        <v>8</v>
      </c>
      <c r="DP114" s="15">
        <v>46235</v>
      </c>
      <c r="DS114" s="9" t="str">
        <v>PROCESO DE CONTATACION PLAN DE COMPENSACIONES PROGRAMA 3: CONSERVACION AREAS DE IMPORTANCIA HIDRICA. GESTOR: LIZETH CASTELLANOS SLPI03 MANTENIMIENTO DE ZONAS VERDES (JARDINERIA, CORTE DE CESPED, ETC.)</v>
      </c>
    </row>
    <row r="115" spans="5:123" ht="27.95" customHeight="1" x14ac:dyDescent="0.25">
      <c r="E115" s="11" t="str">
        <v>TS CROSS Montaje de carpa rebosadero Paraíso</v>
      </c>
      <c r="F115" s="12" t="str">
        <v>MMIM06</v>
      </c>
      <c r="G115" s="12" t="str">
        <v>Por lanzar</v>
      </c>
      <c r="H115" s="12" t="str">
        <v>octubre</v>
      </c>
      <c r="I115" s="12" t="str">
        <v>Mantenimiento mecanico en centrales hidroeléctricas</v>
      </c>
      <c r="J115" s="12" t="str">
        <v>GPG</v>
      </c>
      <c r="K115" s="12">
        <v>0.3</v>
      </c>
      <c r="L115" s="12" t="str">
        <v>Monica Mesa</v>
      </c>
      <c r="M115" s="12" t="str">
        <v>monica.mesa@enel.com</v>
      </c>
      <c r="N115" s="12" t="str">
        <v>Anny Leal</v>
      </c>
      <c r="O115" s="12" t="str">
        <v>anny.leal@enel.com</v>
      </c>
      <c r="P115" s="12">
        <v>2026</v>
      </c>
      <c r="Q115" s="12">
        <v>10</v>
      </c>
      <c r="R115" s="24" t="b">
        <v>0</v>
      </c>
      <c r="AC115" s="14" t="str">
        <v>Servicio de mecanizado para dar forma a piezas</v>
      </c>
      <c r="AD115" s="9" t="str">
        <v>SPPT10</v>
      </c>
      <c r="AE115" s="9" t="str">
        <v>Por lanzar</v>
      </c>
      <c r="AF115" s="9" t="str">
        <v>septiembre</v>
      </c>
      <c r="AG115" s="9" t="str">
        <v>Servicios profesionales técnicos no operativos</v>
      </c>
      <c r="AH115" s="9" t="str">
        <v>Panama</v>
      </c>
      <c r="AI115" s="9">
        <v>0.26121027000000002</v>
      </c>
      <c r="AJ115" s="9" t="str">
        <v>Elieth Martinez</v>
      </c>
      <c r="AK115" s="9" t="str">
        <v>Elieth.Martinez@enel.com</v>
      </c>
      <c r="AL115" s="9" t="str">
        <v>Anny Leal</v>
      </c>
      <c r="AM115" s="9" t="str">
        <v>anny.leal@enel.com</v>
      </c>
      <c r="AN115" s="9">
        <v>2026</v>
      </c>
      <c r="AO115" s="9">
        <v>9</v>
      </c>
      <c r="AP115" s="9">
        <v>46266</v>
      </c>
      <c r="AR115" s="14" t="str">
        <v>Servicio de mecanizado para dar forma a piezas</v>
      </c>
      <c r="AS115" s="9" t="str">
        <v>SPPT10</v>
      </c>
      <c r="AT115" s="9" t="str">
        <v>Por lanzar</v>
      </c>
      <c r="AU115" s="9" t="str">
        <v>septiembre</v>
      </c>
      <c r="AV115" s="9" t="str">
        <v>Servicios profesionales técnicos no operativos</v>
      </c>
      <c r="AW115" s="9" t="str">
        <v>Panama</v>
      </c>
      <c r="AX115" s="9">
        <v>0.26121027000000002</v>
      </c>
      <c r="AY115" s="9" t="str">
        <v>Elieth Martinez</v>
      </c>
      <c r="AZ115" s="9" t="str">
        <v>Elieth.Martinez@enel.com</v>
      </c>
      <c r="BA115" s="9" t="str">
        <v>Anny Leal</v>
      </c>
      <c r="BB115" s="9" t="str">
        <v>anny.leal@enel.com</v>
      </c>
      <c r="BC115" s="9">
        <v>2026</v>
      </c>
      <c r="BD115" s="9">
        <v>9</v>
      </c>
      <c r="BE115" s="9">
        <v>46266</v>
      </c>
      <c r="BG115" s="9" t="str">
        <v>Servicio de mecanizado para dar forma a piezas</v>
      </c>
      <c r="BH115" s="9" t="str">
        <v>SPPT10</v>
      </c>
      <c r="BI115" s="9" t="str">
        <v>Por lanzar</v>
      </c>
      <c r="BJ115" s="9" t="str">
        <v>septiembre</v>
      </c>
      <c r="BK115" s="9" t="str">
        <v>Servicios profesionales técnicos no operativos</v>
      </c>
      <c r="BL115" s="9" t="str">
        <v>Panama</v>
      </c>
      <c r="BM115" s="9">
        <v>0.26121027000000002</v>
      </c>
      <c r="BN115" s="9" t="str">
        <v>Elieth Martinez</v>
      </c>
      <c r="BO115" s="9" t="str">
        <v>Elieth.Martinez@enel.com</v>
      </c>
      <c r="BP115" s="9" t="str">
        <v>Anny Leal</v>
      </c>
      <c r="BQ115" s="9" t="str">
        <v>anny.leal@enel.com</v>
      </c>
      <c r="BR115" s="9">
        <v>2026</v>
      </c>
      <c r="BS115" s="9">
        <v>9</v>
      </c>
      <c r="BT115" s="9">
        <v>46266</v>
      </c>
      <c r="BV115" s="9" t="str">
        <v>Servicio de mecanizado para dar forma a piezas</v>
      </c>
      <c r="BW115" s="9" t="str">
        <v>SPPT10</v>
      </c>
      <c r="BX115" s="9" t="str">
        <v>Por lanzar</v>
      </c>
      <c r="BY115" s="9" t="str">
        <v>septiembre</v>
      </c>
      <c r="BZ115" s="9" t="str">
        <v>Servicios profesionales técnicos no operativos</v>
      </c>
      <c r="CA115" s="9" t="str">
        <v>Panama</v>
      </c>
      <c r="CB115" s="9">
        <v>0.26121027000000002</v>
      </c>
      <c r="CC115" s="9" t="str">
        <v>Elieth Martinez</v>
      </c>
      <c r="CD115" s="9" t="str">
        <v>Elieth.Martinez@enel.com</v>
      </c>
      <c r="CE115" s="9" t="str">
        <v>Anny Leal</v>
      </c>
      <c r="CF115" s="9" t="str">
        <v>anny.leal@enel.com</v>
      </c>
      <c r="CG115" s="9">
        <v>2026</v>
      </c>
      <c r="CH115" s="9">
        <v>9</v>
      </c>
      <c r="CI115" s="9">
        <v>46266</v>
      </c>
      <c r="CK115" s="9" t="str">
        <v>Servicio de mecanizado para dar forma a piezas</v>
      </c>
      <c r="CL115" s="9" t="str">
        <v>SPPT10</v>
      </c>
      <c r="CM115" s="9" t="str">
        <v>Por lanzar</v>
      </c>
      <c r="CN115" s="9" t="str">
        <v>septiembre</v>
      </c>
      <c r="CO115" s="9" t="str">
        <v>Servicios profesionales técnicos no operativos</v>
      </c>
      <c r="CP115" s="9" t="str">
        <v>Panama</v>
      </c>
      <c r="CQ115" s="9">
        <v>0.26121027000000002</v>
      </c>
      <c r="CR115" s="9" t="str">
        <v>Elieth Martinez</v>
      </c>
      <c r="CS115" s="9" t="str">
        <v>Elieth.Martinez@enel.com</v>
      </c>
      <c r="CT115" s="9" t="str">
        <v>Anny Leal</v>
      </c>
      <c r="CU115" s="9" t="str">
        <v>anny.leal@enel.com</v>
      </c>
      <c r="CV115" s="9">
        <v>2026</v>
      </c>
      <c r="CW115" s="9">
        <v>9</v>
      </c>
      <c r="CX115" s="9">
        <v>46266</v>
      </c>
      <c r="DC115" s="9" t="str">
        <v>Servicio de mecanizado para dar forma a piezas</v>
      </c>
      <c r="DD115" s="9" t="str">
        <v>SPPT10</v>
      </c>
      <c r="DE115" s="9" t="str">
        <v>Por lanzar</v>
      </c>
      <c r="DF115" s="9" t="str">
        <v>septiembre</v>
      </c>
      <c r="DG115" s="9" t="str">
        <v>Servicios profesionales técnicos no operativos</v>
      </c>
      <c r="DH115" s="9" t="str">
        <v>Panama</v>
      </c>
      <c r="DI115" s="9">
        <v>0.26121027000000002</v>
      </c>
      <c r="DJ115" s="9" t="str">
        <v>Elieth Martinez</v>
      </c>
      <c r="DK115" s="9" t="str">
        <v>Elieth.Martinez@enel.com</v>
      </c>
      <c r="DL115" s="9" t="str">
        <v>Anny Leal</v>
      </c>
      <c r="DM115" s="9" t="str">
        <v>anny.leal@enel.com</v>
      </c>
      <c r="DN115" s="9">
        <v>2026</v>
      </c>
      <c r="DO115" s="9">
        <v>9</v>
      </c>
      <c r="DP115" s="15">
        <v>46266</v>
      </c>
      <c r="DS115" s="9" t="str">
        <v>SERVICIO DE MECANIZADO PARA DAR FORMA A PIEZAS SPPT10 SERVICIOS PROFESIONALES TECNICOS NO OPERATIVOS</v>
      </c>
    </row>
    <row r="116" spans="5:123" ht="27.95" customHeight="1" x14ac:dyDescent="0.25">
      <c r="E116" s="11" t="str">
        <v>Modernización seccionadores 230 kV unidades 1 , 2 y 3 BETANIA</v>
      </c>
      <c r="F116" s="12" t="str">
        <v>FEIN18</v>
      </c>
      <c r="G116" s="12" t="str">
        <v>Por lanzar</v>
      </c>
      <c r="H116" s="12" t="str">
        <v>octubre</v>
      </c>
      <c r="I116" s="12" t="str">
        <v xml:space="preserve">Interruptores de vacío AT y Interruptores de máquina </v>
      </c>
      <c r="J116" s="12" t="str">
        <v>GPG</v>
      </c>
      <c r="K116" s="12">
        <v>0.3</v>
      </c>
      <c r="L116" s="12" t="str">
        <v>Monica Mesa</v>
      </c>
      <c r="M116" s="12" t="str">
        <v>monica.mesa@enel.com</v>
      </c>
      <c r="N116" s="12" t="str">
        <v>Anny Leal</v>
      </c>
      <c r="O116" s="12" t="str">
        <v>anny.leal@enel.com</v>
      </c>
      <c r="P116" s="12">
        <v>2026</v>
      </c>
      <c r="Q116" s="12">
        <v>10</v>
      </c>
      <c r="R116" s="24" t="b">
        <v>0</v>
      </c>
      <c r="AC116" s="14" t="str">
        <v>Ingenieria, suministro y montaje de paneles obsoletos para actualizacion de paneles de PV Esperanza</v>
      </c>
      <c r="AD116" s="9" t="str">
        <v>FEER01</v>
      </c>
      <c r="AE116" s="9" t="str">
        <v>Por lanzar</v>
      </c>
      <c r="AF116" s="9" t="str">
        <v>noviembre</v>
      </c>
      <c r="AG116" s="9" t="str">
        <v xml:space="preserve">Componentes o piezas para Planta de energia Solar </v>
      </c>
      <c r="AH116" s="9" t="str">
        <v>Panama</v>
      </c>
      <c r="AI116" s="9">
        <v>0.26032628000000002</v>
      </c>
      <c r="AJ116" s="9" t="str">
        <v>Elieth Martinez</v>
      </c>
      <c r="AK116" s="9" t="str">
        <v>Elieth.Martinez@enel.com</v>
      </c>
      <c r="AL116" s="9" t="str">
        <v>Anny Leal</v>
      </c>
      <c r="AM116" s="9" t="str">
        <v>anny.leal@enel.com</v>
      </c>
      <c r="AN116" s="9">
        <v>2026</v>
      </c>
      <c r="AO116" s="9">
        <v>11</v>
      </c>
      <c r="AP116" s="9">
        <v>46327</v>
      </c>
      <c r="AR116" s="14" t="str">
        <v>Ingenieria, suministro y montaje de paneles obsoletos para actualizacion de paneles de PV Esperanza</v>
      </c>
      <c r="AS116" s="9" t="str">
        <v>FEER01</v>
      </c>
      <c r="AT116" s="9" t="str">
        <v>Por lanzar</v>
      </c>
      <c r="AU116" s="9" t="str">
        <v>noviembre</v>
      </c>
      <c r="AV116" s="9" t="str">
        <v xml:space="preserve">Componentes o piezas para Planta de energia Solar </v>
      </c>
      <c r="AW116" s="9" t="str">
        <v>Panama</v>
      </c>
      <c r="AX116" s="9">
        <v>0.26032628000000002</v>
      </c>
      <c r="AY116" s="9" t="str">
        <v>Elieth Martinez</v>
      </c>
      <c r="AZ116" s="9" t="str">
        <v>Elieth.Martinez@enel.com</v>
      </c>
      <c r="BA116" s="9" t="str">
        <v>Anny Leal</v>
      </c>
      <c r="BB116" s="9" t="str">
        <v>anny.leal@enel.com</v>
      </c>
      <c r="BC116" s="9">
        <v>2026</v>
      </c>
      <c r="BD116" s="9">
        <v>11</v>
      </c>
      <c r="BE116" s="9">
        <v>46327</v>
      </c>
      <c r="BG116" s="9" t="str">
        <v>Ingenieria, suministro y montaje de paneles obsoletos para actualizacion de paneles de PV Esperanza</v>
      </c>
      <c r="BH116" s="9" t="str">
        <v>FEER01</v>
      </c>
      <c r="BI116" s="9" t="str">
        <v>Por lanzar</v>
      </c>
      <c r="BJ116" s="9" t="str">
        <v>noviembre</v>
      </c>
      <c r="BK116" s="9" t="str">
        <v xml:space="preserve">Componentes o piezas para Planta de energia Solar </v>
      </c>
      <c r="BL116" s="9" t="str">
        <v>Panama</v>
      </c>
      <c r="BM116" s="9">
        <v>0.26032628000000002</v>
      </c>
      <c r="BN116" s="9" t="str">
        <v>Elieth Martinez</v>
      </c>
      <c r="BO116" s="9" t="str">
        <v>Elieth.Martinez@enel.com</v>
      </c>
      <c r="BP116" s="9" t="str">
        <v>Anny Leal</v>
      </c>
      <c r="BQ116" s="9" t="str">
        <v>anny.leal@enel.com</v>
      </c>
      <c r="BR116" s="9">
        <v>2026</v>
      </c>
      <c r="BS116" s="9">
        <v>11</v>
      </c>
      <c r="BT116" s="9">
        <v>46327</v>
      </c>
      <c r="BV116" s="9" t="str">
        <v>Ingenieria, suministro y montaje de paneles obsoletos para actualizacion de paneles de PV Esperanza</v>
      </c>
      <c r="BW116" s="9" t="str">
        <v>FEER01</v>
      </c>
      <c r="BX116" s="9" t="str">
        <v>Por lanzar</v>
      </c>
      <c r="BY116" s="9" t="str">
        <v>noviembre</v>
      </c>
      <c r="BZ116" s="9" t="str">
        <v xml:space="preserve">Componentes o piezas para Planta de energia Solar </v>
      </c>
      <c r="CA116" s="9" t="str">
        <v>Panama</v>
      </c>
      <c r="CB116" s="9">
        <v>0.26032628000000002</v>
      </c>
      <c r="CC116" s="9" t="str">
        <v>Elieth Martinez</v>
      </c>
      <c r="CD116" s="9" t="str">
        <v>Elieth.Martinez@enel.com</v>
      </c>
      <c r="CE116" s="9" t="str">
        <v>Anny Leal</v>
      </c>
      <c r="CF116" s="9" t="str">
        <v>anny.leal@enel.com</v>
      </c>
      <c r="CG116" s="9">
        <v>2026</v>
      </c>
      <c r="CH116" s="9">
        <v>11</v>
      </c>
      <c r="CI116" s="9">
        <v>46327</v>
      </c>
      <c r="CK116" s="9" t="str">
        <v>Ingenieria, suministro y montaje de paneles obsoletos para actualizacion de paneles de PV Esperanza</v>
      </c>
      <c r="CL116" s="9" t="str">
        <v>FEER01</v>
      </c>
      <c r="CM116" s="9" t="str">
        <v>Por lanzar</v>
      </c>
      <c r="CN116" s="9" t="str">
        <v>noviembre</v>
      </c>
      <c r="CO116" s="9" t="str">
        <v xml:space="preserve">Componentes o piezas para Planta de energia Solar </v>
      </c>
      <c r="CP116" s="9" t="str">
        <v>Panama</v>
      </c>
      <c r="CQ116" s="9">
        <v>0.26032628000000002</v>
      </c>
      <c r="CR116" s="9" t="str">
        <v>Elieth Martinez</v>
      </c>
      <c r="CS116" s="9" t="str">
        <v>Elieth.Martinez@enel.com</v>
      </c>
      <c r="CT116" s="9" t="str">
        <v>Anny Leal</v>
      </c>
      <c r="CU116" s="9" t="str">
        <v>anny.leal@enel.com</v>
      </c>
      <c r="CV116" s="9">
        <v>2026</v>
      </c>
      <c r="CW116" s="9">
        <v>11</v>
      </c>
      <c r="CX116" s="9">
        <v>46327</v>
      </c>
      <c r="DC116" s="9" t="str">
        <v>Ingenieria, suministro y montaje de paneles obsoletos para actualizacion de paneles de PV Esperanza</v>
      </c>
      <c r="DD116" s="9" t="str">
        <v>FEER01</v>
      </c>
      <c r="DE116" s="9" t="str">
        <v>Por lanzar</v>
      </c>
      <c r="DF116" s="9" t="str">
        <v>noviembre</v>
      </c>
      <c r="DG116" s="9" t="str">
        <v xml:space="preserve">Componentes o piezas para Planta de energia Solar </v>
      </c>
      <c r="DH116" s="9" t="str">
        <v>Panama</v>
      </c>
      <c r="DI116" s="9">
        <v>0.26032628000000002</v>
      </c>
      <c r="DJ116" s="9" t="str">
        <v>Elieth Martinez</v>
      </c>
      <c r="DK116" s="9" t="str">
        <v>Elieth.Martinez@enel.com</v>
      </c>
      <c r="DL116" s="9" t="str">
        <v>Anny Leal</v>
      </c>
      <c r="DM116" s="9" t="str">
        <v>anny.leal@enel.com</v>
      </c>
      <c r="DN116" s="9">
        <v>2026</v>
      </c>
      <c r="DO116" s="9">
        <v>11</v>
      </c>
      <c r="DP116" s="15">
        <v>46327</v>
      </c>
      <c r="DS116" s="9" t="str">
        <v>INGENIERIA, SUMINISTRO Y MONTAJE DE PANELES OBSOLETOS PARA ACTUALIZACION DE PANELES DE PV ESPERANZA FEER01 COMPONENTES O PIEZAS PARA PLANTA DE ENERGIA SOLAR</v>
      </c>
    </row>
    <row r="117" spans="5:123" ht="27.95" customHeight="1" x14ac:dyDescent="0.25">
      <c r="E117" s="11" t="str">
        <v>Servicio de diseño, suministro y instalación de Sistemas de seguimiento solares para parques fotovoltaicos</v>
      </c>
      <c r="F117" s="12" t="str">
        <v>FEER09</v>
      </c>
      <c r="G117" s="12" t="str">
        <v>Por lanzar</v>
      </c>
      <c r="H117" s="12" t="str">
        <v>diciembre</v>
      </c>
      <c r="I117" s="12" t="str">
        <v xml:space="preserve">Diseño, suministro y instalación  de Sistemas de seguimiento solares para parques fotovoltaicos </v>
      </c>
      <c r="J117" s="12" t="str">
        <v>Enel Commercial</v>
      </c>
      <c r="K117" s="12">
        <v>0.3</v>
      </c>
      <c r="L117" s="12" t="str">
        <v>Andrea Sarmiento</v>
      </c>
      <c r="M117" s="12" t="str">
        <v>andrea.sarmiento@enel.com</v>
      </c>
      <c r="N117" s="12" t="str">
        <v>Jennifer Rubio</v>
      </c>
      <c r="O117" s="12" t="str">
        <v>jennifer.rubio@enel.com</v>
      </c>
      <c r="P117" s="12">
        <v>2026</v>
      </c>
      <c r="Q117" s="12">
        <v>12</v>
      </c>
      <c r="R117" s="24" t="b">
        <v>0</v>
      </c>
      <c r="AC117" s="14" t="str">
        <v>Adecuación de celdas MT: Instalación de heater e hidrostato para control de humedad en las celdas de MV de las Plantas Solare e Instalación elementos</v>
      </c>
      <c r="AD117" s="9" t="str">
        <v>FECE01</v>
      </c>
      <c r="AE117" s="9" t="str">
        <v>Por lanzar</v>
      </c>
      <c r="AF117" s="9" t="str">
        <v>septiembre</v>
      </c>
      <c r="AG117" s="9" t="str">
        <v xml:space="preserve">Cabinas metálicas prefabricadas de MT/BT completas con toda equipación eléctrica y cables conectores de MT. </v>
      </c>
      <c r="AH117" s="9" t="str">
        <v>Panama</v>
      </c>
      <c r="AI117" s="9">
        <v>0.25911211000000001</v>
      </c>
      <c r="AJ117" s="9" t="str">
        <v>Elieth Martinez</v>
      </c>
      <c r="AK117" s="9" t="str">
        <v>Elieth.Martinez@enel.com</v>
      </c>
      <c r="AL117" s="9" t="str">
        <v>Anny Leal</v>
      </c>
      <c r="AM117" s="9" t="str">
        <v>anny.leal@enel.com</v>
      </c>
      <c r="AN117" s="9">
        <v>2026</v>
      </c>
      <c r="AO117" s="9">
        <v>9</v>
      </c>
      <c r="AP117" s="9">
        <v>46266</v>
      </c>
      <c r="AR117" s="14" t="str">
        <v>Adecuación de celdas MT: Instalación de heater e hidrostato para control de humedad en las celdas de MV de las Plantas Solare e Instalación elementos</v>
      </c>
      <c r="AS117" s="9" t="str">
        <v>FECE01</v>
      </c>
      <c r="AT117" s="9" t="str">
        <v>Por lanzar</v>
      </c>
      <c r="AU117" s="9" t="str">
        <v>septiembre</v>
      </c>
      <c r="AV117" s="9" t="str">
        <v xml:space="preserve">Cabinas metálicas prefabricadas de MT/BT completas con toda equipación eléctrica y cables conectores de MT. </v>
      </c>
      <c r="AW117" s="9" t="str">
        <v>Panama</v>
      </c>
      <c r="AX117" s="9">
        <v>0.25911211000000001</v>
      </c>
      <c r="AY117" s="9" t="str">
        <v>Elieth Martinez</v>
      </c>
      <c r="AZ117" s="9" t="str">
        <v>Elieth.Martinez@enel.com</v>
      </c>
      <c r="BA117" s="9" t="str">
        <v>Anny Leal</v>
      </c>
      <c r="BB117" s="9" t="str">
        <v>anny.leal@enel.com</v>
      </c>
      <c r="BC117" s="9">
        <v>2026</v>
      </c>
      <c r="BD117" s="9">
        <v>9</v>
      </c>
      <c r="BE117" s="9">
        <v>46266</v>
      </c>
      <c r="BG117" s="9" t="str">
        <v>Adecuación de celdas MT: Instalación de heater e hidrostato para control de humedad en las celdas de MV de las Plantas Solare e Instalación elementos</v>
      </c>
      <c r="BH117" s="9" t="str">
        <v>FECE01</v>
      </c>
      <c r="BI117" s="9" t="str">
        <v>Por lanzar</v>
      </c>
      <c r="BJ117" s="9" t="str">
        <v>septiembre</v>
      </c>
      <c r="BK117" s="9" t="str">
        <v xml:space="preserve">Cabinas metálicas prefabricadas de MT/BT completas con toda equipación eléctrica y cables conectores de MT. </v>
      </c>
      <c r="BL117" s="9" t="str">
        <v>Panama</v>
      </c>
      <c r="BM117" s="9">
        <v>0.25911211000000001</v>
      </c>
      <c r="BN117" s="9" t="str">
        <v>Elieth Martinez</v>
      </c>
      <c r="BO117" s="9" t="str">
        <v>Elieth.Martinez@enel.com</v>
      </c>
      <c r="BP117" s="9" t="str">
        <v>Anny Leal</v>
      </c>
      <c r="BQ117" s="9" t="str">
        <v>anny.leal@enel.com</v>
      </c>
      <c r="BR117" s="9">
        <v>2026</v>
      </c>
      <c r="BS117" s="9">
        <v>9</v>
      </c>
      <c r="BT117" s="9">
        <v>46266</v>
      </c>
      <c r="BV117" s="9" t="str">
        <v>Adecuación de celdas MT: Instalación de heater e hidrostato para control de humedad en las celdas de MV de las Plantas Solare e Instalación elementos</v>
      </c>
      <c r="BW117" s="9" t="str">
        <v>FECE01</v>
      </c>
      <c r="BX117" s="9" t="str">
        <v>Por lanzar</v>
      </c>
      <c r="BY117" s="9" t="str">
        <v>septiembre</v>
      </c>
      <c r="BZ117" s="9" t="str">
        <v xml:space="preserve">Cabinas metálicas prefabricadas de MT/BT completas con toda equipación eléctrica y cables conectores de MT. </v>
      </c>
      <c r="CA117" s="9" t="str">
        <v>Panama</v>
      </c>
      <c r="CB117" s="9">
        <v>0.25911211000000001</v>
      </c>
      <c r="CC117" s="9" t="str">
        <v>Elieth Martinez</v>
      </c>
      <c r="CD117" s="9" t="str">
        <v>Elieth.Martinez@enel.com</v>
      </c>
      <c r="CE117" s="9" t="str">
        <v>Anny Leal</v>
      </c>
      <c r="CF117" s="9" t="str">
        <v>anny.leal@enel.com</v>
      </c>
      <c r="CG117" s="9">
        <v>2026</v>
      </c>
      <c r="CH117" s="9">
        <v>9</v>
      </c>
      <c r="CI117" s="9">
        <v>46266</v>
      </c>
      <c r="CK117" s="9" t="str">
        <v>Adecuación de celdas MT: Instalación de heater e hidrostato para control de humedad en las celdas de MV de las Plantas Solare e Instalación elementos</v>
      </c>
      <c r="CL117" s="9" t="str">
        <v>FECE01</v>
      </c>
      <c r="CM117" s="9" t="str">
        <v>Por lanzar</v>
      </c>
      <c r="CN117" s="9" t="str">
        <v>septiembre</v>
      </c>
      <c r="CO117" s="9" t="str">
        <v xml:space="preserve">Cabinas metálicas prefabricadas de MT/BT completas con toda equipación eléctrica y cables conectores de MT. </v>
      </c>
      <c r="CP117" s="9" t="str">
        <v>Panama</v>
      </c>
      <c r="CQ117" s="9">
        <v>0.25911211000000001</v>
      </c>
      <c r="CR117" s="9" t="str">
        <v>Elieth Martinez</v>
      </c>
      <c r="CS117" s="9" t="str">
        <v>Elieth.Martinez@enel.com</v>
      </c>
      <c r="CT117" s="9" t="str">
        <v>Anny Leal</v>
      </c>
      <c r="CU117" s="9" t="str">
        <v>anny.leal@enel.com</v>
      </c>
      <c r="CV117" s="9">
        <v>2026</v>
      </c>
      <c r="CW117" s="9">
        <v>9</v>
      </c>
      <c r="CX117" s="9">
        <v>46266</v>
      </c>
      <c r="DC117" s="9" t="str">
        <v>Adecuación de celdas MT: Instalación de heater e hidrostato para control de humedad en las celdas de MV de las Plantas Solare e Instalación elementos</v>
      </c>
      <c r="DD117" s="9" t="str">
        <v>FECE01</v>
      </c>
      <c r="DE117" s="9" t="str">
        <v>Por lanzar</v>
      </c>
      <c r="DF117" s="9" t="str">
        <v>septiembre</v>
      </c>
      <c r="DG117" s="9" t="str">
        <v xml:space="preserve">Cabinas metálicas prefabricadas de MT/BT completas con toda equipación eléctrica y cables conectores de MT. </v>
      </c>
      <c r="DH117" s="9" t="str">
        <v>Panama</v>
      </c>
      <c r="DI117" s="9">
        <v>0.25911211000000001</v>
      </c>
      <c r="DJ117" s="9" t="str">
        <v>Elieth Martinez</v>
      </c>
      <c r="DK117" s="9" t="str">
        <v>Elieth.Martinez@enel.com</v>
      </c>
      <c r="DL117" s="9" t="str">
        <v>Anny Leal</v>
      </c>
      <c r="DM117" s="9" t="str">
        <v>anny.leal@enel.com</v>
      </c>
      <c r="DN117" s="9">
        <v>2026</v>
      </c>
      <c r="DO117" s="9">
        <v>9</v>
      </c>
      <c r="DP117" s="15">
        <v>46266</v>
      </c>
      <c r="DS117" s="9" t="str">
        <v>ADECUACION DE CELDAS MT: INSTALACION DE HEATER E HIDROSTATO PARA CONTROL DE HUMEDAD EN LAS CELDAS DE MV DE LAS PLANTAS SOLARE E INSTALACION ELEMENTOS FECE01 CABINAS METALICAS PREFABRICADAS DE MT/BT COMPLETAS CON TODA EQUIPACION ELECTRICA Y CABLES CONECTORES DE MT.</v>
      </c>
    </row>
    <row r="118" spans="5:123" ht="27.95" customHeight="1" x14ac:dyDescent="0.25">
      <c r="E118" s="11" t="str">
        <v>Construir 02 inversores Santerno con proveedor Local (derecho e izquierdo) con los materiales homologados y con el power stack en planta</v>
      </c>
      <c r="F118" s="12" t="str">
        <v>FEER01</v>
      </c>
      <c r="G118" s="12" t="str">
        <v>Por lanzar</v>
      </c>
      <c r="H118" s="12" t="str">
        <v>septiembre</v>
      </c>
      <c r="I118" s="12" t="str">
        <v xml:space="preserve">Componentes o piezas para Planta de energia Solar </v>
      </c>
      <c r="J118" s="12" t="str">
        <v>GPG</v>
      </c>
      <c r="K118" s="12">
        <v>0.28016313999999998</v>
      </c>
      <c r="L118" s="12" t="str">
        <v>Monica Mesa</v>
      </c>
      <c r="M118" s="12" t="str">
        <v>monica.mesa@enel.com</v>
      </c>
      <c r="N118" s="12" t="str">
        <v>Anny Leal</v>
      </c>
      <c r="O118" s="12" t="str">
        <v>anny.leal@enel.com</v>
      </c>
      <c r="P118" s="12">
        <v>2026</v>
      </c>
      <c r="Q118" s="12">
        <v>9</v>
      </c>
      <c r="R118" s="24" t="b">
        <v>0</v>
      </c>
      <c r="AC118" s="14" t="str">
        <v>TS-CROSS Adecuacion sistema de extracción central Paraiso Biofiltro</v>
      </c>
      <c r="AD118" s="9" t="str">
        <v>MMIM06</v>
      </c>
      <c r="AE118" s="9" t="str">
        <v>Por lanzar</v>
      </c>
      <c r="AF118" s="9" t="str">
        <v>septiembre</v>
      </c>
      <c r="AG118" s="9" t="str">
        <v>Mantenimiento mecanico en centrales hidroeléctricas</v>
      </c>
      <c r="AH118" s="9" t="str">
        <v>GPG</v>
      </c>
      <c r="AI118" s="9">
        <v>0.25</v>
      </c>
      <c r="AJ118" s="9" t="str">
        <v>Monica Mesa</v>
      </c>
      <c r="AK118" s="9" t="str">
        <v>monica.mesa@enel.com</v>
      </c>
      <c r="AL118" s="9" t="str">
        <v>Anny Leal</v>
      </c>
      <c r="AM118" s="9" t="str">
        <v>anny.leal@enel.com</v>
      </c>
      <c r="AN118" s="9">
        <v>2026</v>
      </c>
      <c r="AO118" s="9">
        <v>9</v>
      </c>
      <c r="AP118" s="9">
        <v>46266</v>
      </c>
      <c r="AR118" s="14" t="str">
        <v>TS-CROSS Adecuacion sistema de extracción central Paraiso Biofiltro</v>
      </c>
      <c r="AS118" s="9" t="str">
        <v>MMIM06</v>
      </c>
      <c r="AT118" s="9" t="str">
        <v>Por lanzar</v>
      </c>
      <c r="AU118" s="9" t="str">
        <v>septiembre</v>
      </c>
      <c r="AV118" s="9" t="str">
        <v>Mantenimiento mecanico en centrales hidroeléctricas</v>
      </c>
      <c r="AW118" s="9" t="str">
        <v>GPG</v>
      </c>
      <c r="AX118" s="9">
        <v>0.25</v>
      </c>
      <c r="AY118" s="9" t="str">
        <v>Monica Mesa</v>
      </c>
      <c r="AZ118" s="9" t="str">
        <v>monica.mesa@enel.com</v>
      </c>
      <c r="BA118" s="9" t="str">
        <v>Anny Leal</v>
      </c>
      <c r="BB118" s="9" t="str">
        <v>anny.leal@enel.com</v>
      </c>
      <c r="BC118" s="9">
        <v>2026</v>
      </c>
      <c r="BD118" s="9">
        <v>9</v>
      </c>
      <c r="BE118" s="9">
        <v>46266</v>
      </c>
      <c r="BG118" s="9" t="str">
        <v>TS-CROSS Adecuacion sistema de extracción central Paraiso Biofiltro</v>
      </c>
      <c r="BH118" s="9" t="str">
        <v>MMIM06</v>
      </c>
      <c r="BI118" s="9" t="str">
        <v>Por lanzar</v>
      </c>
      <c r="BJ118" s="9" t="str">
        <v>septiembre</v>
      </c>
      <c r="BK118" s="9" t="str">
        <v>Mantenimiento mecanico en centrales hidroeléctricas</v>
      </c>
      <c r="BL118" s="9" t="str">
        <v>GPG</v>
      </c>
      <c r="BM118" s="9">
        <v>0.25</v>
      </c>
      <c r="BN118" s="9" t="str">
        <v>Monica Mesa</v>
      </c>
      <c r="BO118" s="9" t="str">
        <v>monica.mesa@enel.com</v>
      </c>
      <c r="BP118" s="9" t="str">
        <v>Anny Leal</v>
      </c>
      <c r="BQ118" s="9" t="str">
        <v>anny.leal@enel.com</v>
      </c>
      <c r="BR118" s="9">
        <v>2026</v>
      </c>
      <c r="BS118" s="9">
        <v>9</v>
      </c>
      <c r="BT118" s="9">
        <v>46266</v>
      </c>
      <c r="BV118" s="9" t="str">
        <v>TS-CROSS Adecuacion sistema de extracción central Paraiso Biofiltro</v>
      </c>
      <c r="BW118" s="9" t="str">
        <v>MMIM06</v>
      </c>
      <c r="BX118" s="9" t="str">
        <v>Por lanzar</v>
      </c>
      <c r="BY118" s="9" t="str">
        <v>septiembre</v>
      </c>
      <c r="BZ118" s="9" t="str">
        <v>Mantenimiento mecanico en centrales hidroeléctricas</v>
      </c>
      <c r="CA118" s="9" t="str">
        <v>GPG</v>
      </c>
      <c r="CB118" s="9">
        <v>0.25</v>
      </c>
      <c r="CC118" s="9" t="str">
        <v>Monica Mesa</v>
      </c>
      <c r="CD118" s="9" t="str">
        <v>monica.mesa@enel.com</v>
      </c>
      <c r="CE118" s="9" t="str">
        <v>Anny Leal</v>
      </c>
      <c r="CF118" s="9" t="str">
        <v>anny.leal@enel.com</v>
      </c>
      <c r="CG118" s="9">
        <v>2026</v>
      </c>
      <c r="CH118" s="9">
        <v>9</v>
      </c>
      <c r="CI118" s="9">
        <v>46266</v>
      </c>
      <c r="CK118" s="9" t="str">
        <v>TS-CROSS Adecuacion sistema de extracción central Paraiso Biofiltro</v>
      </c>
      <c r="CL118" s="9" t="str">
        <v>MMIM06</v>
      </c>
      <c r="CM118" s="9" t="str">
        <v>Por lanzar</v>
      </c>
      <c r="CN118" s="9" t="str">
        <v>septiembre</v>
      </c>
      <c r="CO118" s="9" t="str">
        <v>Mantenimiento mecanico en centrales hidroeléctricas</v>
      </c>
      <c r="CP118" s="9" t="str">
        <v>GPG</v>
      </c>
      <c r="CQ118" s="9">
        <v>0.25</v>
      </c>
      <c r="CR118" s="9" t="str">
        <v>Monica Mesa</v>
      </c>
      <c r="CS118" s="9" t="str">
        <v>monica.mesa@enel.com</v>
      </c>
      <c r="CT118" s="9" t="str">
        <v>Anny Leal</v>
      </c>
      <c r="CU118" s="9" t="str">
        <v>anny.leal@enel.com</v>
      </c>
      <c r="CV118" s="9">
        <v>2026</v>
      </c>
      <c r="CW118" s="9">
        <v>9</v>
      </c>
      <c r="CX118" s="9">
        <v>46266</v>
      </c>
      <c r="DC118" s="9" t="str">
        <v>TS-CROSS Adecuacion sistema de extracción central Paraiso Biofiltro</v>
      </c>
      <c r="DD118" s="9" t="str">
        <v>MMIM06</v>
      </c>
      <c r="DE118" s="9" t="str">
        <v>Por lanzar</v>
      </c>
      <c r="DF118" s="9" t="str">
        <v>septiembre</v>
      </c>
      <c r="DG118" s="9" t="str">
        <v>Mantenimiento mecanico en centrales hidroeléctricas</v>
      </c>
      <c r="DH118" s="9" t="str">
        <v>GPG</v>
      </c>
      <c r="DI118" s="9">
        <v>0.25</v>
      </c>
      <c r="DJ118" s="9" t="str">
        <v>Monica Mesa</v>
      </c>
      <c r="DK118" s="9" t="str">
        <v>monica.mesa@enel.com</v>
      </c>
      <c r="DL118" s="9" t="str">
        <v>Anny Leal</v>
      </c>
      <c r="DM118" s="9" t="str">
        <v>anny.leal@enel.com</v>
      </c>
      <c r="DN118" s="9">
        <v>2026</v>
      </c>
      <c r="DO118" s="9">
        <v>9</v>
      </c>
      <c r="DP118" s="15">
        <v>46266</v>
      </c>
      <c r="DS118" s="9" t="str">
        <v>TS-CROSS ADECUACION SISTEMA DE EXTRACCION CENTRAL PARAISO BIOFILTRO MMIM06 MANTENIMIENTO MECANICO EN CENTRALES HIDROELECTRICAS</v>
      </c>
    </row>
    <row r="119" spans="5:123" ht="27.95" customHeight="1" x14ac:dyDescent="0.25">
      <c r="E119" s="11" t="str">
        <v>SERVICIOS DE TELEFONIA MOVIL - PA</v>
      </c>
      <c r="F119" s="12" t="str">
        <v>SPTT02</v>
      </c>
      <c r="G119" s="12" t="str">
        <v>Por lanzar</v>
      </c>
      <c r="H119" s="12" t="str">
        <v>agosto</v>
      </c>
      <c r="I119" s="12" t="str">
        <v xml:space="preserve">Servicios de telefonía fija y móvil </v>
      </c>
      <c r="J119" s="12" t="str">
        <v>Panama</v>
      </c>
      <c r="K119" s="12">
        <v>0.27400000000000002</v>
      </c>
      <c r="L119" s="12" t="str">
        <v>Elieth Martinez</v>
      </c>
      <c r="M119" s="12" t="str">
        <v>Elieth.Martinez@enel.com</v>
      </c>
      <c r="N119" s="12" t="str">
        <v>Anny Leal</v>
      </c>
      <c r="O119" s="12" t="str">
        <v>anny.leal@enel.com</v>
      </c>
      <c r="P119" s="12">
        <v>2026</v>
      </c>
      <c r="Q119" s="12">
        <v>8</v>
      </c>
      <c r="R119" s="24" t="b">
        <v>0</v>
      </c>
      <c r="AC119" s="14" t="str">
        <v>Implementacion sistema de extincion de incendios en a CU PV EL PASO x 36 meses</v>
      </c>
      <c r="AD119" s="9" t="str">
        <v>MCIT02</v>
      </c>
      <c r="AE119" s="9" t="str">
        <v>Por lanzar</v>
      </c>
      <c r="AF119" s="9" t="str">
        <v>septiembre</v>
      </c>
      <c r="AG119" s="9" t="str">
        <v xml:space="preserve">Sistemas de protección contra incendios y extintores - Mantenimiento </v>
      </c>
      <c r="AH119" s="9" t="str">
        <v>GPG</v>
      </c>
      <c r="AI119" s="9">
        <v>0.25</v>
      </c>
      <c r="AJ119" s="9" t="str">
        <v>Monica Mesa</v>
      </c>
      <c r="AK119" s="9" t="str">
        <v>monica.mesa@enel.com</v>
      </c>
      <c r="AL119" s="9" t="str">
        <v>Anny Leal</v>
      </c>
      <c r="AM119" s="9" t="str">
        <v>anny.leal@enel.com</v>
      </c>
      <c r="AN119" s="9">
        <v>2026</v>
      </c>
      <c r="AO119" s="9">
        <v>9</v>
      </c>
      <c r="AP119" s="9">
        <v>46266</v>
      </c>
      <c r="AR119" s="14" t="str">
        <v>Implementacion sistema de extincion de incendios en a CU PV EL PASO x 36 meses</v>
      </c>
      <c r="AS119" s="9" t="str">
        <v>MCIT02</v>
      </c>
      <c r="AT119" s="9" t="str">
        <v>Por lanzar</v>
      </c>
      <c r="AU119" s="9" t="str">
        <v>septiembre</v>
      </c>
      <c r="AV119" s="9" t="str">
        <v xml:space="preserve">Sistemas de protección contra incendios y extintores - Mantenimiento </v>
      </c>
      <c r="AW119" s="9" t="str">
        <v>GPG</v>
      </c>
      <c r="AX119" s="9">
        <v>0.25</v>
      </c>
      <c r="AY119" s="9" t="str">
        <v>Monica Mesa</v>
      </c>
      <c r="AZ119" s="9" t="str">
        <v>monica.mesa@enel.com</v>
      </c>
      <c r="BA119" s="9" t="str">
        <v>Anny Leal</v>
      </c>
      <c r="BB119" s="9" t="str">
        <v>anny.leal@enel.com</v>
      </c>
      <c r="BC119" s="9">
        <v>2026</v>
      </c>
      <c r="BD119" s="9">
        <v>9</v>
      </c>
      <c r="BE119" s="9">
        <v>46266</v>
      </c>
      <c r="BG119" s="9" t="str">
        <v>Implementacion sistema de extincion de incendios en a CU PV EL PASO x 36 meses</v>
      </c>
      <c r="BH119" s="9" t="str">
        <v>MCIT02</v>
      </c>
      <c r="BI119" s="9" t="str">
        <v>Por lanzar</v>
      </c>
      <c r="BJ119" s="9" t="str">
        <v>septiembre</v>
      </c>
      <c r="BK119" s="9" t="str">
        <v xml:space="preserve">Sistemas de protección contra incendios y extintores - Mantenimiento </v>
      </c>
      <c r="BL119" s="9" t="str">
        <v>GPG</v>
      </c>
      <c r="BM119" s="9">
        <v>0.25</v>
      </c>
      <c r="BN119" s="9" t="str">
        <v>Monica Mesa</v>
      </c>
      <c r="BO119" s="9" t="str">
        <v>monica.mesa@enel.com</v>
      </c>
      <c r="BP119" s="9" t="str">
        <v>Anny Leal</v>
      </c>
      <c r="BQ119" s="9" t="str">
        <v>anny.leal@enel.com</v>
      </c>
      <c r="BR119" s="9">
        <v>2026</v>
      </c>
      <c r="BS119" s="9">
        <v>9</v>
      </c>
      <c r="BT119" s="9">
        <v>46266</v>
      </c>
      <c r="BV119" s="9" t="str">
        <v>Implementacion sistema de extincion de incendios en a CU PV EL PASO x 36 meses</v>
      </c>
      <c r="BW119" s="9" t="str">
        <v>MCIT02</v>
      </c>
      <c r="BX119" s="9" t="str">
        <v>Por lanzar</v>
      </c>
      <c r="BY119" s="9" t="str">
        <v>septiembre</v>
      </c>
      <c r="BZ119" s="9" t="str">
        <v xml:space="preserve">Sistemas de protección contra incendios y extintores - Mantenimiento </v>
      </c>
      <c r="CA119" s="9" t="str">
        <v>GPG</v>
      </c>
      <c r="CB119" s="9">
        <v>0.25</v>
      </c>
      <c r="CC119" s="9" t="str">
        <v>Monica Mesa</v>
      </c>
      <c r="CD119" s="9" t="str">
        <v>monica.mesa@enel.com</v>
      </c>
      <c r="CE119" s="9" t="str">
        <v>Anny Leal</v>
      </c>
      <c r="CF119" s="9" t="str">
        <v>anny.leal@enel.com</v>
      </c>
      <c r="CG119" s="9">
        <v>2026</v>
      </c>
      <c r="CH119" s="9">
        <v>9</v>
      </c>
      <c r="CI119" s="9">
        <v>46266</v>
      </c>
      <c r="CK119" s="9" t="str">
        <v>Implementacion sistema de extincion de incendios en a CU PV EL PASO x 36 meses</v>
      </c>
      <c r="CL119" s="9" t="str">
        <v>MCIT02</v>
      </c>
      <c r="CM119" s="9" t="str">
        <v>Por lanzar</v>
      </c>
      <c r="CN119" s="9" t="str">
        <v>septiembre</v>
      </c>
      <c r="CO119" s="9" t="str">
        <v xml:space="preserve">Sistemas de protección contra incendios y extintores - Mantenimiento </v>
      </c>
      <c r="CP119" s="9" t="str">
        <v>GPG</v>
      </c>
      <c r="CQ119" s="9">
        <v>0.25</v>
      </c>
      <c r="CR119" s="9" t="str">
        <v>Monica Mesa</v>
      </c>
      <c r="CS119" s="9" t="str">
        <v>monica.mesa@enel.com</v>
      </c>
      <c r="CT119" s="9" t="str">
        <v>Anny Leal</v>
      </c>
      <c r="CU119" s="9" t="str">
        <v>anny.leal@enel.com</v>
      </c>
      <c r="CV119" s="9">
        <v>2026</v>
      </c>
      <c r="CW119" s="9">
        <v>9</v>
      </c>
      <c r="CX119" s="9">
        <v>46266</v>
      </c>
      <c r="DC119" s="9" t="str">
        <v>Implementacion sistema de extincion de incendios en a CU PV EL PASO x 36 meses</v>
      </c>
      <c r="DD119" s="9" t="str">
        <v>MCIT02</v>
      </c>
      <c r="DE119" s="9" t="str">
        <v>Por lanzar</v>
      </c>
      <c r="DF119" s="9" t="str">
        <v>septiembre</v>
      </c>
      <c r="DG119" s="9" t="str">
        <v xml:space="preserve">Sistemas de protección contra incendios y extintores - Mantenimiento </v>
      </c>
      <c r="DH119" s="9" t="str">
        <v>GPG</v>
      </c>
      <c r="DI119" s="9">
        <v>0.25</v>
      </c>
      <c r="DJ119" s="9" t="str">
        <v>Monica Mesa</v>
      </c>
      <c r="DK119" s="9" t="str">
        <v>monica.mesa@enel.com</v>
      </c>
      <c r="DL119" s="9" t="str">
        <v>Anny Leal</v>
      </c>
      <c r="DM119" s="9" t="str">
        <v>anny.leal@enel.com</v>
      </c>
      <c r="DN119" s="9">
        <v>2026</v>
      </c>
      <c r="DO119" s="9">
        <v>9</v>
      </c>
      <c r="DP119" s="15">
        <v>46266</v>
      </c>
      <c r="DS119" s="9" t="str">
        <v>IMPLEMENTACION SISTEMA DE EXTINCION DE INCENDIOS EN A CU PV EL PASO X 36 MESES MCIT02 SISTEMAS DE PROTECCION CONTRA INCENDIOS Y EXTINTORES - MANTENIMIENTO</v>
      </c>
    </row>
    <row r="120" spans="5:123" ht="27.95" customHeight="1" x14ac:dyDescent="0.25">
      <c r="E120" s="11" t="str">
        <v>Proceso de Contatación Plan de Compensaciones Programa 3: Conservación Áreas de importancia hídrica. Gestor: Lizeth Castellanos</v>
      </c>
      <c r="F120" s="12" t="str">
        <v>SLPI03</v>
      </c>
      <c r="G120" s="12" t="str">
        <v>Por lanzar</v>
      </c>
      <c r="H120" s="12" t="str">
        <v>agosto</v>
      </c>
      <c r="I120" s="12" t="str">
        <v xml:space="preserve">Mantenimiento de zonas verdes (jardinería, corte de césped, etc.) </v>
      </c>
      <c r="J120" s="12" t="str">
        <v>GPG</v>
      </c>
      <c r="K120" s="12">
        <v>0.268038</v>
      </c>
      <c r="L120" s="12" t="str">
        <v>Monica Mesa</v>
      </c>
      <c r="M120" s="12" t="str">
        <v>monica.mesa@enel.com</v>
      </c>
      <c r="N120" s="12" t="str">
        <v>Anny Leal</v>
      </c>
      <c r="O120" s="12" t="str">
        <v>anny.leal@enel.com</v>
      </c>
      <c r="P120" s="12">
        <v>2026</v>
      </c>
      <c r="Q120" s="12">
        <v>8</v>
      </c>
      <c r="R120" s="24" t="b">
        <v>0</v>
      </c>
      <c r="AC120" s="14" t="str">
        <v>TS CROSS SERVICIO DE FONTANERÍA PARA EL DISTRITO DE RIEGO EN EL REASENTAMIENTO COLECTIVO NUEVA ESCALERETA Y SISTEMA DE BOMBEO LA VIRGINIA</v>
      </c>
      <c r="AD120" s="9" t="str">
        <v>SPAA04</v>
      </c>
      <c r="AE120" s="9" t="str">
        <v>Por lanzar</v>
      </c>
      <c r="AF120" s="9" t="str">
        <v>agosto</v>
      </c>
      <c r="AG120" s="9" t="str">
        <v xml:space="preserve">Servicios de asistencia para obra civil </v>
      </c>
      <c r="AH120" s="9" t="str">
        <v>GPG</v>
      </c>
      <c r="AI120" s="9">
        <v>0.25</v>
      </c>
      <c r="AJ120" s="9" t="str">
        <v>Monica Mesa</v>
      </c>
      <c r="AK120" s="9" t="str">
        <v>monica.mesa@enel.com</v>
      </c>
      <c r="AL120" s="9" t="str">
        <v>Anny Leal</v>
      </c>
      <c r="AM120" s="9" t="str">
        <v>anny.leal@enel.com</v>
      </c>
      <c r="AN120" s="9">
        <v>2026</v>
      </c>
      <c r="AO120" s="9">
        <v>8</v>
      </c>
      <c r="AP120" s="9">
        <v>46235</v>
      </c>
      <c r="AR120" s="14" t="str">
        <v>TS CROSS SERVICIO DE FONTANERÍA PARA EL DISTRITO DE RIEGO EN EL REASENTAMIENTO COLECTIVO NUEVA ESCALERETA Y SISTEMA DE BOMBEO LA VIRGINIA</v>
      </c>
      <c r="AS120" s="9" t="str">
        <v>SPAA04</v>
      </c>
      <c r="AT120" s="9" t="str">
        <v>Por lanzar</v>
      </c>
      <c r="AU120" s="9" t="str">
        <v>agosto</v>
      </c>
      <c r="AV120" s="9" t="str">
        <v xml:space="preserve">Servicios de asistencia para obra civil </v>
      </c>
      <c r="AW120" s="9" t="str">
        <v>GPG</v>
      </c>
      <c r="AX120" s="9">
        <v>0.25</v>
      </c>
      <c r="AY120" s="9" t="str">
        <v>Monica Mesa</v>
      </c>
      <c r="AZ120" s="9" t="str">
        <v>monica.mesa@enel.com</v>
      </c>
      <c r="BA120" s="9" t="str">
        <v>Anny Leal</v>
      </c>
      <c r="BB120" s="9" t="str">
        <v>anny.leal@enel.com</v>
      </c>
      <c r="BC120" s="9">
        <v>2026</v>
      </c>
      <c r="BD120" s="9">
        <v>8</v>
      </c>
      <c r="BE120" s="9">
        <v>46235</v>
      </c>
      <c r="BG120" s="9" t="str">
        <v>TS CROSS SERVICIO DE FONTANERÍA PARA EL DISTRITO DE RIEGO EN EL REASENTAMIENTO COLECTIVO NUEVA ESCALERETA Y SISTEMA DE BOMBEO LA VIRGINIA</v>
      </c>
      <c r="BH120" s="9" t="str">
        <v>SPAA04</v>
      </c>
      <c r="BI120" s="9" t="str">
        <v>Por lanzar</v>
      </c>
      <c r="BJ120" s="9" t="str">
        <v>agosto</v>
      </c>
      <c r="BK120" s="9" t="str">
        <v xml:space="preserve">Servicios de asistencia para obra civil </v>
      </c>
      <c r="BL120" s="9" t="str">
        <v>GPG</v>
      </c>
      <c r="BM120" s="9">
        <v>0.25</v>
      </c>
      <c r="BN120" s="9" t="str">
        <v>Monica Mesa</v>
      </c>
      <c r="BO120" s="9" t="str">
        <v>monica.mesa@enel.com</v>
      </c>
      <c r="BP120" s="9" t="str">
        <v>Anny Leal</v>
      </c>
      <c r="BQ120" s="9" t="str">
        <v>anny.leal@enel.com</v>
      </c>
      <c r="BR120" s="9">
        <v>2026</v>
      </c>
      <c r="BS120" s="9">
        <v>8</v>
      </c>
      <c r="BT120" s="9">
        <v>46235</v>
      </c>
      <c r="BV120" s="9" t="str">
        <v>TS CROSS SERVICIO DE FONTANERÍA PARA EL DISTRITO DE RIEGO EN EL REASENTAMIENTO COLECTIVO NUEVA ESCALERETA Y SISTEMA DE BOMBEO LA VIRGINIA</v>
      </c>
      <c r="BW120" s="9" t="str">
        <v>SPAA04</v>
      </c>
      <c r="BX120" s="9" t="str">
        <v>Por lanzar</v>
      </c>
      <c r="BY120" s="9" t="str">
        <v>agosto</v>
      </c>
      <c r="BZ120" s="9" t="str">
        <v xml:space="preserve">Servicios de asistencia para obra civil </v>
      </c>
      <c r="CA120" s="9" t="str">
        <v>GPG</v>
      </c>
      <c r="CB120" s="9">
        <v>0.25</v>
      </c>
      <c r="CC120" s="9" t="str">
        <v>Monica Mesa</v>
      </c>
      <c r="CD120" s="9" t="str">
        <v>monica.mesa@enel.com</v>
      </c>
      <c r="CE120" s="9" t="str">
        <v>Anny Leal</v>
      </c>
      <c r="CF120" s="9" t="str">
        <v>anny.leal@enel.com</v>
      </c>
      <c r="CG120" s="9">
        <v>2026</v>
      </c>
      <c r="CH120" s="9">
        <v>8</v>
      </c>
      <c r="CI120" s="9">
        <v>46235</v>
      </c>
      <c r="CK120" s="9" t="str">
        <v>TS CROSS SERVICIO DE FONTANERÍA PARA EL DISTRITO DE RIEGO EN EL REASENTAMIENTO COLECTIVO NUEVA ESCALERETA Y SISTEMA DE BOMBEO LA VIRGINIA</v>
      </c>
      <c r="CL120" s="9" t="str">
        <v>SPAA04</v>
      </c>
      <c r="CM120" s="9" t="str">
        <v>Por lanzar</v>
      </c>
      <c r="CN120" s="9" t="str">
        <v>agosto</v>
      </c>
      <c r="CO120" s="9" t="str">
        <v xml:space="preserve">Servicios de asistencia para obra civil </v>
      </c>
      <c r="CP120" s="9" t="str">
        <v>GPG</v>
      </c>
      <c r="CQ120" s="9">
        <v>0.25</v>
      </c>
      <c r="CR120" s="9" t="str">
        <v>Monica Mesa</v>
      </c>
      <c r="CS120" s="9" t="str">
        <v>monica.mesa@enel.com</v>
      </c>
      <c r="CT120" s="9" t="str">
        <v>Anny Leal</v>
      </c>
      <c r="CU120" s="9" t="str">
        <v>anny.leal@enel.com</v>
      </c>
      <c r="CV120" s="9">
        <v>2026</v>
      </c>
      <c r="CW120" s="9">
        <v>8</v>
      </c>
      <c r="CX120" s="9">
        <v>46235</v>
      </c>
      <c r="DC120" s="9" t="str">
        <v>TS CROSS SERVICIO DE FONTANERÍA PARA EL DISTRITO DE RIEGO EN EL REASENTAMIENTO COLECTIVO NUEVA ESCALERETA Y SISTEMA DE BOMBEO LA VIRGINIA</v>
      </c>
      <c r="DD120" s="9" t="str">
        <v>SPAA04</v>
      </c>
      <c r="DE120" s="9" t="str">
        <v>Por lanzar</v>
      </c>
      <c r="DF120" s="9" t="str">
        <v>agosto</v>
      </c>
      <c r="DG120" s="9" t="str">
        <v xml:space="preserve">Servicios de asistencia para obra civil </v>
      </c>
      <c r="DH120" s="9" t="str">
        <v>GPG</v>
      </c>
      <c r="DI120" s="9">
        <v>0.25</v>
      </c>
      <c r="DJ120" s="9" t="str">
        <v>Monica Mesa</v>
      </c>
      <c r="DK120" s="9" t="str">
        <v>monica.mesa@enel.com</v>
      </c>
      <c r="DL120" s="9" t="str">
        <v>Anny Leal</v>
      </c>
      <c r="DM120" s="9" t="str">
        <v>anny.leal@enel.com</v>
      </c>
      <c r="DN120" s="9">
        <v>2026</v>
      </c>
      <c r="DO120" s="9">
        <v>8</v>
      </c>
      <c r="DP120" s="15">
        <v>46235</v>
      </c>
      <c r="DS120" s="9" t="str">
        <v>TS CROSS SERVICIO DE FONTANERIA PARA EL DISTRITO DE RIEGO EN EL REASENTAMIENTO COLECTIVO NUEVA ESCALERETA Y SISTEMA DE BOMBEO LA VIRGINIA SPAA04 SERVICIOS DE ASISTENCIA PARA OBRA CIVIL</v>
      </c>
    </row>
    <row r="121" spans="5:123" ht="27.95" customHeight="1" x14ac:dyDescent="0.25">
      <c r="E121" s="11" t="str">
        <v>Servicio de mecanizado para dar forma a piezas</v>
      </c>
      <c r="F121" s="12" t="str">
        <v>SPPT10</v>
      </c>
      <c r="G121" s="12" t="str">
        <v>Por lanzar</v>
      </c>
      <c r="H121" s="12" t="str">
        <v>septiembre</v>
      </c>
      <c r="I121" s="12" t="str">
        <v>Servicios profesionales técnicos no operativos</v>
      </c>
      <c r="J121" s="12" t="str">
        <v>Panama</v>
      </c>
      <c r="K121" s="12">
        <v>0.26121027000000002</v>
      </c>
      <c r="L121" s="12" t="str">
        <v>Elieth Martinez</v>
      </c>
      <c r="M121" s="12" t="str">
        <v>Elieth.Martinez@enel.com</v>
      </c>
      <c r="N121" s="12" t="str">
        <v>Anny Leal</v>
      </c>
      <c r="O121" s="12" t="str">
        <v>anny.leal@enel.com</v>
      </c>
      <c r="P121" s="12">
        <v>2026</v>
      </c>
      <c r="Q121" s="12">
        <v>9</v>
      </c>
      <c r="R121" s="24" t="b">
        <v>0</v>
      </c>
      <c r="AC121" s="14" t="str">
        <v>Plataforma de control e integración de Sistemas de Videovigilancia</v>
      </c>
      <c r="AD121" s="9" t="str">
        <v>FIPS03</v>
      </c>
      <c r="AE121" s="9" t="str">
        <v>Por lanzar</v>
      </c>
      <c r="AF121" s="9" t="str">
        <v>septiembre</v>
      </c>
      <c r="AG121" s="9" t="str">
        <v xml:space="preserve">Productos de software </v>
      </c>
      <c r="AH121" s="9" t="str">
        <v>Enel Commercial</v>
      </c>
      <c r="AI121" s="9">
        <v>0.25</v>
      </c>
      <c r="AJ121" s="9" t="str">
        <v>Andrea Sarmiento</v>
      </c>
      <c r="AK121" s="9" t="str">
        <v>andrea.sarmiento@enel.com</v>
      </c>
      <c r="AL121" s="9" t="str">
        <v>Jennifer Rubio</v>
      </c>
      <c r="AM121" s="9" t="str">
        <v>jennifer.rubio@enel.com</v>
      </c>
      <c r="AN121" s="9">
        <v>2026</v>
      </c>
      <c r="AO121" s="9">
        <v>9</v>
      </c>
      <c r="AP121" s="9">
        <v>46266</v>
      </c>
      <c r="AR121" s="14" t="str">
        <v>Plataforma de control e integración de Sistemas de Videovigilancia</v>
      </c>
      <c r="AS121" s="9" t="str">
        <v>FIPS03</v>
      </c>
      <c r="AT121" s="9" t="str">
        <v>Por lanzar</v>
      </c>
      <c r="AU121" s="9" t="str">
        <v>septiembre</v>
      </c>
      <c r="AV121" s="9" t="str">
        <v xml:space="preserve">Productos de software </v>
      </c>
      <c r="AW121" s="9" t="str">
        <v>Enel Commercial</v>
      </c>
      <c r="AX121" s="9">
        <v>0.25</v>
      </c>
      <c r="AY121" s="9" t="str">
        <v>Andrea Sarmiento</v>
      </c>
      <c r="AZ121" s="9" t="str">
        <v>andrea.sarmiento@enel.com</v>
      </c>
      <c r="BA121" s="9" t="str">
        <v>Jennifer Rubio</v>
      </c>
      <c r="BB121" s="9" t="str">
        <v>jennifer.rubio@enel.com</v>
      </c>
      <c r="BC121" s="9">
        <v>2026</v>
      </c>
      <c r="BD121" s="9">
        <v>9</v>
      </c>
      <c r="BE121" s="9">
        <v>46266</v>
      </c>
      <c r="BG121" s="9" t="str">
        <v>Plataforma de control e integración de Sistemas de Videovigilancia</v>
      </c>
      <c r="BH121" s="9" t="str">
        <v>FIPS03</v>
      </c>
      <c r="BI121" s="9" t="str">
        <v>Por lanzar</v>
      </c>
      <c r="BJ121" s="9" t="str">
        <v>septiembre</v>
      </c>
      <c r="BK121" s="9" t="str">
        <v xml:space="preserve">Productos de software </v>
      </c>
      <c r="BL121" s="9" t="str">
        <v>Enel Commercial</v>
      </c>
      <c r="BM121" s="9">
        <v>0.25</v>
      </c>
      <c r="BN121" s="9" t="str">
        <v>Andrea Sarmiento</v>
      </c>
      <c r="BO121" s="9" t="str">
        <v>andrea.sarmiento@enel.com</v>
      </c>
      <c r="BP121" s="9" t="str">
        <v>Jennifer Rubio</v>
      </c>
      <c r="BQ121" s="9" t="str">
        <v>jennifer.rubio@enel.com</v>
      </c>
      <c r="BR121" s="9">
        <v>2026</v>
      </c>
      <c r="BS121" s="9">
        <v>9</v>
      </c>
      <c r="BT121" s="9">
        <v>46266</v>
      </c>
      <c r="BV121" s="9" t="str">
        <v>Plataforma de control e integración de Sistemas de Videovigilancia</v>
      </c>
      <c r="BW121" s="9" t="str">
        <v>FIPS03</v>
      </c>
      <c r="BX121" s="9" t="str">
        <v>Por lanzar</v>
      </c>
      <c r="BY121" s="9" t="str">
        <v>septiembre</v>
      </c>
      <c r="BZ121" s="9" t="str">
        <v xml:space="preserve">Productos de software </v>
      </c>
      <c r="CA121" s="9" t="str">
        <v>Enel Commercial</v>
      </c>
      <c r="CB121" s="9">
        <v>0.25</v>
      </c>
      <c r="CC121" s="9" t="str">
        <v>Andrea Sarmiento</v>
      </c>
      <c r="CD121" s="9" t="str">
        <v>andrea.sarmiento@enel.com</v>
      </c>
      <c r="CE121" s="9" t="str">
        <v>Jennifer Rubio</v>
      </c>
      <c r="CF121" s="9" t="str">
        <v>jennifer.rubio@enel.com</v>
      </c>
      <c r="CG121" s="9">
        <v>2026</v>
      </c>
      <c r="CH121" s="9">
        <v>9</v>
      </c>
      <c r="CI121" s="9">
        <v>46266</v>
      </c>
      <c r="CK121" s="9" t="str">
        <v>Plataforma de control e integración de Sistemas de Videovigilancia</v>
      </c>
      <c r="CL121" s="9" t="str">
        <v>FIPS03</v>
      </c>
      <c r="CM121" s="9" t="str">
        <v>Por lanzar</v>
      </c>
      <c r="CN121" s="9" t="str">
        <v>septiembre</v>
      </c>
      <c r="CO121" s="9" t="str">
        <v xml:space="preserve">Productos de software </v>
      </c>
      <c r="CP121" s="9" t="str">
        <v>Enel Commercial</v>
      </c>
      <c r="CQ121" s="9">
        <v>0.25</v>
      </c>
      <c r="CR121" s="9" t="str">
        <v>Andrea Sarmiento</v>
      </c>
      <c r="CS121" s="9" t="str">
        <v>andrea.sarmiento@enel.com</v>
      </c>
      <c r="CT121" s="9" t="str">
        <v>Jennifer Rubio</v>
      </c>
      <c r="CU121" s="9" t="str">
        <v>jennifer.rubio@enel.com</v>
      </c>
      <c r="CV121" s="9">
        <v>2026</v>
      </c>
      <c r="CW121" s="9">
        <v>9</v>
      </c>
      <c r="CX121" s="9">
        <v>46266</v>
      </c>
      <c r="DC121" s="9" t="str">
        <v>Plataforma de control e integración de Sistemas de Videovigilancia</v>
      </c>
      <c r="DD121" s="9" t="str">
        <v>FIPS03</v>
      </c>
      <c r="DE121" s="9" t="str">
        <v>Por lanzar</v>
      </c>
      <c r="DF121" s="9" t="str">
        <v>septiembre</v>
      </c>
      <c r="DG121" s="9" t="str">
        <v xml:space="preserve">Productos de software </v>
      </c>
      <c r="DH121" s="9" t="str">
        <v>Enel Commercial</v>
      </c>
      <c r="DI121" s="9">
        <v>0.25</v>
      </c>
      <c r="DJ121" s="9" t="str">
        <v>Andrea Sarmiento</v>
      </c>
      <c r="DK121" s="9" t="str">
        <v>andrea.sarmiento@enel.com</v>
      </c>
      <c r="DL121" s="9" t="str">
        <v>Jennifer Rubio</v>
      </c>
      <c r="DM121" s="9" t="str">
        <v>jennifer.rubio@enel.com</v>
      </c>
      <c r="DN121" s="9">
        <v>2026</v>
      </c>
      <c r="DO121" s="9">
        <v>9</v>
      </c>
      <c r="DP121" s="15">
        <v>46266</v>
      </c>
      <c r="DS121" s="9" t="str">
        <v>PLATAFORMA DE CONTROL E INTEGRACION DE SISTEMAS DE VIDEOVIGILANCIA FIPS03 PRODUCTOS DE SOFTWARE</v>
      </c>
    </row>
    <row r="122" spans="5:123" ht="27.95" customHeight="1" x14ac:dyDescent="0.25">
      <c r="E122" s="11" t="str">
        <v>Ingenieria, suministro y montaje de paneles obsoletos para actualizacion de paneles de PV Esperanza</v>
      </c>
      <c r="F122" s="12" t="str">
        <v>FEER01</v>
      </c>
      <c r="G122" s="12" t="str">
        <v>Por lanzar</v>
      </c>
      <c r="H122" s="12" t="str">
        <v>noviembre</v>
      </c>
      <c r="I122" s="12" t="str">
        <v xml:space="preserve">Componentes o piezas para Planta de energia Solar </v>
      </c>
      <c r="J122" s="12" t="str">
        <v>Panama</v>
      </c>
      <c r="K122" s="12">
        <v>0.26032628000000002</v>
      </c>
      <c r="L122" s="12" t="str">
        <v>Elieth Martinez</v>
      </c>
      <c r="M122" s="12" t="str">
        <v>Elieth.Martinez@enel.com</v>
      </c>
      <c r="N122" s="12" t="str">
        <v>Anny Leal</v>
      </c>
      <c r="O122" s="12" t="str">
        <v>anny.leal@enel.com</v>
      </c>
      <c r="P122" s="12">
        <v>2026</v>
      </c>
      <c r="Q122" s="12">
        <v>11</v>
      </c>
      <c r="R122" s="24" t="b">
        <v>0</v>
      </c>
      <c r="AC122" s="14" t="str">
        <v>Equipos de Telegestión</v>
      </c>
      <c r="AD122" s="9" t="str">
        <v>FEII05</v>
      </c>
      <c r="AE122" s="9" t="str">
        <v>Por lanzar</v>
      </c>
      <c r="AF122" s="9" t="str">
        <v>septiembre</v>
      </c>
      <c r="AG122" s="9" t="str">
        <v xml:space="preserve">Materiales de iluminación y accesorios </v>
      </c>
      <c r="AH122" s="9" t="str">
        <v>Enel Commercial</v>
      </c>
      <c r="AI122" s="9">
        <v>0.25</v>
      </c>
      <c r="AJ122" s="9" t="str">
        <v>Andrea Sarmiento</v>
      </c>
      <c r="AK122" s="9" t="str">
        <v>andrea.sarmiento@enel.com</v>
      </c>
      <c r="AL122" s="9" t="str">
        <v>Jennifer Rubio</v>
      </c>
      <c r="AM122" s="9" t="str">
        <v>jennifer.rubio@enel.com</v>
      </c>
      <c r="AN122" s="9">
        <v>2026</v>
      </c>
      <c r="AO122" s="9">
        <v>9</v>
      </c>
      <c r="AP122" s="9">
        <v>46266</v>
      </c>
      <c r="AR122" s="14" t="str">
        <v>Equipos de Telegestión</v>
      </c>
      <c r="AS122" s="9" t="str">
        <v>FEII05</v>
      </c>
      <c r="AT122" s="9" t="str">
        <v>Por lanzar</v>
      </c>
      <c r="AU122" s="9" t="str">
        <v>septiembre</v>
      </c>
      <c r="AV122" s="9" t="str">
        <v xml:space="preserve">Materiales de iluminación y accesorios </v>
      </c>
      <c r="AW122" s="9" t="str">
        <v>Enel Commercial</v>
      </c>
      <c r="AX122" s="9">
        <v>0.25</v>
      </c>
      <c r="AY122" s="9" t="str">
        <v>Andrea Sarmiento</v>
      </c>
      <c r="AZ122" s="9" t="str">
        <v>andrea.sarmiento@enel.com</v>
      </c>
      <c r="BA122" s="9" t="str">
        <v>Jennifer Rubio</v>
      </c>
      <c r="BB122" s="9" t="str">
        <v>jennifer.rubio@enel.com</v>
      </c>
      <c r="BC122" s="9">
        <v>2026</v>
      </c>
      <c r="BD122" s="9">
        <v>9</v>
      </c>
      <c r="BE122" s="9">
        <v>46266</v>
      </c>
      <c r="BG122" s="9" t="str">
        <v>Equipos de Telegestión</v>
      </c>
      <c r="BH122" s="9" t="str">
        <v>FEII05</v>
      </c>
      <c r="BI122" s="9" t="str">
        <v>Por lanzar</v>
      </c>
      <c r="BJ122" s="9" t="str">
        <v>septiembre</v>
      </c>
      <c r="BK122" s="9" t="str">
        <v xml:space="preserve">Materiales de iluminación y accesorios </v>
      </c>
      <c r="BL122" s="9" t="str">
        <v>Enel Commercial</v>
      </c>
      <c r="BM122" s="9">
        <v>0.25</v>
      </c>
      <c r="BN122" s="9" t="str">
        <v>Andrea Sarmiento</v>
      </c>
      <c r="BO122" s="9" t="str">
        <v>andrea.sarmiento@enel.com</v>
      </c>
      <c r="BP122" s="9" t="str">
        <v>Jennifer Rubio</v>
      </c>
      <c r="BQ122" s="9" t="str">
        <v>jennifer.rubio@enel.com</v>
      </c>
      <c r="BR122" s="9">
        <v>2026</v>
      </c>
      <c r="BS122" s="9">
        <v>9</v>
      </c>
      <c r="BT122" s="9">
        <v>46266</v>
      </c>
      <c r="BV122" s="9" t="str">
        <v>Equipos de Telegestión</v>
      </c>
      <c r="BW122" s="9" t="str">
        <v>FEII05</v>
      </c>
      <c r="BX122" s="9" t="str">
        <v>Por lanzar</v>
      </c>
      <c r="BY122" s="9" t="str">
        <v>septiembre</v>
      </c>
      <c r="BZ122" s="9" t="str">
        <v xml:space="preserve">Materiales de iluminación y accesorios </v>
      </c>
      <c r="CA122" s="9" t="str">
        <v>Enel Commercial</v>
      </c>
      <c r="CB122" s="9">
        <v>0.25</v>
      </c>
      <c r="CC122" s="9" t="str">
        <v>Andrea Sarmiento</v>
      </c>
      <c r="CD122" s="9" t="str">
        <v>andrea.sarmiento@enel.com</v>
      </c>
      <c r="CE122" s="9" t="str">
        <v>Jennifer Rubio</v>
      </c>
      <c r="CF122" s="9" t="str">
        <v>jennifer.rubio@enel.com</v>
      </c>
      <c r="CG122" s="9">
        <v>2026</v>
      </c>
      <c r="CH122" s="9">
        <v>9</v>
      </c>
      <c r="CI122" s="9">
        <v>46266</v>
      </c>
      <c r="CK122" s="9" t="str">
        <v>Equipos de Telegestión</v>
      </c>
      <c r="CL122" s="9" t="str">
        <v>FEII05</v>
      </c>
      <c r="CM122" s="9" t="str">
        <v>Por lanzar</v>
      </c>
      <c r="CN122" s="9" t="str">
        <v>septiembre</v>
      </c>
      <c r="CO122" s="9" t="str">
        <v xml:space="preserve">Materiales de iluminación y accesorios </v>
      </c>
      <c r="CP122" s="9" t="str">
        <v>Enel Commercial</v>
      </c>
      <c r="CQ122" s="9">
        <v>0.25</v>
      </c>
      <c r="CR122" s="9" t="str">
        <v>Andrea Sarmiento</v>
      </c>
      <c r="CS122" s="9" t="str">
        <v>andrea.sarmiento@enel.com</v>
      </c>
      <c r="CT122" s="9" t="str">
        <v>Jennifer Rubio</v>
      </c>
      <c r="CU122" s="9" t="str">
        <v>jennifer.rubio@enel.com</v>
      </c>
      <c r="CV122" s="9">
        <v>2026</v>
      </c>
      <c r="CW122" s="9">
        <v>9</v>
      </c>
      <c r="CX122" s="9">
        <v>46266</v>
      </c>
      <c r="DC122" s="9" t="str">
        <v>Equipos de Telegestión</v>
      </c>
      <c r="DD122" s="9" t="str">
        <v>FEII05</v>
      </c>
      <c r="DE122" s="9" t="str">
        <v>Por lanzar</v>
      </c>
      <c r="DF122" s="9" t="str">
        <v>septiembre</v>
      </c>
      <c r="DG122" s="9" t="str">
        <v xml:space="preserve">Materiales de iluminación y accesorios </v>
      </c>
      <c r="DH122" s="9" t="str">
        <v>Enel Commercial</v>
      </c>
      <c r="DI122" s="9">
        <v>0.25</v>
      </c>
      <c r="DJ122" s="9" t="str">
        <v>Andrea Sarmiento</v>
      </c>
      <c r="DK122" s="9" t="str">
        <v>andrea.sarmiento@enel.com</v>
      </c>
      <c r="DL122" s="9" t="str">
        <v>Jennifer Rubio</v>
      </c>
      <c r="DM122" s="9" t="str">
        <v>jennifer.rubio@enel.com</v>
      </c>
      <c r="DN122" s="9">
        <v>2026</v>
      </c>
      <c r="DO122" s="9">
        <v>9</v>
      </c>
      <c r="DP122" s="15">
        <v>46266</v>
      </c>
      <c r="DS122" s="9" t="str">
        <v>EQUIPOS DE TELEGESTION FEII05 MATERIALES DE ILUMINACION Y ACCESORIOS</v>
      </c>
    </row>
    <row r="123" spans="5:123" ht="27.95" customHeight="1" x14ac:dyDescent="0.25">
      <c r="E123" s="11" t="str">
        <v>Adecuación de celdas MT: Instalación de heater e hidrostato para control de humedad en las celdas de MV de las Plantas Solare e Instalación elementos</v>
      </c>
      <c r="F123" s="12" t="str">
        <v>FECE01</v>
      </c>
      <c r="G123" s="12" t="str">
        <v>Por lanzar</v>
      </c>
      <c r="H123" s="12" t="str">
        <v>septiembre</v>
      </c>
      <c r="I123" s="12" t="str">
        <v xml:space="preserve">Cabinas metálicas prefabricadas de MT/BT completas con toda equipación eléctrica y cables conectores de MT. </v>
      </c>
      <c r="J123" s="12" t="str">
        <v>Panama</v>
      </c>
      <c r="K123" s="12">
        <v>0.25911211000000001</v>
      </c>
      <c r="L123" s="12" t="str">
        <v>Elieth Martinez</v>
      </c>
      <c r="M123" s="12" t="str">
        <v>Elieth.Martinez@enel.com</v>
      </c>
      <c r="N123" s="12" t="str">
        <v>Anny Leal</v>
      </c>
      <c r="O123" s="12" t="str">
        <v>anny.leal@enel.com</v>
      </c>
      <c r="P123" s="12">
        <v>2026</v>
      </c>
      <c r="Q123" s="12">
        <v>9</v>
      </c>
      <c r="R123" s="24" t="b">
        <v>0</v>
      </c>
      <c r="AC123" s="14" t="str">
        <v>Suministro e instalación de sistemas automáticos contra incendio en 86 módulos inversores en PFV La Loma x 12 meses</v>
      </c>
      <c r="AD123" s="9" t="str">
        <v>FZAN02</v>
      </c>
      <c r="AE123" s="9" t="str">
        <v>Por lanzar</v>
      </c>
      <c r="AF123" s="9" t="str">
        <v>octubre</v>
      </c>
      <c r="AG123" s="9" t="str">
        <v xml:space="preserve">Sistemas contraincendios(detección y  extinción) </v>
      </c>
      <c r="AH123" s="9" t="str">
        <v>GPG</v>
      </c>
      <c r="AI123" s="9">
        <v>0.25</v>
      </c>
      <c r="AJ123" s="9" t="str">
        <v>Monica Mesa</v>
      </c>
      <c r="AK123" s="9" t="str">
        <v>monica.mesa@enel.com</v>
      </c>
      <c r="AL123" s="9" t="str">
        <v>Anny Leal</v>
      </c>
      <c r="AM123" s="9" t="str">
        <v>anny.leal@enel.com</v>
      </c>
      <c r="AN123" s="9">
        <v>2026</v>
      </c>
      <c r="AO123" s="9">
        <v>10</v>
      </c>
      <c r="AP123" s="9">
        <v>46296</v>
      </c>
      <c r="AR123" s="14" t="str">
        <v>Suministro e instalación de sistemas automáticos contra incendio en 86 módulos inversores en PFV La Loma x 12 meses</v>
      </c>
      <c r="AS123" s="9" t="str">
        <v>FZAN02</v>
      </c>
      <c r="AT123" s="9" t="str">
        <v>Por lanzar</v>
      </c>
      <c r="AU123" s="9" t="str">
        <v>octubre</v>
      </c>
      <c r="AV123" s="9" t="str">
        <v xml:space="preserve">Sistemas contraincendios(detección y  extinción) </v>
      </c>
      <c r="AW123" s="9" t="str">
        <v>GPG</v>
      </c>
      <c r="AX123" s="9">
        <v>0.25</v>
      </c>
      <c r="AY123" s="9" t="str">
        <v>Monica Mesa</v>
      </c>
      <c r="AZ123" s="9" t="str">
        <v>monica.mesa@enel.com</v>
      </c>
      <c r="BA123" s="9" t="str">
        <v>Anny Leal</v>
      </c>
      <c r="BB123" s="9" t="str">
        <v>anny.leal@enel.com</v>
      </c>
      <c r="BC123" s="9">
        <v>2026</v>
      </c>
      <c r="BD123" s="9">
        <v>10</v>
      </c>
      <c r="BE123" s="9">
        <v>46296</v>
      </c>
      <c r="BG123" s="9" t="str">
        <v>Suministro e instalación de sistemas automáticos contra incendio en 86 módulos inversores en PFV La Loma x 12 meses</v>
      </c>
      <c r="BH123" s="9" t="str">
        <v>FZAN02</v>
      </c>
      <c r="BI123" s="9" t="str">
        <v>Por lanzar</v>
      </c>
      <c r="BJ123" s="9" t="str">
        <v>octubre</v>
      </c>
      <c r="BK123" s="9" t="str">
        <v xml:space="preserve">Sistemas contraincendios(detección y  extinción) </v>
      </c>
      <c r="BL123" s="9" t="str">
        <v>GPG</v>
      </c>
      <c r="BM123" s="9">
        <v>0.25</v>
      </c>
      <c r="BN123" s="9" t="str">
        <v>Monica Mesa</v>
      </c>
      <c r="BO123" s="9" t="str">
        <v>monica.mesa@enel.com</v>
      </c>
      <c r="BP123" s="9" t="str">
        <v>Anny Leal</v>
      </c>
      <c r="BQ123" s="9" t="str">
        <v>anny.leal@enel.com</v>
      </c>
      <c r="BR123" s="9">
        <v>2026</v>
      </c>
      <c r="BS123" s="9">
        <v>10</v>
      </c>
      <c r="BT123" s="9">
        <v>46296</v>
      </c>
      <c r="BV123" s="9" t="str">
        <v>Suministro e instalación de sistemas automáticos contra incendio en 86 módulos inversores en PFV La Loma x 12 meses</v>
      </c>
      <c r="BW123" s="9" t="str">
        <v>FZAN02</v>
      </c>
      <c r="BX123" s="9" t="str">
        <v>Por lanzar</v>
      </c>
      <c r="BY123" s="9" t="str">
        <v>octubre</v>
      </c>
      <c r="BZ123" s="9" t="str">
        <v xml:space="preserve">Sistemas contraincendios(detección y  extinción) </v>
      </c>
      <c r="CA123" s="9" t="str">
        <v>GPG</v>
      </c>
      <c r="CB123" s="9">
        <v>0.25</v>
      </c>
      <c r="CC123" s="9" t="str">
        <v>Monica Mesa</v>
      </c>
      <c r="CD123" s="9" t="str">
        <v>monica.mesa@enel.com</v>
      </c>
      <c r="CE123" s="9" t="str">
        <v>Anny Leal</v>
      </c>
      <c r="CF123" s="9" t="str">
        <v>anny.leal@enel.com</v>
      </c>
      <c r="CG123" s="9">
        <v>2026</v>
      </c>
      <c r="CH123" s="9">
        <v>10</v>
      </c>
      <c r="CI123" s="9">
        <v>46296</v>
      </c>
      <c r="CK123" s="9" t="str">
        <v>Suministro e instalación de sistemas automáticos contra incendio en 86 módulos inversores en PFV La Loma x 12 meses</v>
      </c>
      <c r="CL123" s="9" t="str">
        <v>FZAN02</v>
      </c>
      <c r="CM123" s="9" t="str">
        <v>Por lanzar</v>
      </c>
      <c r="CN123" s="9" t="str">
        <v>octubre</v>
      </c>
      <c r="CO123" s="9" t="str">
        <v xml:space="preserve">Sistemas contraincendios(detección y  extinción) </v>
      </c>
      <c r="CP123" s="9" t="str">
        <v>GPG</v>
      </c>
      <c r="CQ123" s="9">
        <v>0.25</v>
      </c>
      <c r="CR123" s="9" t="str">
        <v>Monica Mesa</v>
      </c>
      <c r="CS123" s="9" t="str">
        <v>monica.mesa@enel.com</v>
      </c>
      <c r="CT123" s="9" t="str">
        <v>Anny Leal</v>
      </c>
      <c r="CU123" s="9" t="str">
        <v>anny.leal@enel.com</v>
      </c>
      <c r="CV123" s="9">
        <v>2026</v>
      </c>
      <c r="CW123" s="9">
        <v>10</v>
      </c>
      <c r="CX123" s="9">
        <v>46296</v>
      </c>
      <c r="DC123" s="9" t="str">
        <v>Suministro e instalación de sistemas automáticos contra incendio en 86 módulos inversores en PFV La Loma x 12 meses</v>
      </c>
      <c r="DD123" s="9" t="str">
        <v>FZAN02</v>
      </c>
      <c r="DE123" s="9" t="str">
        <v>Por lanzar</v>
      </c>
      <c r="DF123" s="9" t="str">
        <v>octubre</v>
      </c>
      <c r="DG123" s="9" t="str">
        <v xml:space="preserve">Sistemas contraincendios(detección y  extinción) </v>
      </c>
      <c r="DH123" s="9" t="str">
        <v>GPG</v>
      </c>
      <c r="DI123" s="9">
        <v>0.25</v>
      </c>
      <c r="DJ123" s="9" t="str">
        <v>Monica Mesa</v>
      </c>
      <c r="DK123" s="9" t="str">
        <v>monica.mesa@enel.com</v>
      </c>
      <c r="DL123" s="9" t="str">
        <v>Anny Leal</v>
      </c>
      <c r="DM123" s="9" t="str">
        <v>anny.leal@enel.com</v>
      </c>
      <c r="DN123" s="9">
        <v>2026</v>
      </c>
      <c r="DO123" s="9">
        <v>10</v>
      </c>
      <c r="DP123" s="15">
        <v>46296</v>
      </c>
      <c r="DS123" s="9" t="str">
        <v>SUMINISTRO E INSTALACION DE SISTEMAS AUTOMATICOS CONTRA INCENDIO EN 86 MODULOS INVERSORES EN PFV LA LOMA X 12 MESES FZAN02 SISTEMAS CONTRAINCENDIOS(DETECCION Y EXTINCION)</v>
      </c>
    </row>
    <row r="124" spans="5:123" ht="27.95" customHeight="1" x14ac:dyDescent="0.25">
      <c r="E124" s="11" t="str">
        <v>TS-CROSS Adecuacion sistema de extracción central Paraiso Biofiltro</v>
      </c>
      <c r="F124" s="12" t="str">
        <v>MMIM06</v>
      </c>
      <c r="G124" s="12" t="str">
        <v>Por lanzar</v>
      </c>
      <c r="H124" s="12" t="str">
        <v>septiembre</v>
      </c>
      <c r="I124" s="12" t="str">
        <v>Mantenimiento mecanico en centrales hidroeléctricas</v>
      </c>
      <c r="J124" s="12" t="str">
        <v>GPG</v>
      </c>
      <c r="K124" s="12">
        <v>0.25</v>
      </c>
      <c r="L124" s="12" t="str">
        <v>Monica Mesa</v>
      </c>
      <c r="M124" s="12" t="str">
        <v>monica.mesa@enel.com</v>
      </c>
      <c r="N124" s="12" t="str">
        <v>Anny Leal</v>
      </c>
      <c r="O124" s="12" t="str">
        <v>anny.leal@enel.com</v>
      </c>
      <c r="P124" s="12">
        <v>2026</v>
      </c>
      <c r="Q124" s="12">
        <v>9</v>
      </c>
      <c r="R124" s="24" t="b">
        <v>0</v>
      </c>
      <c r="AC124" s="14" t="str">
        <v>Procesos Green Light Soltec : 1. Suminstro e implementación de SCADA "Grafana" para el sistema de seguimiento de paneles. 2. Assessment SCADA soltec 3</v>
      </c>
      <c r="AD124" s="9" t="str">
        <v>FTTE02</v>
      </c>
      <c r="AE124" s="9" t="str">
        <v>Por lanzar</v>
      </c>
      <c r="AF124" s="9" t="str">
        <v>octubre</v>
      </c>
      <c r="AG124" s="9" t="str">
        <v xml:space="preserve">Equipos para gestión remota </v>
      </c>
      <c r="AH124" s="9" t="str">
        <v>GPG</v>
      </c>
      <c r="AI124" s="9">
        <v>0.25</v>
      </c>
      <c r="AJ124" s="9" t="str">
        <v>Monica Mesa</v>
      </c>
      <c r="AK124" s="9" t="str">
        <v>monica.mesa@enel.com</v>
      </c>
      <c r="AL124" s="9" t="str">
        <v>Anny Leal</v>
      </c>
      <c r="AM124" s="9" t="str">
        <v>anny.leal@enel.com</v>
      </c>
      <c r="AN124" s="9">
        <v>2026</v>
      </c>
      <c r="AO124" s="9">
        <v>10</v>
      </c>
      <c r="AP124" s="9">
        <v>46296</v>
      </c>
      <c r="AR124" s="14" t="str">
        <v>Procesos Green Light Soltec : 1. Suminstro e implementación de SCADA "Grafana" para el sistema de seguimiento de paneles. 2. Assessment SCADA soltec 3</v>
      </c>
      <c r="AS124" s="9" t="str">
        <v>FTTE02</v>
      </c>
      <c r="AT124" s="9" t="str">
        <v>Por lanzar</v>
      </c>
      <c r="AU124" s="9" t="str">
        <v>octubre</v>
      </c>
      <c r="AV124" s="9" t="str">
        <v xml:space="preserve">Equipos para gestión remota </v>
      </c>
      <c r="AW124" s="9" t="str">
        <v>GPG</v>
      </c>
      <c r="AX124" s="9">
        <v>0.25</v>
      </c>
      <c r="AY124" s="9" t="str">
        <v>Monica Mesa</v>
      </c>
      <c r="AZ124" s="9" t="str">
        <v>monica.mesa@enel.com</v>
      </c>
      <c r="BA124" s="9" t="str">
        <v>Anny Leal</v>
      </c>
      <c r="BB124" s="9" t="str">
        <v>anny.leal@enel.com</v>
      </c>
      <c r="BC124" s="9">
        <v>2026</v>
      </c>
      <c r="BD124" s="9">
        <v>10</v>
      </c>
      <c r="BE124" s="9">
        <v>46296</v>
      </c>
      <c r="BG124" s="9" t="str">
        <v>Procesos Green Light Soltec : 1. Suminstro e implementación de SCADA "Grafana" para el sistema de seguimiento de paneles. 2. Assessment SCADA soltec 3</v>
      </c>
      <c r="BH124" s="9" t="str">
        <v>FTTE02</v>
      </c>
      <c r="BI124" s="9" t="str">
        <v>Por lanzar</v>
      </c>
      <c r="BJ124" s="9" t="str">
        <v>octubre</v>
      </c>
      <c r="BK124" s="9" t="str">
        <v xml:space="preserve">Equipos para gestión remota </v>
      </c>
      <c r="BL124" s="9" t="str">
        <v>GPG</v>
      </c>
      <c r="BM124" s="9">
        <v>0.25</v>
      </c>
      <c r="BN124" s="9" t="str">
        <v>Monica Mesa</v>
      </c>
      <c r="BO124" s="9" t="str">
        <v>monica.mesa@enel.com</v>
      </c>
      <c r="BP124" s="9" t="str">
        <v>Anny Leal</v>
      </c>
      <c r="BQ124" s="9" t="str">
        <v>anny.leal@enel.com</v>
      </c>
      <c r="BR124" s="9">
        <v>2026</v>
      </c>
      <c r="BS124" s="9">
        <v>10</v>
      </c>
      <c r="BT124" s="9">
        <v>46296</v>
      </c>
      <c r="BV124" s="9" t="str">
        <v>Procesos Green Light Soltec : 1. Suminstro e implementación de SCADA "Grafana" para el sistema de seguimiento de paneles. 2. Assessment SCADA soltec 3</v>
      </c>
      <c r="BW124" s="9" t="str">
        <v>FTTE02</v>
      </c>
      <c r="BX124" s="9" t="str">
        <v>Por lanzar</v>
      </c>
      <c r="BY124" s="9" t="str">
        <v>octubre</v>
      </c>
      <c r="BZ124" s="9" t="str">
        <v xml:space="preserve">Equipos para gestión remota </v>
      </c>
      <c r="CA124" s="9" t="str">
        <v>GPG</v>
      </c>
      <c r="CB124" s="9">
        <v>0.25</v>
      </c>
      <c r="CC124" s="9" t="str">
        <v>Monica Mesa</v>
      </c>
      <c r="CD124" s="9" t="str">
        <v>monica.mesa@enel.com</v>
      </c>
      <c r="CE124" s="9" t="str">
        <v>Anny Leal</v>
      </c>
      <c r="CF124" s="9" t="str">
        <v>anny.leal@enel.com</v>
      </c>
      <c r="CG124" s="9">
        <v>2026</v>
      </c>
      <c r="CH124" s="9">
        <v>10</v>
      </c>
      <c r="CI124" s="9">
        <v>46296</v>
      </c>
      <c r="CK124" s="9" t="str">
        <v>Procesos Green Light Soltec : 1. Suminstro e implementación de SCADA "Grafana" para el sistema de seguimiento de paneles. 2. Assessment SCADA soltec 3</v>
      </c>
      <c r="CL124" s="9" t="str">
        <v>FTTE02</v>
      </c>
      <c r="CM124" s="9" t="str">
        <v>Por lanzar</v>
      </c>
      <c r="CN124" s="9" t="str">
        <v>octubre</v>
      </c>
      <c r="CO124" s="9" t="str">
        <v xml:space="preserve">Equipos para gestión remota </v>
      </c>
      <c r="CP124" s="9" t="str">
        <v>GPG</v>
      </c>
      <c r="CQ124" s="9">
        <v>0.25</v>
      </c>
      <c r="CR124" s="9" t="str">
        <v>Monica Mesa</v>
      </c>
      <c r="CS124" s="9" t="str">
        <v>monica.mesa@enel.com</v>
      </c>
      <c r="CT124" s="9" t="str">
        <v>Anny Leal</v>
      </c>
      <c r="CU124" s="9" t="str">
        <v>anny.leal@enel.com</v>
      </c>
      <c r="CV124" s="9">
        <v>2026</v>
      </c>
      <c r="CW124" s="9">
        <v>10</v>
      </c>
      <c r="CX124" s="9">
        <v>46296</v>
      </c>
      <c r="DC124" s="9" t="str">
        <v>Procesos Green Light Soltec : 1. Suminstro e implementación de SCADA "Grafana" para el sistema de seguimiento de paneles. 2. Assessment SCADA soltec 3</v>
      </c>
      <c r="DD124" s="9" t="str">
        <v>FTTE02</v>
      </c>
      <c r="DE124" s="9" t="str">
        <v>Por lanzar</v>
      </c>
      <c r="DF124" s="9" t="str">
        <v>octubre</v>
      </c>
      <c r="DG124" s="9" t="str">
        <v xml:space="preserve">Equipos para gestión remota </v>
      </c>
      <c r="DH124" s="9" t="str">
        <v>GPG</v>
      </c>
      <c r="DI124" s="9">
        <v>0.25</v>
      </c>
      <c r="DJ124" s="9" t="str">
        <v>Monica Mesa</v>
      </c>
      <c r="DK124" s="9" t="str">
        <v>monica.mesa@enel.com</v>
      </c>
      <c r="DL124" s="9" t="str">
        <v>Anny Leal</v>
      </c>
      <c r="DM124" s="9" t="str">
        <v>anny.leal@enel.com</v>
      </c>
      <c r="DN124" s="9">
        <v>2026</v>
      </c>
      <c r="DO124" s="9">
        <v>10</v>
      </c>
      <c r="DP124" s="15">
        <v>46296</v>
      </c>
      <c r="DS124" s="9" t="str">
        <v>PROCESOS GREEN LIGHT SOLTEC : 1. SUMINSTRO E IMPLEMENTACION DE SCADA "GRAFANA" PARA EL SISTEMA DE SEGUIMIENTO DE PANELES. 2. ASSESSMENT SCADA SOLTEC 3 FTTE02 EQUIPOS PARA GESTION REMOTA</v>
      </c>
    </row>
    <row r="125" spans="5:123" ht="27.95" customHeight="1" x14ac:dyDescent="0.25">
      <c r="E125" s="11" t="str">
        <v>Implementacion sistema de extincion de incendios en a CU PV EL PASO x 36 meses</v>
      </c>
      <c r="F125" s="12" t="str">
        <v>MCIT02</v>
      </c>
      <c r="G125" s="12" t="str">
        <v>Por lanzar</v>
      </c>
      <c r="H125" s="12" t="str">
        <v>septiembre</v>
      </c>
      <c r="I125" s="12" t="str">
        <v xml:space="preserve">Sistemas de protección contra incendios y extintores - Mantenimiento </v>
      </c>
      <c r="J125" s="12" t="str">
        <v>GPG</v>
      </c>
      <c r="K125" s="12">
        <v>0.25</v>
      </c>
      <c r="L125" s="12" t="str">
        <v>Monica Mesa</v>
      </c>
      <c r="M125" s="12" t="str">
        <v>monica.mesa@enel.com</v>
      </c>
      <c r="N125" s="12" t="str">
        <v>Anny Leal</v>
      </c>
      <c r="O125" s="12" t="str">
        <v>anny.leal@enel.com</v>
      </c>
      <c r="P125" s="12">
        <v>2026</v>
      </c>
      <c r="Q125" s="12">
        <v>9</v>
      </c>
      <c r="R125" s="24" t="b">
        <v>0</v>
      </c>
      <c r="AC125" s="14" t="str">
        <v>Servicio de fabricación de empaquetaduras y empaques de equipos, sistemas electricos y electronicos (vitón, nitrilo, kevlar, ceramicos, etc.)</v>
      </c>
      <c r="AD125" s="9" t="str">
        <v>SPPT35</v>
      </c>
      <c r="AE125" s="9" t="str">
        <v>Por lanzar</v>
      </c>
      <c r="AF125" s="9" t="str">
        <v>septiembre</v>
      </c>
      <c r="AG125" s="9" t="str">
        <v xml:space="preserve">Otros servicios profesionales </v>
      </c>
      <c r="AH125" s="9" t="str">
        <v>GPG</v>
      </c>
      <c r="AI125" s="9">
        <v>0.23707009000000001</v>
      </c>
      <c r="AJ125" s="9" t="str">
        <v>Monica Mesa</v>
      </c>
      <c r="AK125" s="9" t="str">
        <v>monica.mesa@enel.com</v>
      </c>
      <c r="AL125" s="9" t="str">
        <v>Anny Leal</v>
      </c>
      <c r="AM125" s="9" t="str">
        <v>anny.leal@enel.com</v>
      </c>
      <c r="AN125" s="9">
        <v>2026</v>
      </c>
      <c r="AO125" s="9">
        <v>9</v>
      </c>
      <c r="AP125" s="9">
        <v>46266</v>
      </c>
      <c r="AR125" s="14" t="str">
        <v>Servicio de fabricación de empaquetaduras y empaques de equipos, sistemas electricos y electronicos (vitón, nitrilo, kevlar, ceramicos, etc.)</v>
      </c>
      <c r="AS125" s="9" t="str">
        <v>SPPT35</v>
      </c>
      <c r="AT125" s="9" t="str">
        <v>Por lanzar</v>
      </c>
      <c r="AU125" s="9" t="str">
        <v>septiembre</v>
      </c>
      <c r="AV125" s="9" t="str">
        <v xml:space="preserve">Otros servicios profesionales </v>
      </c>
      <c r="AW125" s="9" t="str">
        <v>GPG</v>
      </c>
      <c r="AX125" s="9">
        <v>0.23707009000000001</v>
      </c>
      <c r="AY125" s="9" t="str">
        <v>Monica Mesa</v>
      </c>
      <c r="AZ125" s="9" t="str">
        <v>monica.mesa@enel.com</v>
      </c>
      <c r="BA125" s="9" t="str">
        <v>Anny Leal</v>
      </c>
      <c r="BB125" s="9" t="str">
        <v>anny.leal@enel.com</v>
      </c>
      <c r="BC125" s="9">
        <v>2026</v>
      </c>
      <c r="BD125" s="9">
        <v>9</v>
      </c>
      <c r="BE125" s="9">
        <v>46266</v>
      </c>
      <c r="BG125" s="9" t="str">
        <v>Servicio de fabricación de empaquetaduras y empaques de equipos, sistemas electricos y electronicos (vitón, nitrilo, kevlar, ceramicos, etc.)</v>
      </c>
      <c r="BH125" s="9" t="str">
        <v>SPPT35</v>
      </c>
      <c r="BI125" s="9" t="str">
        <v>Por lanzar</v>
      </c>
      <c r="BJ125" s="9" t="str">
        <v>septiembre</v>
      </c>
      <c r="BK125" s="9" t="str">
        <v xml:space="preserve">Otros servicios profesionales </v>
      </c>
      <c r="BL125" s="9" t="str">
        <v>GPG</v>
      </c>
      <c r="BM125" s="9">
        <v>0.23707009000000001</v>
      </c>
      <c r="BN125" s="9" t="str">
        <v>Monica Mesa</v>
      </c>
      <c r="BO125" s="9" t="str">
        <v>monica.mesa@enel.com</v>
      </c>
      <c r="BP125" s="9" t="str">
        <v>Anny Leal</v>
      </c>
      <c r="BQ125" s="9" t="str">
        <v>anny.leal@enel.com</v>
      </c>
      <c r="BR125" s="9">
        <v>2026</v>
      </c>
      <c r="BS125" s="9">
        <v>9</v>
      </c>
      <c r="BT125" s="9">
        <v>46266</v>
      </c>
      <c r="BV125" s="9" t="str">
        <v>Servicio de fabricación de empaquetaduras y empaques de equipos, sistemas electricos y electronicos (vitón, nitrilo, kevlar, ceramicos, etc.)</v>
      </c>
      <c r="BW125" s="9" t="str">
        <v>SPPT35</v>
      </c>
      <c r="BX125" s="9" t="str">
        <v>Por lanzar</v>
      </c>
      <c r="BY125" s="9" t="str">
        <v>septiembre</v>
      </c>
      <c r="BZ125" s="9" t="str">
        <v xml:space="preserve">Otros servicios profesionales </v>
      </c>
      <c r="CA125" s="9" t="str">
        <v>GPG</v>
      </c>
      <c r="CB125" s="9">
        <v>0.23707009000000001</v>
      </c>
      <c r="CC125" s="9" t="str">
        <v>Monica Mesa</v>
      </c>
      <c r="CD125" s="9" t="str">
        <v>monica.mesa@enel.com</v>
      </c>
      <c r="CE125" s="9" t="str">
        <v>Anny Leal</v>
      </c>
      <c r="CF125" s="9" t="str">
        <v>anny.leal@enel.com</v>
      </c>
      <c r="CG125" s="9">
        <v>2026</v>
      </c>
      <c r="CH125" s="9">
        <v>9</v>
      </c>
      <c r="CI125" s="9">
        <v>46266</v>
      </c>
      <c r="CK125" s="9" t="str">
        <v>Servicio de fabricación de empaquetaduras y empaques de equipos, sistemas electricos y electronicos (vitón, nitrilo, kevlar, ceramicos, etc.)</v>
      </c>
      <c r="CL125" s="9" t="str">
        <v>SPPT35</v>
      </c>
      <c r="CM125" s="9" t="str">
        <v>Por lanzar</v>
      </c>
      <c r="CN125" s="9" t="str">
        <v>septiembre</v>
      </c>
      <c r="CO125" s="9" t="str">
        <v xml:space="preserve">Otros servicios profesionales </v>
      </c>
      <c r="CP125" s="9" t="str">
        <v>GPG</v>
      </c>
      <c r="CQ125" s="9">
        <v>0.23707009000000001</v>
      </c>
      <c r="CR125" s="9" t="str">
        <v>Monica Mesa</v>
      </c>
      <c r="CS125" s="9" t="str">
        <v>monica.mesa@enel.com</v>
      </c>
      <c r="CT125" s="9" t="str">
        <v>Anny Leal</v>
      </c>
      <c r="CU125" s="9" t="str">
        <v>anny.leal@enel.com</v>
      </c>
      <c r="CV125" s="9">
        <v>2026</v>
      </c>
      <c r="CW125" s="9">
        <v>9</v>
      </c>
      <c r="CX125" s="9">
        <v>46266</v>
      </c>
      <c r="DC125" s="9" t="str">
        <v>Servicio de fabricación de empaquetaduras y empaques de equipos, sistemas electricos y electronicos (vitón, nitrilo, kevlar, ceramicos, etc.)</v>
      </c>
      <c r="DD125" s="9" t="str">
        <v>SPPT35</v>
      </c>
      <c r="DE125" s="9" t="str">
        <v>Por lanzar</v>
      </c>
      <c r="DF125" s="9" t="str">
        <v>septiembre</v>
      </c>
      <c r="DG125" s="9" t="str">
        <v xml:space="preserve">Otros servicios profesionales </v>
      </c>
      <c r="DH125" s="9" t="str">
        <v>GPG</v>
      </c>
      <c r="DI125" s="9">
        <v>0.23707009000000001</v>
      </c>
      <c r="DJ125" s="9" t="str">
        <v>Monica Mesa</v>
      </c>
      <c r="DK125" s="9" t="str">
        <v>monica.mesa@enel.com</v>
      </c>
      <c r="DL125" s="9" t="str">
        <v>Anny Leal</v>
      </c>
      <c r="DM125" s="9" t="str">
        <v>anny.leal@enel.com</v>
      </c>
      <c r="DN125" s="9">
        <v>2026</v>
      </c>
      <c r="DO125" s="9">
        <v>9</v>
      </c>
      <c r="DP125" s="15">
        <v>46266</v>
      </c>
      <c r="DS125" s="9" t="str">
        <v>SERVICIO DE FABRICACION DE EMPAQUETADURAS Y EMPAQUES DE EQUIPOS, SISTEMAS ELECTRICOS Y ELECTRONICOS (VITON, NITRILO, KEVLAR, CERAMICOS, ETC.) SPPT35 OTROS SERVICIOS PROFESIONALES</v>
      </c>
    </row>
    <row r="126" spans="5:123" ht="27.95" customHeight="1" x14ac:dyDescent="0.25">
      <c r="E126" s="11" t="str">
        <v>TS CROSS SERVICIO DE FONTANERÍA PARA EL DISTRITO DE RIEGO EN EL REASENTAMIENTO COLECTIVO NUEVA ESCALERETA Y SISTEMA DE BOMBEO LA VIRGINIA</v>
      </c>
      <c r="F126" s="12" t="str">
        <v>SPAA04</v>
      </c>
      <c r="G126" s="12" t="str">
        <v>Por lanzar</v>
      </c>
      <c r="H126" s="12" t="str">
        <v>agosto</v>
      </c>
      <c r="I126" s="12" t="str">
        <v xml:space="preserve">Servicios de asistencia para obra civil </v>
      </c>
      <c r="J126" s="12" t="str">
        <v>GPG</v>
      </c>
      <c r="K126" s="12">
        <v>0.25</v>
      </c>
      <c r="L126" s="12" t="str">
        <v>Monica Mesa</v>
      </c>
      <c r="M126" s="12" t="str">
        <v>monica.mesa@enel.com</v>
      </c>
      <c r="N126" s="12" t="str">
        <v>Anny Leal</v>
      </c>
      <c r="O126" s="12" t="str">
        <v>anny.leal@enel.com</v>
      </c>
      <c r="P126" s="12">
        <v>2026</v>
      </c>
      <c r="Q126" s="12">
        <v>8</v>
      </c>
      <c r="R126" s="24" t="b">
        <v>0</v>
      </c>
      <c r="AC126" s="14" t="str">
        <v>Herraje Retención Red Compacta Bandera</v>
      </c>
      <c r="AD126" s="9" t="str">
        <v>FEEM14</v>
      </c>
      <c r="AE126" s="9" t="str">
        <v>Por lanzar</v>
      </c>
      <c r="AF126" s="9" t="str">
        <v>octubre</v>
      </c>
      <c r="AG126" s="9" t="str">
        <v xml:space="preserve">Empalmes de MT y terminales de derivación </v>
      </c>
      <c r="AH126" s="9" t="str">
        <v>Grids</v>
      </c>
      <c r="AI126" s="9">
        <v>0.23603268999999999</v>
      </c>
      <c r="AJ126" s="9" t="str">
        <v>Francy Boada</v>
      </c>
      <c r="AK126" s="9" t="str">
        <v>francy.boada@enel.com</v>
      </c>
      <c r="AL126" s="9" t="str">
        <v>Jennifer Rubio</v>
      </c>
      <c r="AM126" s="9" t="str">
        <v>jennifer.rubio@enel.com</v>
      </c>
      <c r="AN126" s="9">
        <v>2026</v>
      </c>
      <c r="AO126" s="9">
        <v>10</v>
      </c>
      <c r="AP126" s="9">
        <v>46296</v>
      </c>
      <c r="AR126" s="14" t="str">
        <v>Herraje Retención Red Compacta Bandera</v>
      </c>
      <c r="AS126" s="9" t="str">
        <v>FEEM14</v>
      </c>
      <c r="AT126" s="9" t="str">
        <v>Por lanzar</v>
      </c>
      <c r="AU126" s="9" t="str">
        <v>octubre</v>
      </c>
      <c r="AV126" s="9" t="str">
        <v xml:space="preserve">Empalmes de MT y terminales de derivación </v>
      </c>
      <c r="AW126" s="9" t="str">
        <v>Grids</v>
      </c>
      <c r="AX126" s="9">
        <v>0.23603268999999999</v>
      </c>
      <c r="AY126" s="9" t="str">
        <v>Francy Boada</v>
      </c>
      <c r="AZ126" s="9" t="str">
        <v>francy.boada@enel.com</v>
      </c>
      <c r="BA126" s="9" t="str">
        <v>Jennifer Rubio</v>
      </c>
      <c r="BB126" s="9" t="str">
        <v>jennifer.rubio@enel.com</v>
      </c>
      <c r="BC126" s="9">
        <v>2026</v>
      </c>
      <c r="BD126" s="9">
        <v>10</v>
      </c>
      <c r="BE126" s="9">
        <v>46296</v>
      </c>
      <c r="BG126" s="9" t="str">
        <v>Herraje Retención Red Compacta Bandera</v>
      </c>
      <c r="BH126" s="9" t="str">
        <v>FEEM14</v>
      </c>
      <c r="BI126" s="9" t="str">
        <v>Por lanzar</v>
      </c>
      <c r="BJ126" s="9" t="str">
        <v>octubre</v>
      </c>
      <c r="BK126" s="9" t="str">
        <v xml:space="preserve">Empalmes de MT y terminales de derivación </v>
      </c>
      <c r="BL126" s="9" t="str">
        <v>Grids</v>
      </c>
      <c r="BM126" s="9">
        <v>0.23603268999999999</v>
      </c>
      <c r="BN126" s="9" t="str">
        <v>Francy Boada</v>
      </c>
      <c r="BO126" s="9" t="str">
        <v>francy.boada@enel.com</v>
      </c>
      <c r="BP126" s="9" t="str">
        <v>Jennifer Rubio</v>
      </c>
      <c r="BQ126" s="9" t="str">
        <v>jennifer.rubio@enel.com</v>
      </c>
      <c r="BR126" s="9">
        <v>2026</v>
      </c>
      <c r="BS126" s="9">
        <v>10</v>
      </c>
      <c r="BT126" s="9">
        <v>46296</v>
      </c>
      <c r="BV126" s="9" t="str">
        <v>Herraje Retención Red Compacta Bandera</v>
      </c>
      <c r="BW126" s="9" t="str">
        <v>FEEM14</v>
      </c>
      <c r="BX126" s="9" t="str">
        <v>Por lanzar</v>
      </c>
      <c r="BY126" s="9" t="str">
        <v>octubre</v>
      </c>
      <c r="BZ126" s="9" t="str">
        <v xml:space="preserve">Empalmes de MT y terminales de derivación </v>
      </c>
      <c r="CA126" s="9" t="str">
        <v>Grids</v>
      </c>
      <c r="CB126" s="9">
        <v>0.23603268999999999</v>
      </c>
      <c r="CC126" s="9" t="str">
        <v>Francy Boada</v>
      </c>
      <c r="CD126" s="9" t="str">
        <v>francy.boada@enel.com</v>
      </c>
      <c r="CE126" s="9" t="str">
        <v>Jennifer Rubio</v>
      </c>
      <c r="CF126" s="9" t="str">
        <v>jennifer.rubio@enel.com</v>
      </c>
      <c r="CG126" s="9">
        <v>2026</v>
      </c>
      <c r="CH126" s="9">
        <v>10</v>
      </c>
      <c r="CI126" s="9">
        <v>46296</v>
      </c>
      <c r="CK126" s="9" t="str">
        <v>Herraje Retención Red Compacta Bandera</v>
      </c>
      <c r="CL126" s="9" t="str">
        <v>FEEM14</v>
      </c>
      <c r="CM126" s="9" t="str">
        <v>Por lanzar</v>
      </c>
      <c r="CN126" s="9" t="str">
        <v>octubre</v>
      </c>
      <c r="CO126" s="9" t="str">
        <v xml:space="preserve">Empalmes de MT y terminales de derivación </v>
      </c>
      <c r="CP126" s="9" t="str">
        <v>Grids</v>
      </c>
      <c r="CQ126" s="9">
        <v>0.23603268999999999</v>
      </c>
      <c r="CR126" s="9" t="str">
        <v>Francy Boada</v>
      </c>
      <c r="CS126" s="9" t="str">
        <v>francy.boada@enel.com</v>
      </c>
      <c r="CT126" s="9" t="str">
        <v>Jennifer Rubio</v>
      </c>
      <c r="CU126" s="9" t="str">
        <v>jennifer.rubio@enel.com</v>
      </c>
      <c r="CV126" s="9">
        <v>2026</v>
      </c>
      <c r="CW126" s="9">
        <v>10</v>
      </c>
      <c r="CX126" s="9">
        <v>46296</v>
      </c>
      <c r="DC126" s="9" t="str">
        <v>Herraje Retención Red Compacta Bandera</v>
      </c>
      <c r="DD126" s="9" t="str">
        <v>FEEM14</v>
      </c>
      <c r="DE126" s="9" t="str">
        <v>Por lanzar</v>
      </c>
      <c r="DF126" s="9" t="str">
        <v>octubre</v>
      </c>
      <c r="DG126" s="9" t="str">
        <v xml:space="preserve">Empalmes de MT y terminales de derivación </v>
      </c>
      <c r="DH126" s="9" t="str">
        <v>Grids</v>
      </c>
      <c r="DI126" s="9">
        <v>0.23603268999999999</v>
      </c>
      <c r="DJ126" s="9" t="str">
        <v>Francy Boada</v>
      </c>
      <c r="DK126" s="9" t="str">
        <v>francy.boada@enel.com</v>
      </c>
      <c r="DL126" s="9" t="str">
        <v>Jennifer Rubio</v>
      </c>
      <c r="DM126" s="9" t="str">
        <v>jennifer.rubio@enel.com</v>
      </c>
      <c r="DN126" s="9">
        <v>2026</v>
      </c>
      <c r="DO126" s="9">
        <v>10</v>
      </c>
      <c r="DP126" s="15">
        <v>46296</v>
      </c>
      <c r="DS126" s="9" t="str">
        <v>HERRAJE RETENCION RED COMPACTA BANDERA FEEM14 EMPALMES DE MT Y TERMINALES DE DERIVACION</v>
      </c>
    </row>
    <row r="127" spans="5:123" ht="27.95" customHeight="1" x14ac:dyDescent="0.25">
      <c r="E127" s="11" t="str">
        <v>Plataforma de control e integración de Sistemas de Videovigilancia</v>
      </c>
      <c r="F127" s="12" t="str">
        <v>FIPS03</v>
      </c>
      <c r="G127" s="12" t="str">
        <v>Por lanzar</v>
      </c>
      <c r="H127" s="12" t="str">
        <v>septiembre</v>
      </c>
      <c r="I127" s="12" t="str">
        <v xml:space="preserve">Productos de software </v>
      </c>
      <c r="J127" s="12" t="str">
        <v>Enel Commercial</v>
      </c>
      <c r="K127" s="12">
        <v>0.25</v>
      </c>
      <c r="L127" s="12" t="str">
        <v>Andrea Sarmiento</v>
      </c>
      <c r="M127" s="12" t="str">
        <v>andrea.sarmiento@enel.com</v>
      </c>
      <c r="N127" s="12" t="str">
        <v>Jennifer Rubio</v>
      </c>
      <c r="O127" s="12" t="str">
        <v>jennifer.rubio@enel.com</v>
      </c>
      <c r="P127" s="12">
        <v>2026</v>
      </c>
      <c r="Q127" s="12">
        <v>9</v>
      </c>
      <c r="R127" s="24" t="b">
        <v>0</v>
      </c>
      <c r="AC127" s="14" t="str">
        <v>Suministro y adecuación cama baja para el montaje de cabina SMA movil Colombia y Panamá</v>
      </c>
      <c r="AD127" s="9" t="str">
        <v>LCCC12</v>
      </c>
      <c r="AE127" s="9" t="str">
        <v>Por lanzar</v>
      </c>
      <c r="AF127" s="9" t="str">
        <v>agosto</v>
      </c>
      <c r="AG127" s="9" t="str">
        <v>Construcciòn y/ò Mantenimiento de Obras civiles para Centrales Elèctricas y Edificios industriales</v>
      </c>
      <c r="AH127" s="9" t="str">
        <v>GPG</v>
      </c>
      <c r="AI127" s="9">
        <v>0.23016313999999999</v>
      </c>
      <c r="AJ127" s="9" t="str">
        <v>Monica Mesa</v>
      </c>
      <c r="AK127" s="9" t="str">
        <v>monica.mesa@enel.com</v>
      </c>
      <c r="AL127" s="9" t="str">
        <v>Anny Leal</v>
      </c>
      <c r="AM127" s="9" t="str">
        <v>anny.leal@enel.com</v>
      </c>
      <c r="AN127" s="9">
        <v>2026</v>
      </c>
      <c r="AO127" s="9">
        <v>8</v>
      </c>
      <c r="AP127" s="9">
        <v>46235</v>
      </c>
      <c r="AR127" s="14" t="str">
        <v>Suministro y adecuación cama baja para el montaje de cabina SMA movil Colombia y Panamá</v>
      </c>
      <c r="AS127" s="9" t="str">
        <v>LCCC12</v>
      </c>
      <c r="AT127" s="9" t="str">
        <v>Por lanzar</v>
      </c>
      <c r="AU127" s="9" t="str">
        <v>agosto</v>
      </c>
      <c r="AV127" s="9" t="str">
        <v>Construcciòn y/ò Mantenimiento de Obras civiles para Centrales Elèctricas y Edificios industriales</v>
      </c>
      <c r="AW127" s="9" t="str">
        <v>GPG</v>
      </c>
      <c r="AX127" s="9">
        <v>0.23016313999999999</v>
      </c>
      <c r="AY127" s="9" t="str">
        <v>Monica Mesa</v>
      </c>
      <c r="AZ127" s="9" t="str">
        <v>monica.mesa@enel.com</v>
      </c>
      <c r="BA127" s="9" t="str">
        <v>Anny Leal</v>
      </c>
      <c r="BB127" s="9" t="str">
        <v>anny.leal@enel.com</v>
      </c>
      <c r="BC127" s="9">
        <v>2026</v>
      </c>
      <c r="BD127" s="9">
        <v>8</v>
      </c>
      <c r="BE127" s="9">
        <v>46235</v>
      </c>
      <c r="BG127" s="9" t="str">
        <v>Suministro y adecuación cama baja para el montaje de cabina SMA movil Colombia y Panamá</v>
      </c>
      <c r="BH127" s="9" t="str">
        <v>LCCC12</v>
      </c>
      <c r="BI127" s="9" t="str">
        <v>Por lanzar</v>
      </c>
      <c r="BJ127" s="9" t="str">
        <v>agosto</v>
      </c>
      <c r="BK127" s="9" t="str">
        <v>Construcciòn y/ò Mantenimiento de Obras civiles para Centrales Elèctricas y Edificios industriales</v>
      </c>
      <c r="BL127" s="9" t="str">
        <v>GPG</v>
      </c>
      <c r="BM127" s="9">
        <v>0.23016313999999999</v>
      </c>
      <c r="BN127" s="9" t="str">
        <v>Monica Mesa</v>
      </c>
      <c r="BO127" s="9" t="str">
        <v>monica.mesa@enel.com</v>
      </c>
      <c r="BP127" s="9" t="str">
        <v>Anny Leal</v>
      </c>
      <c r="BQ127" s="9" t="str">
        <v>anny.leal@enel.com</v>
      </c>
      <c r="BR127" s="9">
        <v>2026</v>
      </c>
      <c r="BS127" s="9">
        <v>8</v>
      </c>
      <c r="BT127" s="9">
        <v>46235</v>
      </c>
      <c r="BV127" s="9" t="str">
        <v>Suministro y adecuación cama baja para el montaje de cabina SMA movil Colombia y Panamá</v>
      </c>
      <c r="BW127" s="9" t="str">
        <v>LCCC12</v>
      </c>
      <c r="BX127" s="9" t="str">
        <v>Por lanzar</v>
      </c>
      <c r="BY127" s="9" t="str">
        <v>agosto</v>
      </c>
      <c r="BZ127" s="9" t="str">
        <v>Construcciòn y/ò Mantenimiento de Obras civiles para Centrales Elèctricas y Edificios industriales</v>
      </c>
      <c r="CA127" s="9" t="str">
        <v>GPG</v>
      </c>
      <c r="CB127" s="9">
        <v>0.23016313999999999</v>
      </c>
      <c r="CC127" s="9" t="str">
        <v>Monica Mesa</v>
      </c>
      <c r="CD127" s="9" t="str">
        <v>monica.mesa@enel.com</v>
      </c>
      <c r="CE127" s="9" t="str">
        <v>Anny Leal</v>
      </c>
      <c r="CF127" s="9" t="str">
        <v>anny.leal@enel.com</v>
      </c>
      <c r="CG127" s="9">
        <v>2026</v>
      </c>
      <c r="CH127" s="9">
        <v>8</v>
      </c>
      <c r="CI127" s="9">
        <v>46235</v>
      </c>
      <c r="CK127" s="9" t="str">
        <v>Suministro y adecuación cama baja para el montaje de cabina SMA movil Colombia y Panamá</v>
      </c>
      <c r="CL127" s="9" t="str">
        <v>LCCC12</v>
      </c>
      <c r="CM127" s="9" t="str">
        <v>Por lanzar</v>
      </c>
      <c r="CN127" s="9" t="str">
        <v>agosto</v>
      </c>
      <c r="CO127" s="9" t="str">
        <v>Construcciòn y/ò Mantenimiento de Obras civiles para Centrales Elèctricas y Edificios industriales</v>
      </c>
      <c r="CP127" s="9" t="str">
        <v>GPG</v>
      </c>
      <c r="CQ127" s="9">
        <v>0.23016313999999999</v>
      </c>
      <c r="CR127" s="9" t="str">
        <v>Monica Mesa</v>
      </c>
      <c r="CS127" s="9" t="str">
        <v>monica.mesa@enel.com</v>
      </c>
      <c r="CT127" s="9" t="str">
        <v>Anny Leal</v>
      </c>
      <c r="CU127" s="9" t="str">
        <v>anny.leal@enel.com</v>
      </c>
      <c r="CV127" s="9">
        <v>2026</v>
      </c>
      <c r="CW127" s="9">
        <v>8</v>
      </c>
      <c r="CX127" s="9">
        <v>46235</v>
      </c>
      <c r="DC127" s="9" t="str">
        <v>Suministro y adecuación cama baja para el montaje de cabina SMA movil Colombia y Panamá</v>
      </c>
      <c r="DD127" s="9" t="str">
        <v>LCCC12</v>
      </c>
      <c r="DE127" s="9" t="str">
        <v>Por lanzar</v>
      </c>
      <c r="DF127" s="9" t="str">
        <v>agosto</v>
      </c>
      <c r="DG127" s="9" t="str">
        <v>Construcciòn y/ò Mantenimiento de Obras civiles para Centrales Elèctricas y Edificios industriales</v>
      </c>
      <c r="DH127" s="9" t="str">
        <v>GPG</v>
      </c>
      <c r="DI127" s="9">
        <v>0.23016313999999999</v>
      </c>
      <c r="DJ127" s="9" t="str">
        <v>Monica Mesa</v>
      </c>
      <c r="DK127" s="9" t="str">
        <v>monica.mesa@enel.com</v>
      </c>
      <c r="DL127" s="9" t="str">
        <v>Anny Leal</v>
      </c>
      <c r="DM127" s="9" t="str">
        <v>anny.leal@enel.com</v>
      </c>
      <c r="DN127" s="9">
        <v>2026</v>
      </c>
      <c r="DO127" s="9">
        <v>8</v>
      </c>
      <c r="DP127" s="15">
        <v>46235</v>
      </c>
      <c r="DS127" s="9" t="str">
        <v>SUMINISTRO Y ADECUACION CAMA BAJA PARA EL MONTAJE DE CABINA SMA MOVIL COLOMBIA Y PANAMA LCCC12 CONSTRUCCIÒN Y/Ò MANTENIMIENTO DE OBRAS CIVILES PARA CENTRALES ELÈCTRICAS Y EDIFICIOS INDUSTRIALES</v>
      </c>
    </row>
    <row r="128" spans="5:123" ht="27.95" customHeight="1" x14ac:dyDescent="0.25">
      <c r="E128" s="11" t="str">
        <v>Equipos de Telegestión</v>
      </c>
      <c r="F128" s="12" t="str">
        <v>FEII05</v>
      </c>
      <c r="G128" s="12" t="str">
        <v>Por lanzar</v>
      </c>
      <c r="H128" s="12" t="str">
        <v>septiembre</v>
      </c>
      <c r="I128" s="12" t="str">
        <v xml:space="preserve">Materiales de iluminación y accesorios </v>
      </c>
      <c r="J128" s="12" t="str">
        <v>Enel Commercial</v>
      </c>
      <c r="K128" s="12">
        <v>0.25</v>
      </c>
      <c r="L128" s="12" t="str">
        <v>Andrea Sarmiento</v>
      </c>
      <c r="M128" s="12" t="str">
        <v>andrea.sarmiento@enel.com</v>
      </c>
      <c r="N128" s="12" t="str">
        <v>Jennifer Rubio</v>
      </c>
      <c r="O128" s="12" t="str">
        <v>jennifer.rubio@enel.com</v>
      </c>
      <c r="P128" s="12">
        <v>2026</v>
      </c>
      <c r="Q128" s="12">
        <v>9</v>
      </c>
      <c r="R128" s="24" t="b">
        <v>0</v>
      </c>
      <c r="AC128" s="14" t="str">
        <v>ST Sistema y Actualización del sistema de radiocomunicación</v>
      </c>
      <c r="AD128" s="9" t="str">
        <v>FTAA06</v>
      </c>
      <c r="AE128" s="9" t="str">
        <v>Por lanzar</v>
      </c>
      <c r="AF128" s="9" t="str">
        <v>octubre</v>
      </c>
      <c r="AG128" s="9" t="str">
        <v xml:space="preserve">Equipos de conexión de radio </v>
      </c>
      <c r="AH128" s="9" t="str">
        <v>Guatemala</v>
      </c>
      <c r="AI128" s="9">
        <v>0.22423457999999999</v>
      </c>
      <c r="AJ128" s="9" t="str">
        <v>Monica Ponce</v>
      </c>
      <c r="AK128" s="9" t="str">
        <v>Monica.Ponce@enel.com</v>
      </c>
      <c r="AL128" s="9" t="str">
        <v>Anny Leal</v>
      </c>
      <c r="AM128" s="9" t="str">
        <v>anny.leal@enel.com</v>
      </c>
      <c r="AN128" s="9">
        <v>2026</v>
      </c>
      <c r="AO128" s="9">
        <v>10</v>
      </c>
      <c r="AP128" s="9">
        <v>46296</v>
      </c>
      <c r="AR128" s="14" t="str">
        <v>ST Sistema y Actualización del sistema de radiocomunicación</v>
      </c>
      <c r="AS128" s="9" t="str">
        <v>FTAA06</v>
      </c>
      <c r="AT128" s="9" t="str">
        <v>Por lanzar</v>
      </c>
      <c r="AU128" s="9" t="str">
        <v>octubre</v>
      </c>
      <c r="AV128" s="9" t="str">
        <v xml:space="preserve">Equipos de conexión de radio </v>
      </c>
      <c r="AW128" s="9" t="str">
        <v>Guatemala</v>
      </c>
      <c r="AX128" s="9">
        <v>0.22423457999999999</v>
      </c>
      <c r="AY128" s="9" t="str">
        <v>Monica Ponce</v>
      </c>
      <c r="AZ128" s="9" t="str">
        <v>Monica.Ponce@enel.com</v>
      </c>
      <c r="BA128" s="9" t="str">
        <v>Anny Leal</v>
      </c>
      <c r="BB128" s="9" t="str">
        <v>anny.leal@enel.com</v>
      </c>
      <c r="BC128" s="9">
        <v>2026</v>
      </c>
      <c r="BD128" s="9">
        <v>10</v>
      </c>
      <c r="BE128" s="9">
        <v>46296</v>
      </c>
      <c r="BG128" s="9" t="str">
        <v>ST Sistema y Actualización del sistema de radiocomunicación</v>
      </c>
      <c r="BH128" s="9" t="str">
        <v>FTAA06</v>
      </c>
      <c r="BI128" s="9" t="str">
        <v>Por lanzar</v>
      </c>
      <c r="BJ128" s="9" t="str">
        <v>octubre</v>
      </c>
      <c r="BK128" s="9" t="str">
        <v xml:space="preserve">Equipos de conexión de radio </v>
      </c>
      <c r="BL128" s="9" t="str">
        <v>Guatemala</v>
      </c>
      <c r="BM128" s="9">
        <v>0.22423457999999999</v>
      </c>
      <c r="BN128" s="9" t="str">
        <v>Monica Ponce</v>
      </c>
      <c r="BO128" s="9" t="str">
        <v>Monica.Ponce@enel.com</v>
      </c>
      <c r="BP128" s="9" t="str">
        <v>Anny Leal</v>
      </c>
      <c r="BQ128" s="9" t="str">
        <v>anny.leal@enel.com</v>
      </c>
      <c r="BR128" s="9">
        <v>2026</v>
      </c>
      <c r="BS128" s="9">
        <v>10</v>
      </c>
      <c r="BT128" s="9">
        <v>46296</v>
      </c>
      <c r="BV128" s="9" t="str">
        <v>ST Sistema y Actualización del sistema de radiocomunicación</v>
      </c>
      <c r="BW128" s="9" t="str">
        <v>FTAA06</v>
      </c>
      <c r="BX128" s="9" t="str">
        <v>Por lanzar</v>
      </c>
      <c r="BY128" s="9" t="str">
        <v>octubre</v>
      </c>
      <c r="BZ128" s="9" t="str">
        <v xml:space="preserve">Equipos de conexión de radio </v>
      </c>
      <c r="CA128" s="9" t="str">
        <v>Guatemala</v>
      </c>
      <c r="CB128" s="9">
        <v>0.22423457999999999</v>
      </c>
      <c r="CC128" s="9" t="str">
        <v>Monica Ponce</v>
      </c>
      <c r="CD128" s="9" t="str">
        <v>Monica.Ponce@enel.com</v>
      </c>
      <c r="CE128" s="9" t="str">
        <v>Anny Leal</v>
      </c>
      <c r="CF128" s="9" t="str">
        <v>anny.leal@enel.com</v>
      </c>
      <c r="CG128" s="9">
        <v>2026</v>
      </c>
      <c r="CH128" s="9">
        <v>10</v>
      </c>
      <c r="CI128" s="9">
        <v>46296</v>
      </c>
      <c r="CK128" s="9" t="str">
        <v>ST Sistema y Actualización del sistema de radiocomunicación</v>
      </c>
      <c r="CL128" s="9" t="str">
        <v>FTAA06</v>
      </c>
      <c r="CM128" s="9" t="str">
        <v>Por lanzar</v>
      </c>
      <c r="CN128" s="9" t="str">
        <v>octubre</v>
      </c>
      <c r="CO128" s="9" t="str">
        <v xml:space="preserve">Equipos de conexión de radio </v>
      </c>
      <c r="CP128" s="9" t="str">
        <v>Guatemala</v>
      </c>
      <c r="CQ128" s="9">
        <v>0.22423457999999999</v>
      </c>
      <c r="CR128" s="9" t="str">
        <v>Monica Ponce</v>
      </c>
      <c r="CS128" s="9" t="str">
        <v>Monica.Ponce@enel.com</v>
      </c>
      <c r="CT128" s="9" t="str">
        <v>Anny Leal</v>
      </c>
      <c r="CU128" s="9" t="str">
        <v>anny.leal@enel.com</v>
      </c>
      <c r="CV128" s="9">
        <v>2026</v>
      </c>
      <c r="CW128" s="9">
        <v>10</v>
      </c>
      <c r="CX128" s="9">
        <v>46296</v>
      </c>
      <c r="DC128" s="9" t="str">
        <v>ST Sistema y Actualización del sistema de radiocomunicación</v>
      </c>
      <c r="DD128" s="9" t="str">
        <v>FTAA06</v>
      </c>
      <c r="DE128" s="9" t="str">
        <v>Por lanzar</v>
      </c>
      <c r="DF128" s="9" t="str">
        <v>octubre</v>
      </c>
      <c r="DG128" s="9" t="str">
        <v xml:space="preserve">Equipos de conexión de radio </v>
      </c>
      <c r="DH128" s="9" t="str">
        <v>Guatemala</v>
      </c>
      <c r="DI128" s="9">
        <v>0.22423457999999999</v>
      </c>
      <c r="DJ128" s="9" t="str">
        <v>Monica Ponce</v>
      </c>
      <c r="DK128" s="9" t="str">
        <v>Monica.Ponce@enel.com</v>
      </c>
      <c r="DL128" s="9" t="str">
        <v>Anny Leal</v>
      </c>
      <c r="DM128" s="9" t="str">
        <v>anny.leal@enel.com</v>
      </c>
      <c r="DN128" s="9">
        <v>2026</v>
      </c>
      <c r="DO128" s="9">
        <v>10</v>
      </c>
      <c r="DP128" s="15">
        <v>46296</v>
      </c>
      <c r="DS128" s="9" t="str">
        <v>ST SISTEMA Y ACTUALIZACION DEL SISTEMA DE RADIOCOMUNICACION FTAA06 EQUIPOS DE CONEXION DE RADIO</v>
      </c>
    </row>
    <row r="129" spans="5:123" ht="27.95" customHeight="1" x14ac:dyDescent="0.25">
      <c r="E129" s="11" t="str">
        <v>Suministro e instalación de sistemas automáticos contra incendio en 86 módulos inversores en PFV La Loma x 12 meses</v>
      </c>
      <c r="F129" s="12" t="str">
        <v>FZAN02</v>
      </c>
      <c r="G129" s="12" t="str">
        <v>Por lanzar</v>
      </c>
      <c r="H129" s="12" t="str">
        <v>octubre</v>
      </c>
      <c r="I129" s="12" t="str">
        <v xml:space="preserve">Sistemas contraincendios(detección y  extinción) </v>
      </c>
      <c r="J129" s="12" t="str">
        <v>GPG</v>
      </c>
      <c r="K129" s="12">
        <v>0.25</v>
      </c>
      <c r="L129" s="12" t="str">
        <v>Monica Mesa</v>
      </c>
      <c r="M129" s="12" t="str">
        <v>monica.mesa@enel.com</v>
      </c>
      <c r="N129" s="12" t="str">
        <v>Anny Leal</v>
      </c>
      <c r="O129" s="12" t="str">
        <v>anny.leal@enel.com</v>
      </c>
      <c r="P129" s="12">
        <v>2026</v>
      </c>
      <c r="Q129" s="12">
        <v>10</v>
      </c>
      <c r="R129" s="24" t="b">
        <v>0</v>
      </c>
      <c r="AC129" s="14" t="str">
        <v>Se requiere la contratación del servicio de una organización especializada en brindar acompañamiento psicológico, a través de actividades como tallere</v>
      </c>
      <c r="AD129" s="9" t="str">
        <v>SPPR03</v>
      </c>
      <c r="AE129" s="9" t="str">
        <v>Por lanzar</v>
      </c>
      <c r="AF129" s="9" t="str">
        <v>noviembre</v>
      </c>
      <c r="AG129" s="9" t="str">
        <v xml:space="preserve">Eventos y espectáculos </v>
      </c>
      <c r="AH129" s="9" t="str">
        <v>Staff &amp; Services</v>
      </c>
      <c r="AI129" s="9">
        <v>0.22158600000000001</v>
      </c>
      <c r="AJ129" s="9" t="str">
        <v>Andrea Sarmiento</v>
      </c>
      <c r="AK129" s="9" t="str">
        <v>andrea.sarmiento@enel.com</v>
      </c>
      <c r="AL129" s="9" t="str">
        <v>Jennifer Rubio</v>
      </c>
      <c r="AM129" s="9" t="str">
        <v>jennifer.rubio@enel.com</v>
      </c>
      <c r="AN129" s="9">
        <v>2026</v>
      </c>
      <c r="AO129" s="9">
        <v>11</v>
      </c>
      <c r="AP129" s="9">
        <v>46327</v>
      </c>
      <c r="AR129" s="14" t="str">
        <v>Se requiere la contratación del servicio de una organización especializada en brindar acompañamiento psicológico, a través de actividades como tallere</v>
      </c>
      <c r="AS129" s="9" t="str">
        <v>SPPR03</v>
      </c>
      <c r="AT129" s="9" t="str">
        <v>Por lanzar</v>
      </c>
      <c r="AU129" s="9" t="str">
        <v>noviembre</v>
      </c>
      <c r="AV129" s="9" t="str">
        <v xml:space="preserve">Eventos y espectáculos </v>
      </c>
      <c r="AW129" s="9" t="str">
        <v>Staff &amp; Services</v>
      </c>
      <c r="AX129" s="9">
        <v>0.22158600000000001</v>
      </c>
      <c r="AY129" s="9" t="str">
        <v>Andrea Sarmiento</v>
      </c>
      <c r="AZ129" s="9" t="str">
        <v>andrea.sarmiento@enel.com</v>
      </c>
      <c r="BA129" s="9" t="str">
        <v>Jennifer Rubio</v>
      </c>
      <c r="BB129" s="9" t="str">
        <v>jennifer.rubio@enel.com</v>
      </c>
      <c r="BC129" s="9">
        <v>2026</v>
      </c>
      <c r="BD129" s="9">
        <v>11</v>
      </c>
      <c r="BE129" s="9">
        <v>46327</v>
      </c>
      <c r="BG129" s="9" t="str">
        <v>Se requiere la contratación del servicio de una organización especializada en brindar acompañamiento psicológico, a través de actividades como tallere</v>
      </c>
      <c r="BH129" s="9" t="str">
        <v>SPPR03</v>
      </c>
      <c r="BI129" s="9" t="str">
        <v>Por lanzar</v>
      </c>
      <c r="BJ129" s="9" t="str">
        <v>noviembre</v>
      </c>
      <c r="BK129" s="9" t="str">
        <v xml:space="preserve">Eventos y espectáculos </v>
      </c>
      <c r="BL129" s="9" t="str">
        <v>Staff &amp; Services</v>
      </c>
      <c r="BM129" s="9">
        <v>0.22158600000000001</v>
      </c>
      <c r="BN129" s="9" t="str">
        <v>Andrea Sarmiento</v>
      </c>
      <c r="BO129" s="9" t="str">
        <v>andrea.sarmiento@enel.com</v>
      </c>
      <c r="BP129" s="9" t="str">
        <v>Jennifer Rubio</v>
      </c>
      <c r="BQ129" s="9" t="str">
        <v>jennifer.rubio@enel.com</v>
      </c>
      <c r="BR129" s="9">
        <v>2026</v>
      </c>
      <c r="BS129" s="9">
        <v>11</v>
      </c>
      <c r="BT129" s="9">
        <v>46327</v>
      </c>
      <c r="BV129" s="9" t="str">
        <v>Se requiere la contratación del servicio de una organización especializada en brindar acompañamiento psicológico, a través de actividades como tallere</v>
      </c>
      <c r="BW129" s="9" t="str">
        <v>SPPR03</v>
      </c>
      <c r="BX129" s="9" t="str">
        <v>Por lanzar</v>
      </c>
      <c r="BY129" s="9" t="str">
        <v>noviembre</v>
      </c>
      <c r="BZ129" s="9" t="str">
        <v xml:space="preserve">Eventos y espectáculos </v>
      </c>
      <c r="CA129" s="9" t="str">
        <v>Staff &amp; Services</v>
      </c>
      <c r="CB129" s="9">
        <v>0.22158600000000001</v>
      </c>
      <c r="CC129" s="9" t="str">
        <v>Andrea Sarmiento</v>
      </c>
      <c r="CD129" s="9" t="str">
        <v>andrea.sarmiento@enel.com</v>
      </c>
      <c r="CE129" s="9" t="str">
        <v>Jennifer Rubio</v>
      </c>
      <c r="CF129" s="9" t="str">
        <v>jennifer.rubio@enel.com</v>
      </c>
      <c r="CG129" s="9">
        <v>2026</v>
      </c>
      <c r="CH129" s="9">
        <v>11</v>
      </c>
      <c r="CI129" s="9">
        <v>46327</v>
      </c>
      <c r="CK129" s="9" t="str">
        <v>Se requiere la contratación del servicio de una organización especializada en brindar acompañamiento psicológico, a través de actividades como tallere</v>
      </c>
      <c r="CL129" s="9" t="str">
        <v>SPPR03</v>
      </c>
      <c r="CM129" s="9" t="str">
        <v>Por lanzar</v>
      </c>
      <c r="CN129" s="9" t="str">
        <v>noviembre</v>
      </c>
      <c r="CO129" s="9" t="str">
        <v xml:space="preserve">Eventos y espectáculos </v>
      </c>
      <c r="CP129" s="9" t="str">
        <v>Staff &amp; Services</v>
      </c>
      <c r="CQ129" s="9">
        <v>0.22158600000000001</v>
      </c>
      <c r="CR129" s="9" t="str">
        <v>Andrea Sarmiento</v>
      </c>
      <c r="CS129" s="9" t="str">
        <v>andrea.sarmiento@enel.com</v>
      </c>
      <c r="CT129" s="9" t="str">
        <v>Jennifer Rubio</v>
      </c>
      <c r="CU129" s="9" t="str">
        <v>jennifer.rubio@enel.com</v>
      </c>
      <c r="CV129" s="9">
        <v>2026</v>
      </c>
      <c r="CW129" s="9">
        <v>11</v>
      </c>
      <c r="CX129" s="9">
        <v>46327</v>
      </c>
      <c r="DC129" s="9" t="str">
        <v>Se requiere la contratación del servicio de una organización especializada en brindar acompañamiento psicológico, a través de actividades como tallere</v>
      </c>
      <c r="DD129" s="9" t="str">
        <v>SPPR03</v>
      </c>
      <c r="DE129" s="9" t="str">
        <v>Por lanzar</v>
      </c>
      <c r="DF129" s="9" t="str">
        <v>noviembre</v>
      </c>
      <c r="DG129" s="9" t="str">
        <v xml:space="preserve">Eventos y espectáculos </v>
      </c>
      <c r="DH129" s="9" t="str">
        <v>Staff &amp; Services</v>
      </c>
      <c r="DI129" s="9">
        <v>0.22158600000000001</v>
      </c>
      <c r="DJ129" s="9" t="str">
        <v>Andrea Sarmiento</v>
      </c>
      <c r="DK129" s="9" t="str">
        <v>andrea.sarmiento@enel.com</v>
      </c>
      <c r="DL129" s="9" t="str">
        <v>Jennifer Rubio</v>
      </c>
      <c r="DM129" s="9" t="str">
        <v>jennifer.rubio@enel.com</v>
      </c>
      <c r="DN129" s="9">
        <v>2026</v>
      </c>
      <c r="DO129" s="9">
        <v>11</v>
      </c>
      <c r="DP129" s="15">
        <v>46327</v>
      </c>
      <c r="DS129" s="9" t="str">
        <v>SE REQUIERE LA CONTRATACION DEL SERVICIO DE UNA ORGANIZACION ESPECIALIZADA EN BRINDAR ACOMPANAMIENTO PSICOLOGICO, A TRAVES DE ACTIVIDADES COMO TALLERE SPPR03 EVENTOS Y ESPECTACULOS</v>
      </c>
    </row>
    <row r="130" spans="5:123" ht="27.95" customHeight="1" x14ac:dyDescent="0.25">
      <c r="E130" s="11" t="str">
        <v>Procesos Green Light Soltec : 1. Suminstro e implementación de SCADA "Grafana" para el sistema de seguimiento de paneles. 2. Assessment SCADA soltec 3</v>
      </c>
      <c r="F130" s="12" t="str">
        <v>FTTE02</v>
      </c>
      <c r="G130" s="12" t="str">
        <v>Por lanzar</v>
      </c>
      <c r="H130" s="12" t="str">
        <v>octubre</v>
      </c>
      <c r="I130" s="12" t="str">
        <v xml:space="preserve">Equipos para gestión remota </v>
      </c>
      <c r="J130" s="12" t="str">
        <v>GPG</v>
      </c>
      <c r="K130" s="12">
        <v>0.25</v>
      </c>
      <c r="L130" s="12" t="str">
        <v>Monica Mesa</v>
      </c>
      <c r="M130" s="12" t="str">
        <v>monica.mesa@enel.com</v>
      </c>
      <c r="N130" s="12" t="str">
        <v>Anny Leal</v>
      </c>
      <c r="O130" s="12" t="str">
        <v>anny.leal@enel.com</v>
      </c>
      <c r="P130" s="12">
        <v>2026</v>
      </c>
      <c r="Q130" s="12">
        <v>10</v>
      </c>
      <c r="R130" s="24" t="b">
        <v>0</v>
      </c>
      <c r="AC130" s="14" t="str">
        <v>Equipos de videovigilancia y sensorización</v>
      </c>
      <c r="AD130" s="9" t="str">
        <v>FASS51</v>
      </c>
      <c r="AE130" s="9" t="str">
        <v>Por lanzar</v>
      </c>
      <c r="AF130" s="9" t="str">
        <v>septiembre</v>
      </c>
      <c r="AG130" s="9" t="str">
        <v>Sistemas antirrobo, control de accesos y de seguridad</v>
      </c>
      <c r="AH130" s="9" t="str">
        <v>Enel Commercial</v>
      </c>
      <c r="AI130" s="9">
        <v>0.22</v>
      </c>
      <c r="AJ130" s="9" t="str">
        <v>Andrea Sarmiento</v>
      </c>
      <c r="AK130" s="9" t="str">
        <v>andrea.sarmiento@enel.com</v>
      </c>
      <c r="AL130" s="9" t="str">
        <v>Jennifer Rubio</v>
      </c>
      <c r="AM130" s="9" t="str">
        <v>jennifer.rubio@enel.com</v>
      </c>
      <c r="AN130" s="9">
        <v>2026</v>
      </c>
      <c r="AO130" s="9">
        <v>9</v>
      </c>
      <c r="AP130" s="9">
        <v>46266</v>
      </c>
      <c r="AR130" s="14" t="str">
        <v>Equipos de videovigilancia y sensorización</v>
      </c>
      <c r="AS130" s="9" t="str">
        <v>FASS51</v>
      </c>
      <c r="AT130" s="9" t="str">
        <v>Por lanzar</v>
      </c>
      <c r="AU130" s="9" t="str">
        <v>septiembre</v>
      </c>
      <c r="AV130" s="9" t="str">
        <v>Sistemas antirrobo, control de accesos y de seguridad</v>
      </c>
      <c r="AW130" s="9" t="str">
        <v>Enel Commercial</v>
      </c>
      <c r="AX130" s="9">
        <v>0.22</v>
      </c>
      <c r="AY130" s="9" t="str">
        <v>Andrea Sarmiento</v>
      </c>
      <c r="AZ130" s="9" t="str">
        <v>andrea.sarmiento@enel.com</v>
      </c>
      <c r="BA130" s="9" t="str">
        <v>Jennifer Rubio</v>
      </c>
      <c r="BB130" s="9" t="str">
        <v>jennifer.rubio@enel.com</v>
      </c>
      <c r="BC130" s="9">
        <v>2026</v>
      </c>
      <c r="BD130" s="9">
        <v>9</v>
      </c>
      <c r="BE130" s="9">
        <v>46266</v>
      </c>
      <c r="BG130" s="9" t="str">
        <v>Equipos de videovigilancia y sensorización</v>
      </c>
      <c r="BH130" s="9" t="str">
        <v>FASS51</v>
      </c>
      <c r="BI130" s="9" t="str">
        <v>Por lanzar</v>
      </c>
      <c r="BJ130" s="9" t="str">
        <v>septiembre</v>
      </c>
      <c r="BK130" s="9" t="str">
        <v>Sistemas antirrobo, control de accesos y de seguridad</v>
      </c>
      <c r="BL130" s="9" t="str">
        <v>Enel Commercial</v>
      </c>
      <c r="BM130" s="9">
        <v>0.22</v>
      </c>
      <c r="BN130" s="9" t="str">
        <v>Andrea Sarmiento</v>
      </c>
      <c r="BO130" s="9" t="str">
        <v>andrea.sarmiento@enel.com</v>
      </c>
      <c r="BP130" s="9" t="str">
        <v>Jennifer Rubio</v>
      </c>
      <c r="BQ130" s="9" t="str">
        <v>jennifer.rubio@enel.com</v>
      </c>
      <c r="BR130" s="9">
        <v>2026</v>
      </c>
      <c r="BS130" s="9">
        <v>9</v>
      </c>
      <c r="BT130" s="9">
        <v>46266</v>
      </c>
      <c r="BV130" s="9" t="str">
        <v>Equipos de videovigilancia y sensorización</v>
      </c>
      <c r="BW130" s="9" t="str">
        <v>FASS51</v>
      </c>
      <c r="BX130" s="9" t="str">
        <v>Por lanzar</v>
      </c>
      <c r="BY130" s="9" t="str">
        <v>septiembre</v>
      </c>
      <c r="BZ130" s="9" t="str">
        <v>Sistemas antirrobo, control de accesos y de seguridad</v>
      </c>
      <c r="CA130" s="9" t="str">
        <v>Enel Commercial</v>
      </c>
      <c r="CB130" s="9">
        <v>0.22</v>
      </c>
      <c r="CC130" s="9" t="str">
        <v>Andrea Sarmiento</v>
      </c>
      <c r="CD130" s="9" t="str">
        <v>andrea.sarmiento@enel.com</v>
      </c>
      <c r="CE130" s="9" t="str">
        <v>Jennifer Rubio</v>
      </c>
      <c r="CF130" s="9" t="str">
        <v>jennifer.rubio@enel.com</v>
      </c>
      <c r="CG130" s="9">
        <v>2026</v>
      </c>
      <c r="CH130" s="9">
        <v>9</v>
      </c>
      <c r="CI130" s="9">
        <v>46266</v>
      </c>
      <c r="CK130" s="9" t="str">
        <v>Equipos de videovigilancia y sensorización</v>
      </c>
      <c r="CL130" s="9" t="str">
        <v>FASS51</v>
      </c>
      <c r="CM130" s="9" t="str">
        <v>Por lanzar</v>
      </c>
      <c r="CN130" s="9" t="str">
        <v>septiembre</v>
      </c>
      <c r="CO130" s="9" t="str">
        <v>Sistemas antirrobo, control de accesos y de seguridad</v>
      </c>
      <c r="CP130" s="9" t="str">
        <v>Enel Commercial</v>
      </c>
      <c r="CQ130" s="9">
        <v>0.22</v>
      </c>
      <c r="CR130" s="9" t="str">
        <v>Andrea Sarmiento</v>
      </c>
      <c r="CS130" s="9" t="str">
        <v>andrea.sarmiento@enel.com</v>
      </c>
      <c r="CT130" s="9" t="str">
        <v>Jennifer Rubio</v>
      </c>
      <c r="CU130" s="9" t="str">
        <v>jennifer.rubio@enel.com</v>
      </c>
      <c r="CV130" s="9">
        <v>2026</v>
      </c>
      <c r="CW130" s="9">
        <v>9</v>
      </c>
      <c r="CX130" s="9">
        <v>46266</v>
      </c>
      <c r="DC130" s="9" t="str">
        <v>Equipos de videovigilancia y sensorización</v>
      </c>
      <c r="DD130" s="9" t="str">
        <v>FASS51</v>
      </c>
      <c r="DE130" s="9" t="str">
        <v>Por lanzar</v>
      </c>
      <c r="DF130" s="9" t="str">
        <v>septiembre</v>
      </c>
      <c r="DG130" s="9" t="str">
        <v>Sistemas antirrobo, control de accesos y de seguridad</v>
      </c>
      <c r="DH130" s="9" t="str">
        <v>Enel Commercial</v>
      </c>
      <c r="DI130" s="9">
        <v>0.22</v>
      </c>
      <c r="DJ130" s="9" t="str">
        <v>Andrea Sarmiento</v>
      </c>
      <c r="DK130" s="9" t="str">
        <v>andrea.sarmiento@enel.com</v>
      </c>
      <c r="DL130" s="9" t="str">
        <v>Jennifer Rubio</v>
      </c>
      <c r="DM130" s="9" t="str">
        <v>jennifer.rubio@enel.com</v>
      </c>
      <c r="DN130" s="9">
        <v>2026</v>
      </c>
      <c r="DO130" s="9">
        <v>9</v>
      </c>
      <c r="DP130" s="15">
        <v>46266</v>
      </c>
      <c r="DS130" s="9" t="str">
        <v>EQUIPOS DE VIDEOVIGILANCIA Y SENSORIZACION FASS51 SISTEMAS ANTIRROBO, CONTROL DE ACCESOS Y DE SEGURIDAD</v>
      </c>
    </row>
    <row r="131" spans="5:123" ht="27.95" customHeight="1" x14ac:dyDescent="0.25">
      <c r="E131" s="11" t="str">
        <v>Servicio de fabricación de empaquetaduras y empaques de equipos, sistemas electricos y electronicos (vitón, nitrilo, kevlar, ceramicos, etc.)</v>
      </c>
      <c r="F131" s="12" t="str">
        <v>SPPT35</v>
      </c>
      <c r="G131" s="12" t="str">
        <v>Por lanzar</v>
      </c>
      <c r="H131" s="12" t="str">
        <v>septiembre</v>
      </c>
      <c r="I131" s="12" t="str">
        <v xml:space="preserve">Otros servicios profesionales </v>
      </c>
      <c r="J131" s="12" t="str">
        <v>GPG</v>
      </c>
      <c r="K131" s="12">
        <v>0.23707009000000001</v>
      </c>
      <c r="L131" s="12" t="str">
        <v>Monica Mesa</v>
      </c>
      <c r="M131" s="12" t="str">
        <v>monica.mesa@enel.com</v>
      </c>
      <c r="N131" s="12" t="str">
        <v>Anny Leal</v>
      </c>
      <c r="O131" s="12" t="str">
        <v>anny.leal@enel.com</v>
      </c>
      <c r="P131" s="12">
        <v>2026</v>
      </c>
      <c r="Q131" s="12">
        <v>9</v>
      </c>
      <c r="R131" s="24" t="b">
        <v>0</v>
      </c>
      <c r="AC131" s="14" t="str">
        <v>Servicio de Pruebas Predictivas a Equipos principales eléctricos del banco generador y sistemas anexos (Pruebas primarias, inyección, calibración</v>
      </c>
      <c r="AD131" s="9" t="str">
        <v>SPPT06</v>
      </c>
      <c r="AE131" s="9" t="str">
        <v>Por lanzar</v>
      </c>
      <c r="AF131" s="9" t="str">
        <v>agosto</v>
      </c>
      <c r="AG131" s="9" t="str">
        <v xml:space="preserve">Ensayos no destructivos, pruebas y ensayos </v>
      </c>
      <c r="AH131" s="9" t="str">
        <v>Panama</v>
      </c>
      <c r="AI131" s="9">
        <v>0.21577767</v>
      </c>
      <c r="AJ131" s="9" t="str">
        <v>Elieth Martinez</v>
      </c>
      <c r="AK131" s="9" t="str">
        <v>Elieth.Martinez@enel.com</v>
      </c>
      <c r="AL131" s="9" t="str">
        <v>Anny Leal</v>
      </c>
      <c r="AM131" s="9" t="str">
        <v>anny.leal@enel.com</v>
      </c>
      <c r="AN131" s="9">
        <v>2026</v>
      </c>
      <c r="AO131" s="9">
        <v>8</v>
      </c>
      <c r="AP131" s="9">
        <v>46235</v>
      </c>
      <c r="AR131" s="14" t="str">
        <v>Servicio de Pruebas Predictivas a Equipos principales eléctricos del banco generador y sistemas anexos (Pruebas primarias, inyección, calibración</v>
      </c>
      <c r="AS131" s="9" t="str">
        <v>SPPT06</v>
      </c>
      <c r="AT131" s="9" t="str">
        <v>Por lanzar</v>
      </c>
      <c r="AU131" s="9" t="str">
        <v>agosto</v>
      </c>
      <c r="AV131" s="9" t="str">
        <v xml:space="preserve">Ensayos no destructivos, pruebas y ensayos </v>
      </c>
      <c r="AW131" s="9" t="str">
        <v>Panama</v>
      </c>
      <c r="AX131" s="9">
        <v>0.21577767</v>
      </c>
      <c r="AY131" s="9" t="str">
        <v>Elieth Martinez</v>
      </c>
      <c r="AZ131" s="9" t="str">
        <v>Elieth.Martinez@enel.com</v>
      </c>
      <c r="BA131" s="9" t="str">
        <v>Anny Leal</v>
      </c>
      <c r="BB131" s="9" t="str">
        <v>anny.leal@enel.com</v>
      </c>
      <c r="BC131" s="9">
        <v>2026</v>
      </c>
      <c r="BD131" s="9">
        <v>8</v>
      </c>
      <c r="BE131" s="9">
        <v>46235</v>
      </c>
      <c r="BG131" s="9" t="str">
        <v>Servicio de Pruebas Predictivas a Equipos principales eléctricos del banco generador y sistemas anexos (Pruebas primarias, inyección, calibración</v>
      </c>
      <c r="BH131" s="9" t="str">
        <v>SPPT06</v>
      </c>
      <c r="BI131" s="9" t="str">
        <v>Por lanzar</v>
      </c>
      <c r="BJ131" s="9" t="str">
        <v>agosto</v>
      </c>
      <c r="BK131" s="9" t="str">
        <v xml:space="preserve">Ensayos no destructivos, pruebas y ensayos </v>
      </c>
      <c r="BL131" s="9" t="str">
        <v>Panama</v>
      </c>
      <c r="BM131" s="9">
        <v>0.21577767</v>
      </c>
      <c r="BN131" s="9" t="str">
        <v>Elieth Martinez</v>
      </c>
      <c r="BO131" s="9" t="str">
        <v>Elieth.Martinez@enel.com</v>
      </c>
      <c r="BP131" s="9" t="str">
        <v>Anny Leal</v>
      </c>
      <c r="BQ131" s="9" t="str">
        <v>anny.leal@enel.com</v>
      </c>
      <c r="BR131" s="9">
        <v>2026</v>
      </c>
      <c r="BS131" s="9">
        <v>8</v>
      </c>
      <c r="BT131" s="9">
        <v>46235</v>
      </c>
      <c r="BV131" s="9" t="str">
        <v>Servicio de Pruebas Predictivas a Equipos principales eléctricos del banco generador y sistemas anexos (Pruebas primarias, inyección, calibración</v>
      </c>
      <c r="BW131" s="9" t="str">
        <v>SPPT06</v>
      </c>
      <c r="BX131" s="9" t="str">
        <v>Por lanzar</v>
      </c>
      <c r="BY131" s="9" t="str">
        <v>agosto</v>
      </c>
      <c r="BZ131" s="9" t="str">
        <v xml:space="preserve">Ensayos no destructivos, pruebas y ensayos </v>
      </c>
      <c r="CA131" s="9" t="str">
        <v>Panama</v>
      </c>
      <c r="CB131" s="9">
        <v>0.21577767</v>
      </c>
      <c r="CC131" s="9" t="str">
        <v>Elieth Martinez</v>
      </c>
      <c r="CD131" s="9" t="str">
        <v>Elieth.Martinez@enel.com</v>
      </c>
      <c r="CE131" s="9" t="str">
        <v>Anny Leal</v>
      </c>
      <c r="CF131" s="9" t="str">
        <v>anny.leal@enel.com</v>
      </c>
      <c r="CG131" s="9">
        <v>2026</v>
      </c>
      <c r="CH131" s="9">
        <v>8</v>
      </c>
      <c r="CI131" s="9">
        <v>46235</v>
      </c>
      <c r="CK131" s="9" t="str">
        <v>Servicio de Pruebas Predictivas a Equipos principales eléctricos del banco generador y sistemas anexos (Pruebas primarias, inyección, calibración</v>
      </c>
      <c r="CL131" s="9" t="str">
        <v>SPPT06</v>
      </c>
      <c r="CM131" s="9" t="str">
        <v>Por lanzar</v>
      </c>
      <c r="CN131" s="9" t="str">
        <v>agosto</v>
      </c>
      <c r="CO131" s="9" t="str">
        <v xml:space="preserve">Ensayos no destructivos, pruebas y ensayos </v>
      </c>
      <c r="CP131" s="9" t="str">
        <v>Panama</v>
      </c>
      <c r="CQ131" s="9">
        <v>0.21577767</v>
      </c>
      <c r="CR131" s="9" t="str">
        <v>Elieth Martinez</v>
      </c>
      <c r="CS131" s="9" t="str">
        <v>Elieth.Martinez@enel.com</v>
      </c>
      <c r="CT131" s="9" t="str">
        <v>Anny Leal</v>
      </c>
      <c r="CU131" s="9" t="str">
        <v>anny.leal@enel.com</v>
      </c>
      <c r="CV131" s="9">
        <v>2026</v>
      </c>
      <c r="CW131" s="9">
        <v>8</v>
      </c>
      <c r="CX131" s="9">
        <v>46235</v>
      </c>
      <c r="DC131" s="9" t="str">
        <v>Servicio de Pruebas Predictivas a Equipos principales eléctricos del banco generador y sistemas anexos (Pruebas primarias, inyección, calibración</v>
      </c>
      <c r="DD131" s="9" t="str">
        <v>SPPT06</v>
      </c>
      <c r="DE131" s="9" t="str">
        <v>Por lanzar</v>
      </c>
      <c r="DF131" s="9" t="str">
        <v>agosto</v>
      </c>
      <c r="DG131" s="9" t="str">
        <v xml:space="preserve">Ensayos no destructivos, pruebas y ensayos </v>
      </c>
      <c r="DH131" s="9" t="str">
        <v>Panama</v>
      </c>
      <c r="DI131" s="9">
        <v>0.21577767</v>
      </c>
      <c r="DJ131" s="9" t="str">
        <v>Elieth Martinez</v>
      </c>
      <c r="DK131" s="9" t="str">
        <v>Elieth.Martinez@enel.com</v>
      </c>
      <c r="DL131" s="9" t="str">
        <v>Anny Leal</v>
      </c>
      <c r="DM131" s="9" t="str">
        <v>anny.leal@enel.com</v>
      </c>
      <c r="DN131" s="9">
        <v>2026</v>
      </c>
      <c r="DO131" s="9">
        <v>8</v>
      </c>
      <c r="DP131" s="15">
        <v>46235</v>
      </c>
      <c r="DS131" s="9" t="str">
        <v>SERVICIO DE PRUEBAS PREDICTIVAS A EQUIPOS PRINCIPALES ELECTRICOS DEL BANCO GENERADOR Y SISTEMAS ANEXOS (PRUEBAS PRIMARIAS, INYECCION, CALIBRACION SPPT06 ENSAYOS NO DESTRUCTIVOS, PRUEBAS Y ENSAYOS</v>
      </c>
    </row>
    <row r="132" spans="5:123" ht="27.95" customHeight="1" x14ac:dyDescent="0.25">
      <c r="E132" s="11" t="str">
        <v>Herraje Retención Red Compacta Bandera</v>
      </c>
      <c r="F132" s="12" t="str">
        <v>FEEM14</v>
      </c>
      <c r="G132" s="12" t="str">
        <v>Por lanzar</v>
      </c>
      <c r="H132" s="12" t="str">
        <v>octubre</v>
      </c>
      <c r="I132" s="12" t="str">
        <v xml:space="preserve">Empalmes de MT y terminales de derivación </v>
      </c>
      <c r="J132" s="12" t="str">
        <v>Grids</v>
      </c>
      <c r="K132" s="12">
        <v>0.23603268999999999</v>
      </c>
      <c r="L132" s="12" t="str">
        <v>Francy Boada</v>
      </c>
      <c r="M132" s="12" t="str">
        <v>francy.boada@enel.com</v>
      </c>
      <c r="N132" s="12" t="str">
        <v>Jennifer Rubio</v>
      </c>
      <c r="O132" s="12" t="str">
        <v>jennifer.rubio@enel.com</v>
      </c>
      <c r="P132" s="12">
        <v>2026</v>
      </c>
      <c r="Q132" s="12">
        <v>10</v>
      </c>
      <c r="R132" s="24" t="b">
        <v>0</v>
      </c>
      <c r="AC132" s="14" t="str">
        <v>Collarin y Alambre Medidas Antivandálicas</v>
      </c>
      <c r="AD132" s="9" t="str">
        <v>FEEM09</v>
      </c>
      <c r="AE132" s="9" t="str">
        <v>Por lanzar</v>
      </c>
      <c r="AF132" s="9" t="str">
        <v>agosto</v>
      </c>
      <c r="AG132" s="9" t="str">
        <v xml:space="preserve">Herrajes de acero para líneas de BT </v>
      </c>
      <c r="AH132" s="9" t="str">
        <v>Enel Commercial</v>
      </c>
      <c r="AI132" s="9">
        <v>0.2</v>
      </c>
      <c r="AJ132" s="9" t="str">
        <v>Andrea Sarmiento</v>
      </c>
      <c r="AK132" s="9" t="str">
        <v>andrea.sarmiento@enel.com</v>
      </c>
      <c r="AL132" s="9" t="str">
        <v>Jennifer Rubio</v>
      </c>
      <c r="AM132" s="9" t="str">
        <v>jennifer.rubio@enel.com</v>
      </c>
      <c r="AN132" s="9">
        <v>2026</v>
      </c>
      <c r="AO132" s="9">
        <v>8</v>
      </c>
      <c r="AP132" s="9">
        <v>46235</v>
      </c>
      <c r="AR132" s="14" t="str">
        <v>Collarin y Alambre Medidas Antivandálicas</v>
      </c>
      <c r="AS132" s="9" t="str">
        <v>FEEM09</v>
      </c>
      <c r="AT132" s="9" t="str">
        <v>Por lanzar</v>
      </c>
      <c r="AU132" s="9" t="str">
        <v>agosto</v>
      </c>
      <c r="AV132" s="9" t="str">
        <v xml:space="preserve">Herrajes de acero para líneas de BT </v>
      </c>
      <c r="AW132" s="9" t="str">
        <v>Enel Commercial</v>
      </c>
      <c r="AX132" s="9">
        <v>0.2</v>
      </c>
      <c r="AY132" s="9" t="str">
        <v>Andrea Sarmiento</v>
      </c>
      <c r="AZ132" s="9" t="str">
        <v>andrea.sarmiento@enel.com</v>
      </c>
      <c r="BA132" s="9" t="str">
        <v>Jennifer Rubio</v>
      </c>
      <c r="BB132" s="9" t="str">
        <v>jennifer.rubio@enel.com</v>
      </c>
      <c r="BC132" s="9">
        <v>2026</v>
      </c>
      <c r="BD132" s="9">
        <v>8</v>
      </c>
      <c r="BE132" s="9">
        <v>46235</v>
      </c>
      <c r="BG132" s="9" t="str">
        <v>Collarin y Alambre Medidas Antivandálicas</v>
      </c>
      <c r="BH132" s="9" t="str">
        <v>FEEM09</v>
      </c>
      <c r="BI132" s="9" t="str">
        <v>Por lanzar</v>
      </c>
      <c r="BJ132" s="9" t="str">
        <v>agosto</v>
      </c>
      <c r="BK132" s="9" t="str">
        <v xml:space="preserve">Herrajes de acero para líneas de BT </v>
      </c>
      <c r="BL132" s="9" t="str">
        <v>Enel Commercial</v>
      </c>
      <c r="BM132" s="9">
        <v>0.2</v>
      </c>
      <c r="BN132" s="9" t="str">
        <v>Andrea Sarmiento</v>
      </c>
      <c r="BO132" s="9" t="str">
        <v>andrea.sarmiento@enel.com</v>
      </c>
      <c r="BP132" s="9" t="str">
        <v>Jennifer Rubio</v>
      </c>
      <c r="BQ132" s="9" t="str">
        <v>jennifer.rubio@enel.com</v>
      </c>
      <c r="BR132" s="9">
        <v>2026</v>
      </c>
      <c r="BS132" s="9">
        <v>8</v>
      </c>
      <c r="BT132" s="9">
        <v>46235</v>
      </c>
      <c r="BV132" s="9" t="str">
        <v>Collarin y Alambre Medidas Antivandálicas</v>
      </c>
      <c r="BW132" s="9" t="str">
        <v>FEEM09</v>
      </c>
      <c r="BX132" s="9" t="str">
        <v>Por lanzar</v>
      </c>
      <c r="BY132" s="9" t="str">
        <v>agosto</v>
      </c>
      <c r="BZ132" s="9" t="str">
        <v xml:space="preserve">Herrajes de acero para líneas de BT </v>
      </c>
      <c r="CA132" s="9" t="str">
        <v>Enel Commercial</v>
      </c>
      <c r="CB132" s="9">
        <v>0.2</v>
      </c>
      <c r="CC132" s="9" t="str">
        <v>Andrea Sarmiento</v>
      </c>
      <c r="CD132" s="9" t="str">
        <v>andrea.sarmiento@enel.com</v>
      </c>
      <c r="CE132" s="9" t="str">
        <v>Jennifer Rubio</v>
      </c>
      <c r="CF132" s="9" t="str">
        <v>jennifer.rubio@enel.com</v>
      </c>
      <c r="CG132" s="9">
        <v>2026</v>
      </c>
      <c r="CH132" s="9">
        <v>8</v>
      </c>
      <c r="CI132" s="9">
        <v>46235</v>
      </c>
      <c r="CK132" s="9" t="str">
        <v>Collarin y Alambre Medidas Antivandálicas</v>
      </c>
      <c r="CL132" s="9" t="str">
        <v>FEEM09</v>
      </c>
      <c r="CM132" s="9" t="str">
        <v>Por lanzar</v>
      </c>
      <c r="CN132" s="9" t="str">
        <v>agosto</v>
      </c>
      <c r="CO132" s="9" t="str">
        <v xml:space="preserve">Herrajes de acero para líneas de BT </v>
      </c>
      <c r="CP132" s="9" t="str">
        <v>Enel Commercial</v>
      </c>
      <c r="CQ132" s="9">
        <v>0.2</v>
      </c>
      <c r="CR132" s="9" t="str">
        <v>Andrea Sarmiento</v>
      </c>
      <c r="CS132" s="9" t="str">
        <v>andrea.sarmiento@enel.com</v>
      </c>
      <c r="CT132" s="9" t="str">
        <v>Jennifer Rubio</v>
      </c>
      <c r="CU132" s="9" t="str">
        <v>jennifer.rubio@enel.com</v>
      </c>
      <c r="CV132" s="9">
        <v>2026</v>
      </c>
      <c r="CW132" s="9">
        <v>8</v>
      </c>
      <c r="CX132" s="9">
        <v>46235</v>
      </c>
      <c r="DC132" s="9" t="str">
        <v>Collarin y Alambre Medidas Antivandálicas</v>
      </c>
      <c r="DD132" s="9" t="str">
        <v>FEEM09</v>
      </c>
      <c r="DE132" s="9" t="str">
        <v>Por lanzar</v>
      </c>
      <c r="DF132" s="9" t="str">
        <v>agosto</v>
      </c>
      <c r="DG132" s="9" t="str">
        <v xml:space="preserve">Herrajes de acero para líneas de BT </v>
      </c>
      <c r="DH132" s="9" t="str">
        <v>Enel Commercial</v>
      </c>
      <c r="DI132" s="9">
        <v>0.2</v>
      </c>
      <c r="DJ132" s="9" t="str">
        <v>Andrea Sarmiento</v>
      </c>
      <c r="DK132" s="9" t="str">
        <v>andrea.sarmiento@enel.com</v>
      </c>
      <c r="DL132" s="9" t="str">
        <v>Jennifer Rubio</v>
      </c>
      <c r="DM132" s="9" t="str">
        <v>jennifer.rubio@enel.com</v>
      </c>
      <c r="DN132" s="9">
        <v>2026</v>
      </c>
      <c r="DO132" s="9">
        <v>8</v>
      </c>
      <c r="DP132" s="15">
        <v>46235</v>
      </c>
      <c r="DS132" s="9" t="str">
        <v>COLLARIN Y ALAMBRE MEDIDAS ANTIVANDALICAS FEEM09 HERRAJES DE ACERO PARA LINEAS DE BT</v>
      </c>
    </row>
    <row r="133" spans="5:123" ht="27.95" customHeight="1" x14ac:dyDescent="0.25">
      <c r="E133" s="11" t="str">
        <v>Suministro y adecuación cama baja para el montaje de cabina SMA movil Colombia y Panamá</v>
      </c>
      <c r="F133" s="12" t="str">
        <v>LCCC12</v>
      </c>
      <c r="G133" s="12" t="str">
        <v>Por lanzar</v>
      </c>
      <c r="H133" s="12" t="str">
        <v>agosto</v>
      </c>
      <c r="I133" s="12" t="str">
        <v>Construcciòn y/ò Mantenimiento de Obras civiles para Centrales Elèctricas y Edificios industriales</v>
      </c>
      <c r="J133" s="12" t="str">
        <v>GPG</v>
      </c>
      <c r="K133" s="12">
        <v>0.23016313999999999</v>
      </c>
      <c r="L133" s="12" t="str">
        <v>Monica Mesa</v>
      </c>
      <c r="M133" s="12" t="str">
        <v>monica.mesa@enel.com</v>
      </c>
      <c r="N133" s="12" t="str">
        <v>Anny Leal</v>
      </c>
      <c r="O133" s="12" t="str">
        <v>anny.leal@enel.com</v>
      </c>
      <c r="P133" s="12">
        <v>2026</v>
      </c>
      <c r="Q133" s="12">
        <v>8</v>
      </c>
      <c r="R133" s="24" t="b">
        <v>0</v>
      </c>
      <c r="AC133" s="14" t="str">
        <v>TS CROSS Suministro y montaje de intrumentación para conocimiento hidrologico (BeQuim)</v>
      </c>
      <c r="AD133" s="9" t="str">
        <v>SPPT10</v>
      </c>
      <c r="AE133" s="9" t="str">
        <v>Por lanzar</v>
      </c>
      <c r="AF133" s="9" t="str">
        <v>septiembre</v>
      </c>
      <c r="AG133" s="9" t="str">
        <v>Servicios profesionales técnicos no operativos</v>
      </c>
      <c r="AH133" s="9" t="str">
        <v>GPG</v>
      </c>
      <c r="AI133" s="9">
        <v>0.2</v>
      </c>
      <c r="AJ133" s="9" t="str">
        <v>Monica Mesa</v>
      </c>
      <c r="AK133" s="9" t="str">
        <v>monica.mesa@enel.com</v>
      </c>
      <c r="AL133" s="9" t="str">
        <v>Anny Leal</v>
      </c>
      <c r="AM133" s="9" t="str">
        <v>anny.leal@enel.com</v>
      </c>
      <c r="AN133" s="9">
        <v>2026</v>
      </c>
      <c r="AO133" s="9">
        <v>9</v>
      </c>
      <c r="AP133" s="9">
        <v>46266</v>
      </c>
      <c r="AR133" s="14" t="str">
        <v>TS CROSS Suministro y montaje de intrumentación para conocimiento hidrologico (BeQuim)</v>
      </c>
      <c r="AS133" s="9" t="str">
        <v>SPPT10</v>
      </c>
      <c r="AT133" s="9" t="str">
        <v>Por lanzar</v>
      </c>
      <c r="AU133" s="9" t="str">
        <v>septiembre</v>
      </c>
      <c r="AV133" s="9" t="str">
        <v>Servicios profesionales técnicos no operativos</v>
      </c>
      <c r="AW133" s="9" t="str">
        <v>GPG</v>
      </c>
      <c r="AX133" s="9">
        <v>0.2</v>
      </c>
      <c r="AY133" s="9" t="str">
        <v>Monica Mesa</v>
      </c>
      <c r="AZ133" s="9" t="str">
        <v>monica.mesa@enel.com</v>
      </c>
      <c r="BA133" s="9" t="str">
        <v>Anny Leal</v>
      </c>
      <c r="BB133" s="9" t="str">
        <v>anny.leal@enel.com</v>
      </c>
      <c r="BC133" s="9">
        <v>2026</v>
      </c>
      <c r="BD133" s="9">
        <v>9</v>
      </c>
      <c r="BE133" s="9">
        <v>46266</v>
      </c>
      <c r="BG133" s="9" t="str">
        <v>TS CROSS Suministro y montaje de intrumentación para conocimiento hidrologico (BeQuim)</v>
      </c>
      <c r="BH133" s="9" t="str">
        <v>SPPT10</v>
      </c>
      <c r="BI133" s="9" t="str">
        <v>Por lanzar</v>
      </c>
      <c r="BJ133" s="9" t="str">
        <v>septiembre</v>
      </c>
      <c r="BK133" s="9" t="str">
        <v>Servicios profesionales técnicos no operativos</v>
      </c>
      <c r="BL133" s="9" t="str">
        <v>GPG</v>
      </c>
      <c r="BM133" s="9">
        <v>0.2</v>
      </c>
      <c r="BN133" s="9" t="str">
        <v>Monica Mesa</v>
      </c>
      <c r="BO133" s="9" t="str">
        <v>monica.mesa@enel.com</v>
      </c>
      <c r="BP133" s="9" t="str">
        <v>Anny Leal</v>
      </c>
      <c r="BQ133" s="9" t="str">
        <v>anny.leal@enel.com</v>
      </c>
      <c r="BR133" s="9">
        <v>2026</v>
      </c>
      <c r="BS133" s="9">
        <v>9</v>
      </c>
      <c r="BT133" s="9">
        <v>46266</v>
      </c>
      <c r="BV133" s="9" t="str">
        <v>TS CROSS Suministro y montaje de intrumentación para conocimiento hidrologico (BeQuim)</v>
      </c>
      <c r="BW133" s="9" t="str">
        <v>SPPT10</v>
      </c>
      <c r="BX133" s="9" t="str">
        <v>Por lanzar</v>
      </c>
      <c r="BY133" s="9" t="str">
        <v>septiembre</v>
      </c>
      <c r="BZ133" s="9" t="str">
        <v>Servicios profesionales técnicos no operativos</v>
      </c>
      <c r="CA133" s="9" t="str">
        <v>GPG</v>
      </c>
      <c r="CB133" s="9">
        <v>0.2</v>
      </c>
      <c r="CC133" s="9" t="str">
        <v>Monica Mesa</v>
      </c>
      <c r="CD133" s="9" t="str">
        <v>monica.mesa@enel.com</v>
      </c>
      <c r="CE133" s="9" t="str">
        <v>Anny Leal</v>
      </c>
      <c r="CF133" s="9" t="str">
        <v>anny.leal@enel.com</v>
      </c>
      <c r="CG133" s="9">
        <v>2026</v>
      </c>
      <c r="CH133" s="9">
        <v>9</v>
      </c>
      <c r="CI133" s="9">
        <v>46266</v>
      </c>
      <c r="CK133" s="9" t="str">
        <v>TS CROSS Suministro y montaje de intrumentación para conocimiento hidrologico (BeQuim)</v>
      </c>
      <c r="CL133" s="9" t="str">
        <v>SPPT10</v>
      </c>
      <c r="CM133" s="9" t="str">
        <v>Por lanzar</v>
      </c>
      <c r="CN133" s="9" t="str">
        <v>septiembre</v>
      </c>
      <c r="CO133" s="9" t="str">
        <v>Servicios profesionales técnicos no operativos</v>
      </c>
      <c r="CP133" s="9" t="str">
        <v>GPG</v>
      </c>
      <c r="CQ133" s="9">
        <v>0.2</v>
      </c>
      <c r="CR133" s="9" t="str">
        <v>Monica Mesa</v>
      </c>
      <c r="CS133" s="9" t="str">
        <v>monica.mesa@enel.com</v>
      </c>
      <c r="CT133" s="9" t="str">
        <v>Anny Leal</v>
      </c>
      <c r="CU133" s="9" t="str">
        <v>anny.leal@enel.com</v>
      </c>
      <c r="CV133" s="9">
        <v>2026</v>
      </c>
      <c r="CW133" s="9">
        <v>9</v>
      </c>
      <c r="CX133" s="9">
        <v>46266</v>
      </c>
      <c r="DC133" s="9" t="str">
        <v>TS CROSS Suministro y montaje de intrumentación para conocimiento hidrologico (BeQuim)</v>
      </c>
      <c r="DD133" s="9" t="str">
        <v>SPPT10</v>
      </c>
      <c r="DE133" s="9" t="str">
        <v>Por lanzar</v>
      </c>
      <c r="DF133" s="9" t="str">
        <v>septiembre</v>
      </c>
      <c r="DG133" s="9" t="str">
        <v>Servicios profesionales técnicos no operativos</v>
      </c>
      <c r="DH133" s="9" t="str">
        <v>GPG</v>
      </c>
      <c r="DI133" s="9">
        <v>0.2</v>
      </c>
      <c r="DJ133" s="9" t="str">
        <v>Monica Mesa</v>
      </c>
      <c r="DK133" s="9" t="str">
        <v>monica.mesa@enel.com</v>
      </c>
      <c r="DL133" s="9" t="str">
        <v>Anny Leal</v>
      </c>
      <c r="DM133" s="9" t="str">
        <v>anny.leal@enel.com</v>
      </c>
      <c r="DN133" s="9">
        <v>2026</v>
      </c>
      <c r="DO133" s="9">
        <v>9</v>
      </c>
      <c r="DP133" s="15">
        <v>46266</v>
      </c>
      <c r="DS133" s="9" t="str">
        <v>TS CROSS SUMINISTRO Y MONTAJE DE INTRUMENTACION PARA CONOCIMIENTO HIDROLOGICO (BEQUIM) SPPT10 SERVICIOS PROFESIONALES TECNICOS NO OPERATIVOS</v>
      </c>
    </row>
    <row r="134" spans="5:123" ht="27.95" customHeight="1" x14ac:dyDescent="0.25">
      <c r="E134" s="11" t="str">
        <v>ST Sistema y Actualización del sistema de radiocomunicación</v>
      </c>
      <c r="F134" s="12" t="str">
        <v>FTAA06</v>
      </c>
      <c r="G134" s="12" t="str">
        <v>Por lanzar</v>
      </c>
      <c r="H134" s="12" t="str">
        <v>octubre</v>
      </c>
      <c r="I134" s="12" t="str">
        <v xml:space="preserve">Equipos de conexión de radio </v>
      </c>
      <c r="J134" s="12" t="str">
        <v>Guatemala</v>
      </c>
      <c r="K134" s="12">
        <v>0.22423457999999999</v>
      </c>
      <c r="L134" s="12" t="str">
        <v>Monica Ponce</v>
      </c>
      <c r="M134" s="12" t="str">
        <v>Monica.Ponce@enel.com</v>
      </c>
      <c r="N134" s="12" t="str">
        <v>Anny Leal</v>
      </c>
      <c r="O134" s="12" t="str">
        <v>anny.leal@enel.com</v>
      </c>
      <c r="P134" s="12">
        <v>2026</v>
      </c>
      <c r="Q134" s="12">
        <v>10</v>
      </c>
      <c r="R134" s="24" t="b">
        <v>0</v>
      </c>
      <c r="AC134" s="14" t="str">
        <v>TS CROSS Suministro y montaje de intrumentación sistema de alertas tempranas (BeQuim)</v>
      </c>
      <c r="AD134" s="9" t="str">
        <v>SPPT10</v>
      </c>
      <c r="AE134" s="9" t="str">
        <v>Por lanzar</v>
      </c>
      <c r="AF134" s="9" t="str">
        <v>septiembre</v>
      </c>
      <c r="AG134" s="9" t="str">
        <v>Servicios profesionales técnicos no operativos</v>
      </c>
      <c r="AH134" s="9" t="str">
        <v>GPG</v>
      </c>
      <c r="AI134" s="9">
        <v>0.2</v>
      </c>
      <c r="AJ134" s="9" t="str">
        <v>Monica Mesa</v>
      </c>
      <c r="AK134" s="9" t="str">
        <v>monica.mesa@enel.com</v>
      </c>
      <c r="AL134" s="9" t="str">
        <v>Anny Leal</v>
      </c>
      <c r="AM134" s="9" t="str">
        <v>anny.leal@enel.com</v>
      </c>
      <c r="AN134" s="9">
        <v>2026</v>
      </c>
      <c r="AO134" s="9">
        <v>9</v>
      </c>
      <c r="AP134" s="9">
        <v>46266</v>
      </c>
      <c r="AR134" s="14" t="str">
        <v>TS CROSS Suministro y montaje de intrumentación sistema de alertas tempranas (BeQuim)</v>
      </c>
      <c r="AS134" s="9" t="str">
        <v>SPPT10</v>
      </c>
      <c r="AT134" s="9" t="str">
        <v>Por lanzar</v>
      </c>
      <c r="AU134" s="9" t="str">
        <v>septiembre</v>
      </c>
      <c r="AV134" s="9" t="str">
        <v>Servicios profesionales técnicos no operativos</v>
      </c>
      <c r="AW134" s="9" t="str">
        <v>GPG</v>
      </c>
      <c r="AX134" s="9">
        <v>0.2</v>
      </c>
      <c r="AY134" s="9" t="str">
        <v>Monica Mesa</v>
      </c>
      <c r="AZ134" s="9" t="str">
        <v>monica.mesa@enel.com</v>
      </c>
      <c r="BA134" s="9" t="str">
        <v>Anny Leal</v>
      </c>
      <c r="BB134" s="9" t="str">
        <v>anny.leal@enel.com</v>
      </c>
      <c r="BC134" s="9">
        <v>2026</v>
      </c>
      <c r="BD134" s="9">
        <v>9</v>
      </c>
      <c r="BE134" s="9">
        <v>46266</v>
      </c>
      <c r="BG134" s="9" t="str">
        <v>TS CROSS Suministro y montaje de intrumentación sistema de alertas tempranas (BeQuim)</v>
      </c>
      <c r="BH134" s="9" t="str">
        <v>SPPT10</v>
      </c>
      <c r="BI134" s="9" t="str">
        <v>Por lanzar</v>
      </c>
      <c r="BJ134" s="9" t="str">
        <v>septiembre</v>
      </c>
      <c r="BK134" s="9" t="str">
        <v>Servicios profesionales técnicos no operativos</v>
      </c>
      <c r="BL134" s="9" t="str">
        <v>GPG</v>
      </c>
      <c r="BM134" s="9">
        <v>0.2</v>
      </c>
      <c r="BN134" s="9" t="str">
        <v>Monica Mesa</v>
      </c>
      <c r="BO134" s="9" t="str">
        <v>monica.mesa@enel.com</v>
      </c>
      <c r="BP134" s="9" t="str">
        <v>Anny Leal</v>
      </c>
      <c r="BQ134" s="9" t="str">
        <v>anny.leal@enel.com</v>
      </c>
      <c r="BR134" s="9">
        <v>2026</v>
      </c>
      <c r="BS134" s="9">
        <v>9</v>
      </c>
      <c r="BT134" s="9">
        <v>46266</v>
      </c>
      <c r="BV134" s="9" t="str">
        <v>TS CROSS Suministro y montaje de intrumentación sistema de alertas tempranas (BeQuim)</v>
      </c>
      <c r="BW134" s="9" t="str">
        <v>SPPT10</v>
      </c>
      <c r="BX134" s="9" t="str">
        <v>Por lanzar</v>
      </c>
      <c r="BY134" s="9" t="str">
        <v>septiembre</v>
      </c>
      <c r="BZ134" s="9" t="str">
        <v>Servicios profesionales técnicos no operativos</v>
      </c>
      <c r="CA134" s="9" t="str">
        <v>GPG</v>
      </c>
      <c r="CB134" s="9">
        <v>0.2</v>
      </c>
      <c r="CC134" s="9" t="str">
        <v>Monica Mesa</v>
      </c>
      <c r="CD134" s="9" t="str">
        <v>monica.mesa@enel.com</v>
      </c>
      <c r="CE134" s="9" t="str">
        <v>Anny Leal</v>
      </c>
      <c r="CF134" s="9" t="str">
        <v>anny.leal@enel.com</v>
      </c>
      <c r="CG134" s="9">
        <v>2026</v>
      </c>
      <c r="CH134" s="9">
        <v>9</v>
      </c>
      <c r="CI134" s="9">
        <v>46266</v>
      </c>
      <c r="CK134" s="9" t="str">
        <v>TS CROSS Suministro y montaje de intrumentación sistema de alertas tempranas (BeQuim)</v>
      </c>
      <c r="CL134" s="9" t="str">
        <v>SPPT10</v>
      </c>
      <c r="CM134" s="9" t="str">
        <v>Por lanzar</v>
      </c>
      <c r="CN134" s="9" t="str">
        <v>septiembre</v>
      </c>
      <c r="CO134" s="9" t="str">
        <v>Servicios profesionales técnicos no operativos</v>
      </c>
      <c r="CP134" s="9" t="str">
        <v>GPG</v>
      </c>
      <c r="CQ134" s="9">
        <v>0.2</v>
      </c>
      <c r="CR134" s="9" t="str">
        <v>Monica Mesa</v>
      </c>
      <c r="CS134" s="9" t="str">
        <v>monica.mesa@enel.com</v>
      </c>
      <c r="CT134" s="9" t="str">
        <v>Anny Leal</v>
      </c>
      <c r="CU134" s="9" t="str">
        <v>anny.leal@enel.com</v>
      </c>
      <c r="CV134" s="9">
        <v>2026</v>
      </c>
      <c r="CW134" s="9">
        <v>9</v>
      </c>
      <c r="CX134" s="9">
        <v>46266</v>
      </c>
      <c r="DC134" s="9" t="str">
        <v>TS CROSS Suministro y montaje de intrumentación sistema de alertas tempranas (BeQuim)</v>
      </c>
      <c r="DD134" s="9" t="str">
        <v>SPPT10</v>
      </c>
      <c r="DE134" s="9" t="str">
        <v>Por lanzar</v>
      </c>
      <c r="DF134" s="9" t="str">
        <v>septiembre</v>
      </c>
      <c r="DG134" s="9" t="str">
        <v>Servicios profesionales técnicos no operativos</v>
      </c>
      <c r="DH134" s="9" t="str">
        <v>GPG</v>
      </c>
      <c r="DI134" s="9">
        <v>0.2</v>
      </c>
      <c r="DJ134" s="9" t="str">
        <v>Monica Mesa</v>
      </c>
      <c r="DK134" s="9" t="str">
        <v>monica.mesa@enel.com</v>
      </c>
      <c r="DL134" s="9" t="str">
        <v>Anny Leal</v>
      </c>
      <c r="DM134" s="9" t="str">
        <v>anny.leal@enel.com</v>
      </c>
      <c r="DN134" s="9">
        <v>2026</v>
      </c>
      <c r="DO134" s="9">
        <v>9</v>
      </c>
      <c r="DP134" s="15">
        <v>46266</v>
      </c>
      <c r="DS134" s="9" t="str">
        <v>TS CROSS SUMINISTRO Y MONTAJE DE INTRUMENTACION SISTEMA DE ALERTAS TEMPRANAS (BEQUIM) SPPT10 SERVICIOS PROFESIONALES TECNICOS NO OPERATIVOS</v>
      </c>
    </row>
    <row r="135" spans="5:123" ht="27.95" customHeight="1" x14ac:dyDescent="0.25">
      <c r="E135" s="11" t="str">
        <v>Se requiere la contratación del servicio de una organización especializada en brindar acompañamiento psicológico, a través de actividades como tallere</v>
      </c>
      <c r="F135" s="12" t="str">
        <v>SPPR03</v>
      </c>
      <c r="G135" s="12" t="str">
        <v>Por lanzar</v>
      </c>
      <c r="H135" s="12" t="str">
        <v>noviembre</v>
      </c>
      <c r="I135" s="12" t="str">
        <v xml:space="preserve">Eventos y espectáculos </v>
      </c>
      <c r="J135" s="12" t="str">
        <v>Staff &amp; Services</v>
      </c>
      <c r="K135" s="12">
        <v>0.22158600000000001</v>
      </c>
      <c r="L135" s="12" t="str">
        <v>Andrea Sarmiento</v>
      </c>
      <c r="M135" s="12" t="str">
        <v>andrea.sarmiento@enel.com</v>
      </c>
      <c r="N135" s="12" t="str">
        <v>Jennifer Rubio</v>
      </c>
      <c r="O135" s="12" t="str">
        <v>jennifer.rubio@enel.com</v>
      </c>
      <c r="P135" s="12">
        <v>2026</v>
      </c>
      <c r="Q135" s="12">
        <v>11</v>
      </c>
      <c r="R135" s="24" t="b">
        <v>0</v>
      </c>
      <c r="AC135" s="14" t="str">
        <v>Suministro de elementos para respuesta a emergencias integrales ( Salud, Incendios, Quimicos).</v>
      </c>
      <c r="AD135" s="9" t="str">
        <v>MCMO01</v>
      </c>
      <c r="AE135" s="9" t="str">
        <v>Por lanzar</v>
      </c>
      <c r="AF135" s="9" t="str">
        <v>octubre</v>
      </c>
      <c r="AG135" s="9" t="str">
        <v xml:space="preserve">Mantenimiento y recarga de extintores. </v>
      </c>
      <c r="AH135" s="9" t="str">
        <v>GPG</v>
      </c>
      <c r="AI135" s="9">
        <v>0.2</v>
      </c>
      <c r="AJ135" s="9" t="str">
        <v>Monica Mesa</v>
      </c>
      <c r="AK135" s="9" t="str">
        <v>monica.mesa@enel.com</v>
      </c>
      <c r="AL135" s="9" t="str">
        <v>Anny Leal</v>
      </c>
      <c r="AM135" s="9" t="str">
        <v>anny.leal@enel.com</v>
      </c>
      <c r="AN135" s="9">
        <v>2026</v>
      </c>
      <c r="AO135" s="9">
        <v>10</v>
      </c>
      <c r="AP135" s="9">
        <v>46296</v>
      </c>
      <c r="AR135" s="14" t="str">
        <v>Suministro de elementos para respuesta a emergencias integrales ( Salud, Incendios, Quimicos).</v>
      </c>
      <c r="AS135" s="9" t="str">
        <v>MCMO01</v>
      </c>
      <c r="AT135" s="9" t="str">
        <v>Por lanzar</v>
      </c>
      <c r="AU135" s="9" t="str">
        <v>octubre</v>
      </c>
      <c r="AV135" s="9" t="str">
        <v xml:space="preserve">Mantenimiento y recarga de extintores. </v>
      </c>
      <c r="AW135" s="9" t="str">
        <v>GPG</v>
      </c>
      <c r="AX135" s="9">
        <v>0.2</v>
      </c>
      <c r="AY135" s="9" t="str">
        <v>Monica Mesa</v>
      </c>
      <c r="AZ135" s="9" t="str">
        <v>monica.mesa@enel.com</v>
      </c>
      <c r="BA135" s="9" t="str">
        <v>Anny Leal</v>
      </c>
      <c r="BB135" s="9" t="str">
        <v>anny.leal@enel.com</v>
      </c>
      <c r="BC135" s="9">
        <v>2026</v>
      </c>
      <c r="BD135" s="9">
        <v>10</v>
      </c>
      <c r="BE135" s="9">
        <v>46296</v>
      </c>
      <c r="BG135" s="9" t="str">
        <v>Suministro de elementos para respuesta a emergencias integrales ( Salud, Incendios, Quimicos).</v>
      </c>
      <c r="BH135" s="9" t="str">
        <v>MCMO01</v>
      </c>
      <c r="BI135" s="9" t="str">
        <v>Por lanzar</v>
      </c>
      <c r="BJ135" s="9" t="str">
        <v>octubre</v>
      </c>
      <c r="BK135" s="9" t="str">
        <v xml:space="preserve">Mantenimiento y recarga de extintores. </v>
      </c>
      <c r="BL135" s="9" t="str">
        <v>GPG</v>
      </c>
      <c r="BM135" s="9">
        <v>0.2</v>
      </c>
      <c r="BN135" s="9" t="str">
        <v>Monica Mesa</v>
      </c>
      <c r="BO135" s="9" t="str">
        <v>monica.mesa@enel.com</v>
      </c>
      <c r="BP135" s="9" t="str">
        <v>Anny Leal</v>
      </c>
      <c r="BQ135" s="9" t="str">
        <v>anny.leal@enel.com</v>
      </c>
      <c r="BR135" s="9">
        <v>2026</v>
      </c>
      <c r="BS135" s="9">
        <v>10</v>
      </c>
      <c r="BT135" s="9">
        <v>46296</v>
      </c>
      <c r="BV135" s="9" t="str">
        <v>Suministro de elementos para respuesta a emergencias integrales ( Salud, Incendios, Quimicos).</v>
      </c>
      <c r="BW135" s="9" t="str">
        <v>MCMO01</v>
      </c>
      <c r="BX135" s="9" t="str">
        <v>Por lanzar</v>
      </c>
      <c r="BY135" s="9" t="str">
        <v>octubre</v>
      </c>
      <c r="BZ135" s="9" t="str">
        <v xml:space="preserve">Mantenimiento y recarga de extintores. </v>
      </c>
      <c r="CA135" s="9" t="str">
        <v>GPG</v>
      </c>
      <c r="CB135" s="9">
        <v>0.2</v>
      </c>
      <c r="CC135" s="9" t="str">
        <v>Monica Mesa</v>
      </c>
      <c r="CD135" s="9" t="str">
        <v>monica.mesa@enel.com</v>
      </c>
      <c r="CE135" s="9" t="str">
        <v>Anny Leal</v>
      </c>
      <c r="CF135" s="9" t="str">
        <v>anny.leal@enel.com</v>
      </c>
      <c r="CG135" s="9">
        <v>2026</v>
      </c>
      <c r="CH135" s="9">
        <v>10</v>
      </c>
      <c r="CI135" s="9">
        <v>46296</v>
      </c>
      <c r="CK135" s="9" t="str">
        <v>Suministro de elementos para respuesta a emergencias integrales ( Salud, Incendios, Quimicos).</v>
      </c>
      <c r="CL135" s="9" t="str">
        <v>MCMO01</v>
      </c>
      <c r="CM135" s="9" t="str">
        <v>Por lanzar</v>
      </c>
      <c r="CN135" s="9" t="str">
        <v>octubre</v>
      </c>
      <c r="CO135" s="9" t="str">
        <v xml:space="preserve">Mantenimiento y recarga de extintores. </v>
      </c>
      <c r="CP135" s="9" t="str">
        <v>GPG</v>
      </c>
      <c r="CQ135" s="9">
        <v>0.2</v>
      </c>
      <c r="CR135" s="9" t="str">
        <v>Monica Mesa</v>
      </c>
      <c r="CS135" s="9" t="str">
        <v>monica.mesa@enel.com</v>
      </c>
      <c r="CT135" s="9" t="str">
        <v>Anny Leal</v>
      </c>
      <c r="CU135" s="9" t="str">
        <v>anny.leal@enel.com</v>
      </c>
      <c r="CV135" s="9">
        <v>2026</v>
      </c>
      <c r="CW135" s="9">
        <v>10</v>
      </c>
      <c r="CX135" s="9">
        <v>46296</v>
      </c>
      <c r="DC135" s="9" t="str">
        <v>Suministro de elementos para respuesta a emergencias integrales ( Salud, Incendios, Quimicos).</v>
      </c>
      <c r="DD135" s="9" t="str">
        <v>MCMO01</v>
      </c>
      <c r="DE135" s="9" t="str">
        <v>Por lanzar</v>
      </c>
      <c r="DF135" s="9" t="str">
        <v>octubre</v>
      </c>
      <c r="DG135" s="9" t="str">
        <v xml:space="preserve">Mantenimiento y recarga de extintores. </v>
      </c>
      <c r="DH135" s="9" t="str">
        <v>GPG</v>
      </c>
      <c r="DI135" s="9">
        <v>0.2</v>
      </c>
      <c r="DJ135" s="9" t="str">
        <v>Monica Mesa</v>
      </c>
      <c r="DK135" s="9" t="str">
        <v>monica.mesa@enel.com</v>
      </c>
      <c r="DL135" s="9" t="str">
        <v>Anny Leal</v>
      </c>
      <c r="DM135" s="9" t="str">
        <v>anny.leal@enel.com</v>
      </c>
      <c r="DN135" s="9">
        <v>2026</v>
      </c>
      <c r="DO135" s="9">
        <v>10</v>
      </c>
      <c r="DP135" s="15">
        <v>46296</v>
      </c>
      <c r="DS135" s="9" t="str">
        <v>SUMINISTRO DE ELEMENTOS PARA RESPUESTA A EMERGENCIAS INTEGRALES ( SALUD, INCENDIOS, QUIMICOS). MCMO01 MANTENIMIENTO Y RECARGA DE EXTINTORES.</v>
      </c>
    </row>
    <row r="136" spans="5:123" ht="27.95" customHeight="1" x14ac:dyDescent="0.25">
      <c r="E136" s="11" t="str">
        <v>Equipos de videovigilancia y sensorización</v>
      </c>
      <c r="F136" s="12" t="str">
        <v>FASS51</v>
      </c>
      <c r="G136" s="12" t="str">
        <v>Por lanzar</v>
      </c>
      <c r="H136" s="12" t="str">
        <v>septiembre</v>
      </c>
      <c r="I136" s="12" t="str">
        <v>Sistemas antirrobo, control de accesos y de seguridad</v>
      </c>
      <c r="J136" s="12" t="str">
        <v>Enel Commercial</v>
      </c>
      <c r="K136" s="12">
        <v>0.22</v>
      </c>
      <c r="L136" s="12" t="str">
        <v>Andrea Sarmiento</v>
      </c>
      <c r="M136" s="12" t="str">
        <v>andrea.sarmiento@enel.com</v>
      </c>
      <c r="N136" s="12" t="str">
        <v>Jennifer Rubio</v>
      </c>
      <c r="O136" s="12" t="str">
        <v>jennifer.rubio@enel.com</v>
      </c>
      <c r="P136" s="12">
        <v>2026</v>
      </c>
      <c r="Q136" s="12">
        <v>9</v>
      </c>
      <c r="R136" s="24" t="b">
        <v>0</v>
      </c>
      <c r="AC136" s="14" t="str">
        <v>Se requiere realizar compra de los respuestas críticos del sistema BESS</v>
      </c>
      <c r="AD136" s="9" t="str">
        <v>FEME01</v>
      </c>
      <c r="AE136" s="9" t="str">
        <v>Por lanzar</v>
      </c>
      <c r="AF136" s="9" t="str">
        <v>noviembre</v>
      </c>
      <c r="AG136" s="9" t="str">
        <v xml:space="preserve">Repuestos y  Accesorios de máquinas eléctricas </v>
      </c>
      <c r="AH136" s="9" t="str">
        <v>GPG</v>
      </c>
      <c r="AI136" s="9">
        <v>0.2</v>
      </c>
      <c r="AJ136" s="9" t="str">
        <v>Monica Mesa</v>
      </c>
      <c r="AK136" s="9" t="str">
        <v>monica.mesa@enel.com</v>
      </c>
      <c r="AL136" s="9" t="str">
        <v>Anny Leal</v>
      </c>
      <c r="AM136" s="9" t="str">
        <v>anny.leal@enel.com</v>
      </c>
      <c r="AN136" s="9">
        <v>2026</v>
      </c>
      <c r="AO136" s="9">
        <v>11</v>
      </c>
      <c r="AP136" s="9">
        <v>46327</v>
      </c>
      <c r="AR136" s="14" t="str">
        <v>Se requiere realizar compra de los respuestas críticos del sistema BESS</v>
      </c>
      <c r="AS136" s="9" t="str">
        <v>FEME01</v>
      </c>
      <c r="AT136" s="9" t="str">
        <v>Por lanzar</v>
      </c>
      <c r="AU136" s="9" t="str">
        <v>noviembre</v>
      </c>
      <c r="AV136" s="9" t="str">
        <v xml:space="preserve">Repuestos y  Accesorios de máquinas eléctricas </v>
      </c>
      <c r="AW136" s="9" t="str">
        <v>GPG</v>
      </c>
      <c r="AX136" s="9">
        <v>0.2</v>
      </c>
      <c r="AY136" s="9" t="str">
        <v>Monica Mesa</v>
      </c>
      <c r="AZ136" s="9" t="str">
        <v>monica.mesa@enel.com</v>
      </c>
      <c r="BA136" s="9" t="str">
        <v>Anny Leal</v>
      </c>
      <c r="BB136" s="9" t="str">
        <v>anny.leal@enel.com</v>
      </c>
      <c r="BC136" s="9">
        <v>2026</v>
      </c>
      <c r="BD136" s="9">
        <v>11</v>
      </c>
      <c r="BE136" s="9">
        <v>46327</v>
      </c>
      <c r="BG136" s="9" t="str">
        <v>Se requiere realizar compra de los respuestas críticos del sistema BESS</v>
      </c>
      <c r="BH136" s="9" t="str">
        <v>FEME01</v>
      </c>
      <c r="BI136" s="9" t="str">
        <v>Por lanzar</v>
      </c>
      <c r="BJ136" s="9" t="str">
        <v>noviembre</v>
      </c>
      <c r="BK136" s="9" t="str">
        <v xml:space="preserve">Repuestos y  Accesorios de máquinas eléctricas </v>
      </c>
      <c r="BL136" s="9" t="str">
        <v>GPG</v>
      </c>
      <c r="BM136" s="9">
        <v>0.2</v>
      </c>
      <c r="BN136" s="9" t="str">
        <v>Monica Mesa</v>
      </c>
      <c r="BO136" s="9" t="str">
        <v>monica.mesa@enel.com</v>
      </c>
      <c r="BP136" s="9" t="str">
        <v>Anny Leal</v>
      </c>
      <c r="BQ136" s="9" t="str">
        <v>anny.leal@enel.com</v>
      </c>
      <c r="BR136" s="9">
        <v>2026</v>
      </c>
      <c r="BS136" s="9">
        <v>11</v>
      </c>
      <c r="BT136" s="9">
        <v>46327</v>
      </c>
      <c r="BV136" s="9" t="str">
        <v>Se requiere realizar compra de los respuestas críticos del sistema BESS</v>
      </c>
      <c r="BW136" s="9" t="str">
        <v>FEME01</v>
      </c>
      <c r="BX136" s="9" t="str">
        <v>Por lanzar</v>
      </c>
      <c r="BY136" s="9" t="str">
        <v>noviembre</v>
      </c>
      <c r="BZ136" s="9" t="str">
        <v xml:space="preserve">Repuestos y  Accesorios de máquinas eléctricas </v>
      </c>
      <c r="CA136" s="9" t="str">
        <v>GPG</v>
      </c>
      <c r="CB136" s="9">
        <v>0.2</v>
      </c>
      <c r="CC136" s="9" t="str">
        <v>Monica Mesa</v>
      </c>
      <c r="CD136" s="9" t="str">
        <v>monica.mesa@enel.com</v>
      </c>
      <c r="CE136" s="9" t="str">
        <v>Anny Leal</v>
      </c>
      <c r="CF136" s="9" t="str">
        <v>anny.leal@enel.com</v>
      </c>
      <c r="CG136" s="9">
        <v>2026</v>
      </c>
      <c r="CH136" s="9">
        <v>11</v>
      </c>
      <c r="CI136" s="9">
        <v>46327</v>
      </c>
      <c r="CK136" s="9" t="str">
        <v>Se requiere realizar compra de los respuestas críticos del sistema BESS</v>
      </c>
      <c r="CL136" s="9" t="str">
        <v>FEME01</v>
      </c>
      <c r="CM136" s="9" t="str">
        <v>Por lanzar</v>
      </c>
      <c r="CN136" s="9" t="str">
        <v>noviembre</v>
      </c>
      <c r="CO136" s="9" t="str">
        <v xml:space="preserve">Repuestos y  Accesorios de máquinas eléctricas </v>
      </c>
      <c r="CP136" s="9" t="str">
        <v>GPG</v>
      </c>
      <c r="CQ136" s="9">
        <v>0.2</v>
      </c>
      <c r="CR136" s="9" t="str">
        <v>Monica Mesa</v>
      </c>
      <c r="CS136" s="9" t="str">
        <v>monica.mesa@enel.com</v>
      </c>
      <c r="CT136" s="9" t="str">
        <v>Anny Leal</v>
      </c>
      <c r="CU136" s="9" t="str">
        <v>anny.leal@enel.com</v>
      </c>
      <c r="CV136" s="9">
        <v>2026</v>
      </c>
      <c r="CW136" s="9">
        <v>11</v>
      </c>
      <c r="CX136" s="9">
        <v>46327</v>
      </c>
      <c r="DC136" s="9" t="str">
        <v>Se requiere realizar compra de los respuestas críticos del sistema BESS</v>
      </c>
      <c r="DD136" s="9" t="str">
        <v>FEME01</v>
      </c>
      <c r="DE136" s="9" t="str">
        <v>Por lanzar</v>
      </c>
      <c r="DF136" s="9" t="str">
        <v>noviembre</v>
      </c>
      <c r="DG136" s="9" t="str">
        <v xml:space="preserve">Repuestos y  Accesorios de máquinas eléctricas </v>
      </c>
      <c r="DH136" s="9" t="str">
        <v>GPG</v>
      </c>
      <c r="DI136" s="9">
        <v>0.2</v>
      </c>
      <c r="DJ136" s="9" t="str">
        <v>Monica Mesa</v>
      </c>
      <c r="DK136" s="9" t="str">
        <v>monica.mesa@enel.com</v>
      </c>
      <c r="DL136" s="9" t="str">
        <v>Anny Leal</v>
      </c>
      <c r="DM136" s="9" t="str">
        <v>anny.leal@enel.com</v>
      </c>
      <c r="DN136" s="9">
        <v>2026</v>
      </c>
      <c r="DO136" s="9">
        <v>11</v>
      </c>
      <c r="DP136" s="15">
        <v>46327</v>
      </c>
      <c r="DS136" s="9" t="str">
        <v>SE REQUIERE REALIZAR COMPRA DE LOS RESPUESTAS CRITICOS DEL SISTEMA BESS FEME01 REPUESTOS Y ACCESORIOS DE MAQUINAS ELECTRICAS</v>
      </c>
    </row>
    <row r="137" spans="5:123" ht="27.95" customHeight="1" x14ac:dyDescent="0.25">
      <c r="E137" s="11" t="str">
        <v>Servicio de Pruebas Predictivas a Equipos principales eléctricos del banco generador y sistemas anexos (Pruebas primarias, inyección, calibración</v>
      </c>
      <c r="F137" s="12" t="str">
        <v>SPPT06</v>
      </c>
      <c r="G137" s="12" t="str">
        <v>Por lanzar</v>
      </c>
      <c r="H137" s="12" t="str">
        <v>agosto</v>
      </c>
      <c r="I137" s="12" t="str">
        <v xml:space="preserve">Ensayos no destructivos, pruebas y ensayos </v>
      </c>
      <c r="J137" s="12" t="str">
        <v>Panama</v>
      </c>
      <c r="K137" s="12">
        <v>0.21577767</v>
      </c>
      <c r="L137" s="12" t="str">
        <v>Elieth Martinez</v>
      </c>
      <c r="M137" s="12" t="str">
        <v>Elieth.Martinez@enel.com</v>
      </c>
      <c r="N137" s="12" t="str">
        <v>Anny Leal</v>
      </c>
      <c r="O137" s="12" t="str">
        <v>anny.leal@enel.com</v>
      </c>
      <c r="P137" s="12">
        <v>2026</v>
      </c>
      <c r="Q137" s="12">
        <v>8</v>
      </c>
      <c r="R137" s="24" t="b">
        <v>0</v>
      </c>
      <c r="AC137" s="14" t="str">
        <v>Servicio compresores Kaeser</v>
      </c>
      <c r="AD137" s="9" t="str">
        <v>MMIM03</v>
      </c>
      <c r="AE137" s="9" t="str">
        <v>Por lanzar</v>
      </c>
      <c r="AF137" s="9" t="str">
        <v>octubre</v>
      </c>
      <c r="AG137" s="9" t="str">
        <v>Mantenimiento de compresores</v>
      </c>
      <c r="AH137" s="9" t="str">
        <v>GPG</v>
      </c>
      <c r="AI137" s="9">
        <v>0.2</v>
      </c>
      <c r="AJ137" s="9" t="str">
        <v>Monica Mesa</v>
      </c>
      <c r="AK137" s="9" t="str">
        <v>monica.mesa@enel.com</v>
      </c>
      <c r="AL137" s="9" t="str">
        <v>Anny Leal</v>
      </c>
      <c r="AM137" s="9" t="str">
        <v>anny.leal@enel.com</v>
      </c>
      <c r="AN137" s="9">
        <v>2026</v>
      </c>
      <c r="AO137" s="9">
        <v>10</v>
      </c>
      <c r="AP137" s="9">
        <v>46296</v>
      </c>
      <c r="AR137" s="14" t="str">
        <v>Servicio compresores Kaeser</v>
      </c>
      <c r="AS137" s="9" t="str">
        <v>MMIM03</v>
      </c>
      <c r="AT137" s="9" t="str">
        <v>Por lanzar</v>
      </c>
      <c r="AU137" s="9" t="str">
        <v>octubre</v>
      </c>
      <c r="AV137" s="9" t="str">
        <v>Mantenimiento de compresores</v>
      </c>
      <c r="AW137" s="9" t="str">
        <v>GPG</v>
      </c>
      <c r="AX137" s="9">
        <v>0.2</v>
      </c>
      <c r="AY137" s="9" t="str">
        <v>Monica Mesa</v>
      </c>
      <c r="AZ137" s="9" t="str">
        <v>monica.mesa@enel.com</v>
      </c>
      <c r="BA137" s="9" t="str">
        <v>Anny Leal</v>
      </c>
      <c r="BB137" s="9" t="str">
        <v>anny.leal@enel.com</v>
      </c>
      <c r="BC137" s="9">
        <v>2026</v>
      </c>
      <c r="BD137" s="9">
        <v>10</v>
      </c>
      <c r="BE137" s="9">
        <v>46296</v>
      </c>
      <c r="BG137" s="9" t="str">
        <v>Servicio compresores Kaeser</v>
      </c>
      <c r="BH137" s="9" t="str">
        <v>MMIM03</v>
      </c>
      <c r="BI137" s="9" t="str">
        <v>Por lanzar</v>
      </c>
      <c r="BJ137" s="9" t="str">
        <v>octubre</v>
      </c>
      <c r="BK137" s="9" t="str">
        <v>Mantenimiento de compresores</v>
      </c>
      <c r="BL137" s="9" t="str">
        <v>GPG</v>
      </c>
      <c r="BM137" s="9">
        <v>0.2</v>
      </c>
      <c r="BN137" s="9" t="str">
        <v>Monica Mesa</v>
      </c>
      <c r="BO137" s="9" t="str">
        <v>monica.mesa@enel.com</v>
      </c>
      <c r="BP137" s="9" t="str">
        <v>Anny Leal</v>
      </c>
      <c r="BQ137" s="9" t="str">
        <v>anny.leal@enel.com</v>
      </c>
      <c r="BR137" s="9">
        <v>2026</v>
      </c>
      <c r="BS137" s="9">
        <v>10</v>
      </c>
      <c r="BT137" s="9">
        <v>46296</v>
      </c>
      <c r="BV137" s="9" t="str">
        <v>Servicio compresores Kaeser</v>
      </c>
      <c r="BW137" s="9" t="str">
        <v>MMIM03</v>
      </c>
      <c r="BX137" s="9" t="str">
        <v>Por lanzar</v>
      </c>
      <c r="BY137" s="9" t="str">
        <v>octubre</v>
      </c>
      <c r="BZ137" s="9" t="str">
        <v>Mantenimiento de compresores</v>
      </c>
      <c r="CA137" s="9" t="str">
        <v>GPG</v>
      </c>
      <c r="CB137" s="9">
        <v>0.2</v>
      </c>
      <c r="CC137" s="9" t="str">
        <v>Monica Mesa</v>
      </c>
      <c r="CD137" s="9" t="str">
        <v>monica.mesa@enel.com</v>
      </c>
      <c r="CE137" s="9" t="str">
        <v>Anny Leal</v>
      </c>
      <c r="CF137" s="9" t="str">
        <v>anny.leal@enel.com</v>
      </c>
      <c r="CG137" s="9">
        <v>2026</v>
      </c>
      <c r="CH137" s="9">
        <v>10</v>
      </c>
      <c r="CI137" s="9">
        <v>46296</v>
      </c>
      <c r="CK137" s="9" t="str">
        <v>Servicio compresores Kaeser</v>
      </c>
      <c r="CL137" s="9" t="str">
        <v>MMIM03</v>
      </c>
      <c r="CM137" s="9" t="str">
        <v>Por lanzar</v>
      </c>
      <c r="CN137" s="9" t="str">
        <v>octubre</v>
      </c>
      <c r="CO137" s="9" t="str">
        <v>Mantenimiento de compresores</v>
      </c>
      <c r="CP137" s="9" t="str">
        <v>GPG</v>
      </c>
      <c r="CQ137" s="9">
        <v>0.2</v>
      </c>
      <c r="CR137" s="9" t="str">
        <v>Monica Mesa</v>
      </c>
      <c r="CS137" s="9" t="str">
        <v>monica.mesa@enel.com</v>
      </c>
      <c r="CT137" s="9" t="str">
        <v>Anny Leal</v>
      </c>
      <c r="CU137" s="9" t="str">
        <v>anny.leal@enel.com</v>
      </c>
      <c r="CV137" s="9">
        <v>2026</v>
      </c>
      <c r="CW137" s="9">
        <v>10</v>
      </c>
      <c r="CX137" s="9">
        <v>46296</v>
      </c>
      <c r="DC137" s="9" t="str">
        <v>Servicio compresores Kaeser</v>
      </c>
      <c r="DD137" s="9" t="str">
        <v>MMIM03</v>
      </c>
      <c r="DE137" s="9" t="str">
        <v>Por lanzar</v>
      </c>
      <c r="DF137" s="9" t="str">
        <v>octubre</v>
      </c>
      <c r="DG137" s="9" t="str">
        <v>Mantenimiento de compresores</v>
      </c>
      <c r="DH137" s="9" t="str">
        <v>GPG</v>
      </c>
      <c r="DI137" s="9">
        <v>0.2</v>
      </c>
      <c r="DJ137" s="9" t="str">
        <v>Monica Mesa</v>
      </c>
      <c r="DK137" s="9" t="str">
        <v>monica.mesa@enel.com</v>
      </c>
      <c r="DL137" s="9" t="str">
        <v>Anny Leal</v>
      </c>
      <c r="DM137" s="9" t="str">
        <v>anny.leal@enel.com</v>
      </c>
      <c r="DN137" s="9">
        <v>2026</v>
      </c>
      <c r="DO137" s="9">
        <v>10</v>
      </c>
      <c r="DP137" s="15">
        <v>46296</v>
      </c>
      <c r="DS137" s="9" t="str">
        <v>SERVICIO COMPRESORES KAESER MMIM03 MANTENIMIENTO DE COMPRESORES</v>
      </c>
    </row>
    <row r="138" spans="5:123" ht="27.95" customHeight="1" x14ac:dyDescent="0.25">
      <c r="E138" s="11" t="str">
        <v>Collarin y Alambre Medidas Antivandálicas</v>
      </c>
      <c r="F138" s="12" t="str">
        <v>FEEM09</v>
      </c>
      <c r="G138" s="12" t="str">
        <v>Por lanzar</v>
      </c>
      <c r="H138" s="12" t="str">
        <v>agosto</v>
      </c>
      <c r="I138" s="12" t="str">
        <v xml:space="preserve">Herrajes de acero para líneas de BT </v>
      </c>
      <c r="J138" s="12" t="str">
        <v>Enel Commercial</v>
      </c>
      <c r="K138" s="12">
        <v>0.2</v>
      </c>
      <c r="L138" s="12" t="str">
        <v>Andrea Sarmiento</v>
      </c>
      <c r="M138" s="12" t="str">
        <v>andrea.sarmiento@enel.com</v>
      </c>
      <c r="N138" s="12" t="str">
        <v>Jennifer Rubio</v>
      </c>
      <c r="O138" s="12" t="str">
        <v>jennifer.rubio@enel.com</v>
      </c>
      <c r="P138" s="12">
        <v>2026</v>
      </c>
      <c r="Q138" s="12">
        <v>8</v>
      </c>
      <c r="R138" s="24" t="b">
        <v>0</v>
      </c>
      <c r="AC138" s="14" t="str">
        <v>Contrato Suministro Interruptores 13,8KV EB MUÑA</v>
      </c>
      <c r="AD138" s="9" t="str">
        <v>LEII09</v>
      </c>
      <c r="AE138" s="9" t="str">
        <v>Por lanzar</v>
      </c>
      <c r="AF138" s="9" t="str">
        <v>octubre</v>
      </c>
      <c r="AG138" s="9" t="str">
        <v xml:space="preserve">Mantenimiento electrico e instrumental </v>
      </c>
      <c r="AH138" s="9" t="str">
        <v>GPG</v>
      </c>
      <c r="AI138" s="9">
        <v>0.2</v>
      </c>
      <c r="AJ138" s="9" t="str">
        <v>Monica Mesa</v>
      </c>
      <c r="AK138" s="9" t="str">
        <v>monica.mesa@enel.com</v>
      </c>
      <c r="AL138" s="9" t="str">
        <v>Anny Leal</v>
      </c>
      <c r="AM138" s="9" t="str">
        <v>anny.leal@enel.com</v>
      </c>
      <c r="AN138" s="9">
        <v>2026</v>
      </c>
      <c r="AO138" s="9">
        <v>10</v>
      </c>
      <c r="AP138" s="9">
        <v>46296</v>
      </c>
      <c r="AR138" s="14" t="str">
        <v>Contrato Suministro Interruptores 13,8KV EB MUÑA</v>
      </c>
      <c r="AS138" s="9" t="str">
        <v>LEII09</v>
      </c>
      <c r="AT138" s="9" t="str">
        <v>Por lanzar</v>
      </c>
      <c r="AU138" s="9" t="str">
        <v>octubre</v>
      </c>
      <c r="AV138" s="9" t="str">
        <v xml:space="preserve">Mantenimiento electrico e instrumental </v>
      </c>
      <c r="AW138" s="9" t="str">
        <v>GPG</v>
      </c>
      <c r="AX138" s="9">
        <v>0.2</v>
      </c>
      <c r="AY138" s="9" t="str">
        <v>Monica Mesa</v>
      </c>
      <c r="AZ138" s="9" t="str">
        <v>monica.mesa@enel.com</v>
      </c>
      <c r="BA138" s="9" t="str">
        <v>Anny Leal</v>
      </c>
      <c r="BB138" s="9" t="str">
        <v>anny.leal@enel.com</v>
      </c>
      <c r="BC138" s="9">
        <v>2026</v>
      </c>
      <c r="BD138" s="9">
        <v>10</v>
      </c>
      <c r="BE138" s="9">
        <v>46296</v>
      </c>
      <c r="BG138" s="9" t="str">
        <v>Contrato Suministro Interruptores 13,8KV EB MUÑA</v>
      </c>
      <c r="BH138" s="9" t="str">
        <v>LEII09</v>
      </c>
      <c r="BI138" s="9" t="str">
        <v>Por lanzar</v>
      </c>
      <c r="BJ138" s="9" t="str">
        <v>octubre</v>
      </c>
      <c r="BK138" s="9" t="str">
        <v xml:space="preserve">Mantenimiento electrico e instrumental </v>
      </c>
      <c r="BL138" s="9" t="str">
        <v>GPG</v>
      </c>
      <c r="BM138" s="9">
        <v>0.2</v>
      </c>
      <c r="BN138" s="9" t="str">
        <v>Monica Mesa</v>
      </c>
      <c r="BO138" s="9" t="str">
        <v>monica.mesa@enel.com</v>
      </c>
      <c r="BP138" s="9" t="str">
        <v>Anny Leal</v>
      </c>
      <c r="BQ138" s="9" t="str">
        <v>anny.leal@enel.com</v>
      </c>
      <c r="BR138" s="9">
        <v>2026</v>
      </c>
      <c r="BS138" s="9">
        <v>10</v>
      </c>
      <c r="BT138" s="9">
        <v>46296</v>
      </c>
      <c r="BV138" s="9" t="str">
        <v>Contrato Suministro Interruptores 13,8KV EB MUÑA</v>
      </c>
      <c r="BW138" s="9" t="str">
        <v>LEII09</v>
      </c>
      <c r="BX138" s="9" t="str">
        <v>Por lanzar</v>
      </c>
      <c r="BY138" s="9" t="str">
        <v>octubre</v>
      </c>
      <c r="BZ138" s="9" t="str">
        <v xml:space="preserve">Mantenimiento electrico e instrumental </v>
      </c>
      <c r="CA138" s="9" t="str">
        <v>GPG</v>
      </c>
      <c r="CB138" s="9">
        <v>0.2</v>
      </c>
      <c r="CC138" s="9" t="str">
        <v>Monica Mesa</v>
      </c>
      <c r="CD138" s="9" t="str">
        <v>monica.mesa@enel.com</v>
      </c>
      <c r="CE138" s="9" t="str">
        <v>Anny Leal</v>
      </c>
      <c r="CF138" s="9" t="str">
        <v>anny.leal@enel.com</v>
      </c>
      <c r="CG138" s="9">
        <v>2026</v>
      </c>
      <c r="CH138" s="9">
        <v>10</v>
      </c>
      <c r="CI138" s="9">
        <v>46296</v>
      </c>
      <c r="CK138" s="9" t="str">
        <v>Contrato Suministro Interruptores 13,8KV EB MUÑA</v>
      </c>
      <c r="CL138" s="9" t="str">
        <v>LEII09</v>
      </c>
      <c r="CM138" s="9" t="str">
        <v>Por lanzar</v>
      </c>
      <c r="CN138" s="9" t="str">
        <v>octubre</v>
      </c>
      <c r="CO138" s="9" t="str">
        <v xml:space="preserve">Mantenimiento electrico e instrumental </v>
      </c>
      <c r="CP138" s="9" t="str">
        <v>GPG</v>
      </c>
      <c r="CQ138" s="9">
        <v>0.2</v>
      </c>
      <c r="CR138" s="9" t="str">
        <v>Monica Mesa</v>
      </c>
      <c r="CS138" s="9" t="str">
        <v>monica.mesa@enel.com</v>
      </c>
      <c r="CT138" s="9" t="str">
        <v>Anny Leal</v>
      </c>
      <c r="CU138" s="9" t="str">
        <v>anny.leal@enel.com</v>
      </c>
      <c r="CV138" s="9">
        <v>2026</v>
      </c>
      <c r="CW138" s="9">
        <v>10</v>
      </c>
      <c r="CX138" s="9">
        <v>46296</v>
      </c>
      <c r="DC138" s="9" t="str">
        <v>Contrato Suministro Interruptores 13,8KV EB MUÑA</v>
      </c>
      <c r="DD138" s="9" t="str">
        <v>LEII09</v>
      </c>
      <c r="DE138" s="9" t="str">
        <v>Por lanzar</v>
      </c>
      <c r="DF138" s="9" t="str">
        <v>octubre</v>
      </c>
      <c r="DG138" s="9" t="str">
        <v xml:space="preserve">Mantenimiento electrico e instrumental </v>
      </c>
      <c r="DH138" s="9" t="str">
        <v>GPG</v>
      </c>
      <c r="DI138" s="9">
        <v>0.2</v>
      </c>
      <c r="DJ138" s="9" t="str">
        <v>Monica Mesa</v>
      </c>
      <c r="DK138" s="9" t="str">
        <v>monica.mesa@enel.com</v>
      </c>
      <c r="DL138" s="9" t="str">
        <v>Anny Leal</v>
      </c>
      <c r="DM138" s="9" t="str">
        <v>anny.leal@enel.com</v>
      </c>
      <c r="DN138" s="9">
        <v>2026</v>
      </c>
      <c r="DO138" s="9">
        <v>10</v>
      </c>
      <c r="DP138" s="15">
        <v>46296</v>
      </c>
      <c r="DS138" s="9" t="str">
        <v>CONTRATO SUMINISTRO INTERRUPTORES 13,8KV EB MUNA LEII09 MANTENIMIENTO ELECTRICO E INSTRUMENTAL</v>
      </c>
    </row>
    <row r="139" spans="5:123" ht="27.95" customHeight="1" x14ac:dyDescent="0.25">
      <c r="E139" s="11" t="str">
        <v>TS CROSS Suministro y montaje de intrumentación para conocimiento hidrologico (BeQuim)</v>
      </c>
      <c r="F139" s="12" t="str">
        <v>SPPT10</v>
      </c>
      <c r="G139" s="12" t="str">
        <v>Por lanzar</v>
      </c>
      <c r="H139" s="12" t="str">
        <v>septiembre</v>
      </c>
      <c r="I139" s="12" t="str">
        <v>Servicios profesionales técnicos no operativos</v>
      </c>
      <c r="J139" s="12" t="str">
        <v>GPG</v>
      </c>
      <c r="K139" s="12">
        <v>0.2</v>
      </c>
      <c r="L139" s="12" t="str">
        <v>Monica Mesa</v>
      </c>
      <c r="M139" s="12" t="str">
        <v>monica.mesa@enel.com</v>
      </c>
      <c r="N139" s="12" t="str">
        <v>Anny Leal</v>
      </c>
      <c r="O139" s="12" t="str">
        <v>anny.leal@enel.com</v>
      </c>
      <c r="P139" s="12">
        <v>2026</v>
      </c>
      <c r="Q139" s="12">
        <v>9</v>
      </c>
      <c r="R139" s="24" t="b">
        <v>0</v>
      </c>
      <c r="AC139" s="14" t="str">
        <v>SUMINISTRO E INSTALACION DE MATERIALES ADECUACIONES CAMPAMENTO Y OFICINAS GUAVIO</v>
      </c>
      <c r="AD139" s="9" t="str">
        <v>LCRI01</v>
      </c>
      <c r="AE139" s="9" t="str">
        <v>Por lanzar</v>
      </c>
      <c r="AF139" s="9" t="str">
        <v>agosto</v>
      </c>
      <c r="AG139" s="9" t="str">
        <v xml:space="preserve">Rehabilitación de edificios civiles y trabajos extraordinarios de mantenimieno </v>
      </c>
      <c r="AH139" s="9" t="str">
        <v>GPG</v>
      </c>
      <c r="AI139" s="9">
        <v>0.19900000000000001</v>
      </c>
      <c r="AJ139" s="9" t="str">
        <v>Monica Mesa</v>
      </c>
      <c r="AK139" s="9" t="str">
        <v>monica.mesa@enel.com</v>
      </c>
      <c r="AL139" s="9" t="str">
        <v>Anny Leal</v>
      </c>
      <c r="AM139" s="9" t="str">
        <v>anny.leal@enel.com</v>
      </c>
      <c r="AN139" s="9">
        <v>2026</v>
      </c>
      <c r="AO139" s="9">
        <v>8</v>
      </c>
      <c r="AP139" s="9">
        <v>46235</v>
      </c>
      <c r="AR139" s="14" t="str">
        <v>SUMINISTRO E INSTALACION DE MATERIALES ADECUACIONES CAMPAMENTO Y OFICINAS GUAVIO</v>
      </c>
      <c r="AS139" s="9" t="str">
        <v>LCRI01</v>
      </c>
      <c r="AT139" s="9" t="str">
        <v>Por lanzar</v>
      </c>
      <c r="AU139" s="9" t="str">
        <v>agosto</v>
      </c>
      <c r="AV139" s="9" t="str">
        <v xml:space="preserve">Rehabilitación de edificios civiles y trabajos extraordinarios de mantenimieno </v>
      </c>
      <c r="AW139" s="9" t="str">
        <v>GPG</v>
      </c>
      <c r="AX139" s="9">
        <v>0.19900000000000001</v>
      </c>
      <c r="AY139" s="9" t="str">
        <v>Monica Mesa</v>
      </c>
      <c r="AZ139" s="9" t="str">
        <v>monica.mesa@enel.com</v>
      </c>
      <c r="BA139" s="9" t="str">
        <v>Anny Leal</v>
      </c>
      <c r="BB139" s="9" t="str">
        <v>anny.leal@enel.com</v>
      </c>
      <c r="BC139" s="9">
        <v>2026</v>
      </c>
      <c r="BD139" s="9">
        <v>8</v>
      </c>
      <c r="BE139" s="9">
        <v>46235</v>
      </c>
      <c r="BG139" s="9" t="str">
        <v>SUMINISTRO E INSTALACION DE MATERIALES ADECUACIONES CAMPAMENTO Y OFICINAS GUAVIO</v>
      </c>
      <c r="BH139" s="9" t="str">
        <v>LCRI01</v>
      </c>
      <c r="BI139" s="9" t="str">
        <v>Por lanzar</v>
      </c>
      <c r="BJ139" s="9" t="str">
        <v>agosto</v>
      </c>
      <c r="BK139" s="9" t="str">
        <v xml:space="preserve">Rehabilitación de edificios civiles y trabajos extraordinarios de mantenimieno </v>
      </c>
      <c r="BL139" s="9" t="str">
        <v>GPG</v>
      </c>
      <c r="BM139" s="9">
        <v>0.19900000000000001</v>
      </c>
      <c r="BN139" s="9" t="str">
        <v>Monica Mesa</v>
      </c>
      <c r="BO139" s="9" t="str">
        <v>monica.mesa@enel.com</v>
      </c>
      <c r="BP139" s="9" t="str">
        <v>Anny Leal</v>
      </c>
      <c r="BQ139" s="9" t="str">
        <v>anny.leal@enel.com</v>
      </c>
      <c r="BR139" s="9">
        <v>2026</v>
      </c>
      <c r="BS139" s="9">
        <v>8</v>
      </c>
      <c r="BT139" s="9">
        <v>46235</v>
      </c>
      <c r="BV139" s="9" t="str">
        <v>SUMINISTRO E INSTALACION DE MATERIALES ADECUACIONES CAMPAMENTO Y OFICINAS GUAVIO</v>
      </c>
      <c r="BW139" s="9" t="str">
        <v>LCRI01</v>
      </c>
      <c r="BX139" s="9" t="str">
        <v>Por lanzar</v>
      </c>
      <c r="BY139" s="9" t="str">
        <v>agosto</v>
      </c>
      <c r="BZ139" s="9" t="str">
        <v xml:space="preserve">Rehabilitación de edificios civiles y trabajos extraordinarios de mantenimieno </v>
      </c>
      <c r="CA139" s="9" t="str">
        <v>GPG</v>
      </c>
      <c r="CB139" s="9">
        <v>0.19900000000000001</v>
      </c>
      <c r="CC139" s="9" t="str">
        <v>Monica Mesa</v>
      </c>
      <c r="CD139" s="9" t="str">
        <v>monica.mesa@enel.com</v>
      </c>
      <c r="CE139" s="9" t="str">
        <v>Anny Leal</v>
      </c>
      <c r="CF139" s="9" t="str">
        <v>anny.leal@enel.com</v>
      </c>
      <c r="CG139" s="9">
        <v>2026</v>
      </c>
      <c r="CH139" s="9">
        <v>8</v>
      </c>
      <c r="CI139" s="9">
        <v>46235</v>
      </c>
      <c r="CK139" s="9" t="str">
        <v>SUMINISTRO E INSTALACION DE MATERIALES ADECUACIONES CAMPAMENTO Y OFICINAS GUAVIO</v>
      </c>
      <c r="CL139" s="9" t="str">
        <v>LCRI01</v>
      </c>
      <c r="CM139" s="9" t="str">
        <v>Por lanzar</v>
      </c>
      <c r="CN139" s="9" t="str">
        <v>agosto</v>
      </c>
      <c r="CO139" s="9" t="str">
        <v xml:space="preserve">Rehabilitación de edificios civiles y trabajos extraordinarios de mantenimieno </v>
      </c>
      <c r="CP139" s="9" t="str">
        <v>GPG</v>
      </c>
      <c r="CQ139" s="9">
        <v>0.19900000000000001</v>
      </c>
      <c r="CR139" s="9" t="str">
        <v>Monica Mesa</v>
      </c>
      <c r="CS139" s="9" t="str">
        <v>monica.mesa@enel.com</v>
      </c>
      <c r="CT139" s="9" t="str">
        <v>Anny Leal</v>
      </c>
      <c r="CU139" s="9" t="str">
        <v>anny.leal@enel.com</v>
      </c>
      <c r="CV139" s="9">
        <v>2026</v>
      </c>
      <c r="CW139" s="9">
        <v>8</v>
      </c>
      <c r="CX139" s="9">
        <v>46235</v>
      </c>
      <c r="DC139" s="9" t="str">
        <v>SUMINISTRO E INSTALACION DE MATERIALES ADECUACIONES CAMPAMENTO Y OFICINAS GUAVIO</v>
      </c>
      <c r="DD139" s="9" t="str">
        <v>LCRI01</v>
      </c>
      <c r="DE139" s="9" t="str">
        <v>Por lanzar</v>
      </c>
      <c r="DF139" s="9" t="str">
        <v>agosto</v>
      </c>
      <c r="DG139" s="9" t="str">
        <v xml:space="preserve">Rehabilitación de edificios civiles y trabajos extraordinarios de mantenimieno </v>
      </c>
      <c r="DH139" s="9" t="str">
        <v>GPG</v>
      </c>
      <c r="DI139" s="9">
        <v>0.19900000000000001</v>
      </c>
      <c r="DJ139" s="9" t="str">
        <v>Monica Mesa</v>
      </c>
      <c r="DK139" s="9" t="str">
        <v>monica.mesa@enel.com</v>
      </c>
      <c r="DL139" s="9" t="str">
        <v>Anny Leal</v>
      </c>
      <c r="DM139" s="9" t="str">
        <v>anny.leal@enel.com</v>
      </c>
      <c r="DN139" s="9">
        <v>2026</v>
      </c>
      <c r="DO139" s="9">
        <v>8</v>
      </c>
      <c r="DP139" s="15">
        <v>46235</v>
      </c>
      <c r="DS139" s="9" t="str">
        <v>SUMINISTRO E INSTALACION DE MATERIALES ADECUACIONES CAMPAMENTO Y OFICINAS GUAVIO LCRI01 REHABILITACION DE EDIFICIOS CIVILES Y TRABAJOS EXTRAORDINARIOS DE MANTENIMIENO</v>
      </c>
    </row>
    <row r="140" spans="5:123" ht="27.95" customHeight="1" x14ac:dyDescent="0.25">
      <c r="E140" s="11" t="str">
        <v>TS CROSS Suministro y montaje de intrumentación sistema de alertas tempranas (BeQuim)</v>
      </c>
      <c r="F140" s="12" t="str">
        <v>SPPT10</v>
      </c>
      <c r="G140" s="12" t="str">
        <v>Por lanzar</v>
      </c>
      <c r="H140" s="12" t="str">
        <v>septiembre</v>
      </c>
      <c r="I140" s="12" t="str">
        <v>Servicios profesionales técnicos no operativos</v>
      </c>
      <c r="J140" s="12" t="str">
        <v>GPG</v>
      </c>
      <c r="K140" s="12">
        <v>0.2</v>
      </c>
      <c r="L140" s="12" t="str">
        <v>Monica Mesa</v>
      </c>
      <c r="M140" s="12" t="str">
        <v>monica.mesa@enel.com</v>
      </c>
      <c r="N140" s="12" t="str">
        <v>Anny Leal</v>
      </c>
      <c r="O140" s="12" t="str">
        <v>anny.leal@enel.com</v>
      </c>
      <c r="P140" s="12">
        <v>2026</v>
      </c>
      <c r="Q140" s="12">
        <v>9</v>
      </c>
      <c r="R140" s="24" t="b">
        <v>0</v>
      </c>
      <c r="AC140" s="14" t="str">
        <v>Servicio de monitoreo de medios</v>
      </c>
      <c r="AD140" s="9" t="str">
        <v>SPBD03</v>
      </c>
      <c r="AE140" s="9" t="str">
        <v>Por lanzar</v>
      </c>
      <c r="AF140" s="9" t="str">
        <v>septiembre</v>
      </c>
      <c r="AG140" s="9" t="str">
        <v xml:space="preserve">Agencias de prensa, servicios de conferencias de prensa y medios de comunicación </v>
      </c>
      <c r="AH140" s="9" t="str">
        <v>Guatemala</v>
      </c>
      <c r="AI140" s="9">
        <v>0.19511355</v>
      </c>
      <c r="AJ140" s="9" t="str">
        <v>Monica Ponce</v>
      </c>
      <c r="AK140" s="9" t="str">
        <v>Monica.Ponce@enel.com</v>
      </c>
      <c r="AL140" s="9" t="str">
        <v>Anny Leal</v>
      </c>
      <c r="AM140" s="9" t="str">
        <v>anny.leal@enel.com</v>
      </c>
      <c r="AN140" s="9">
        <v>2026</v>
      </c>
      <c r="AO140" s="9">
        <v>9</v>
      </c>
      <c r="AP140" s="9">
        <v>46266</v>
      </c>
      <c r="AR140" s="14" t="str">
        <v>Servicio de monitoreo de medios</v>
      </c>
      <c r="AS140" s="9" t="str">
        <v>SPBD03</v>
      </c>
      <c r="AT140" s="9" t="str">
        <v>Por lanzar</v>
      </c>
      <c r="AU140" s="9" t="str">
        <v>septiembre</v>
      </c>
      <c r="AV140" s="9" t="str">
        <v xml:space="preserve">Agencias de prensa, servicios de conferencias de prensa y medios de comunicación </v>
      </c>
      <c r="AW140" s="9" t="str">
        <v>Guatemala</v>
      </c>
      <c r="AX140" s="9">
        <v>0.19511355</v>
      </c>
      <c r="AY140" s="9" t="str">
        <v>Monica Ponce</v>
      </c>
      <c r="AZ140" s="9" t="str">
        <v>Monica.Ponce@enel.com</v>
      </c>
      <c r="BA140" s="9" t="str">
        <v>Anny Leal</v>
      </c>
      <c r="BB140" s="9" t="str">
        <v>anny.leal@enel.com</v>
      </c>
      <c r="BC140" s="9">
        <v>2026</v>
      </c>
      <c r="BD140" s="9">
        <v>9</v>
      </c>
      <c r="BE140" s="9">
        <v>46266</v>
      </c>
      <c r="BG140" s="9" t="str">
        <v>Servicio de monitoreo de medios</v>
      </c>
      <c r="BH140" s="9" t="str">
        <v>SPBD03</v>
      </c>
      <c r="BI140" s="9" t="str">
        <v>Por lanzar</v>
      </c>
      <c r="BJ140" s="9" t="str">
        <v>septiembre</v>
      </c>
      <c r="BK140" s="9" t="str">
        <v xml:space="preserve">Agencias de prensa, servicios de conferencias de prensa y medios de comunicación </v>
      </c>
      <c r="BL140" s="9" t="str">
        <v>Guatemala</v>
      </c>
      <c r="BM140" s="9">
        <v>0.19511355</v>
      </c>
      <c r="BN140" s="9" t="str">
        <v>Monica Ponce</v>
      </c>
      <c r="BO140" s="9" t="str">
        <v>Monica.Ponce@enel.com</v>
      </c>
      <c r="BP140" s="9" t="str">
        <v>Anny Leal</v>
      </c>
      <c r="BQ140" s="9" t="str">
        <v>anny.leal@enel.com</v>
      </c>
      <c r="BR140" s="9">
        <v>2026</v>
      </c>
      <c r="BS140" s="9">
        <v>9</v>
      </c>
      <c r="BT140" s="9">
        <v>46266</v>
      </c>
      <c r="BV140" s="9" t="str">
        <v>Servicio de monitoreo de medios</v>
      </c>
      <c r="BW140" s="9" t="str">
        <v>SPBD03</v>
      </c>
      <c r="BX140" s="9" t="str">
        <v>Por lanzar</v>
      </c>
      <c r="BY140" s="9" t="str">
        <v>septiembre</v>
      </c>
      <c r="BZ140" s="9" t="str">
        <v xml:space="preserve">Agencias de prensa, servicios de conferencias de prensa y medios de comunicación </v>
      </c>
      <c r="CA140" s="9" t="str">
        <v>Guatemala</v>
      </c>
      <c r="CB140" s="9">
        <v>0.19511355</v>
      </c>
      <c r="CC140" s="9" t="str">
        <v>Monica Ponce</v>
      </c>
      <c r="CD140" s="9" t="str">
        <v>Monica.Ponce@enel.com</v>
      </c>
      <c r="CE140" s="9" t="str">
        <v>Anny Leal</v>
      </c>
      <c r="CF140" s="9" t="str">
        <v>anny.leal@enel.com</v>
      </c>
      <c r="CG140" s="9">
        <v>2026</v>
      </c>
      <c r="CH140" s="9">
        <v>9</v>
      </c>
      <c r="CI140" s="9">
        <v>46266</v>
      </c>
      <c r="CK140" s="9" t="str">
        <v>Servicio de monitoreo de medios</v>
      </c>
      <c r="CL140" s="9" t="str">
        <v>SPBD03</v>
      </c>
      <c r="CM140" s="9" t="str">
        <v>Por lanzar</v>
      </c>
      <c r="CN140" s="9" t="str">
        <v>septiembre</v>
      </c>
      <c r="CO140" s="9" t="str">
        <v xml:space="preserve">Agencias de prensa, servicios de conferencias de prensa y medios de comunicación </v>
      </c>
      <c r="CP140" s="9" t="str">
        <v>Guatemala</v>
      </c>
      <c r="CQ140" s="9">
        <v>0.19511355</v>
      </c>
      <c r="CR140" s="9" t="str">
        <v>Monica Ponce</v>
      </c>
      <c r="CS140" s="9" t="str">
        <v>Monica.Ponce@enel.com</v>
      </c>
      <c r="CT140" s="9" t="str">
        <v>Anny Leal</v>
      </c>
      <c r="CU140" s="9" t="str">
        <v>anny.leal@enel.com</v>
      </c>
      <c r="CV140" s="9">
        <v>2026</v>
      </c>
      <c r="CW140" s="9">
        <v>9</v>
      </c>
      <c r="CX140" s="9">
        <v>46266</v>
      </c>
      <c r="DC140" s="9" t="str">
        <v>Servicio de monitoreo de medios</v>
      </c>
      <c r="DD140" s="9" t="str">
        <v>SPBD03</v>
      </c>
      <c r="DE140" s="9" t="str">
        <v>Por lanzar</v>
      </c>
      <c r="DF140" s="9" t="str">
        <v>septiembre</v>
      </c>
      <c r="DG140" s="9" t="str">
        <v xml:space="preserve">Agencias de prensa, servicios de conferencias de prensa y medios de comunicación </v>
      </c>
      <c r="DH140" s="9" t="str">
        <v>Guatemala</v>
      </c>
      <c r="DI140" s="9">
        <v>0.19511355</v>
      </c>
      <c r="DJ140" s="9" t="str">
        <v>Monica Ponce</v>
      </c>
      <c r="DK140" s="9" t="str">
        <v>Monica.Ponce@enel.com</v>
      </c>
      <c r="DL140" s="9" t="str">
        <v>Anny Leal</v>
      </c>
      <c r="DM140" s="9" t="str">
        <v>anny.leal@enel.com</v>
      </c>
      <c r="DN140" s="9">
        <v>2026</v>
      </c>
      <c r="DO140" s="9">
        <v>9</v>
      </c>
      <c r="DP140" s="15">
        <v>46266</v>
      </c>
      <c r="DS140" s="9" t="str">
        <v>SERVICIO DE MONITOREO DE MEDIOS SPBD03 AGENCIAS DE PRENSA, SERVICIOS DE CONFERENCIAS DE PRENSA Y MEDIOS DE COMUNICACION</v>
      </c>
    </row>
    <row r="141" spans="5:123" ht="27.95" customHeight="1" x14ac:dyDescent="0.25">
      <c r="E141" s="11" t="str">
        <v>Suministro de elementos para respuesta a emergencias integrales ( Salud, Incendios, Quimicos).</v>
      </c>
      <c r="F141" s="12" t="str">
        <v>MCMO01</v>
      </c>
      <c r="G141" s="12" t="str">
        <v>Por lanzar</v>
      </c>
      <c r="H141" s="12" t="str">
        <v>octubre</v>
      </c>
      <c r="I141" s="12" t="str">
        <v xml:space="preserve">Mantenimiento y recarga de extintores. </v>
      </c>
      <c r="J141" s="12" t="str">
        <v>GPG</v>
      </c>
      <c r="K141" s="12">
        <v>0.2</v>
      </c>
      <c r="L141" s="12" t="str">
        <v>Monica Mesa</v>
      </c>
      <c r="M141" s="12" t="str">
        <v>monica.mesa@enel.com</v>
      </c>
      <c r="N141" s="12" t="str">
        <v>Anny Leal</v>
      </c>
      <c r="O141" s="12" t="str">
        <v>anny.leal@enel.com</v>
      </c>
      <c r="P141" s="12">
        <v>2026</v>
      </c>
      <c r="Q141" s="12">
        <v>10</v>
      </c>
      <c r="R141" s="24" t="b">
        <v>0</v>
      </c>
      <c r="AC141" s="14" t="str">
        <v>Suministro de una solucion de grabacion del el servicio de Contact Center.</v>
      </c>
      <c r="AD141" s="9" t="str">
        <v>FIPS03</v>
      </c>
      <c r="AE141" s="9" t="str">
        <v>Por lanzar</v>
      </c>
      <c r="AF141" s="9" t="str">
        <v>agosto</v>
      </c>
      <c r="AG141" s="9" t="str">
        <v xml:space="preserve">Productos de software </v>
      </c>
      <c r="AH141" s="9" t="str">
        <v>ICT</v>
      </c>
      <c r="AI141" s="9">
        <v>0.193379</v>
      </c>
      <c r="AJ141" s="9" t="str">
        <v>Marcela Maldonado</v>
      </c>
      <c r="AK141" s="9" t="str">
        <v>marcela.maldonado@enel.com</v>
      </c>
      <c r="AL141" s="9" t="str">
        <v>Jennifer Rubio</v>
      </c>
      <c r="AM141" s="9" t="str">
        <v>jennifer.rubio@enel.com</v>
      </c>
      <c r="AN141" s="9">
        <v>2026</v>
      </c>
      <c r="AO141" s="9">
        <v>8</v>
      </c>
      <c r="AP141" s="9">
        <v>46235</v>
      </c>
      <c r="AR141" s="14" t="str">
        <v>Suministro de una solucion de grabacion del el servicio de Contact Center.</v>
      </c>
      <c r="AS141" s="9" t="str">
        <v>FIPS03</v>
      </c>
      <c r="AT141" s="9" t="str">
        <v>Por lanzar</v>
      </c>
      <c r="AU141" s="9" t="str">
        <v>agosto</v>
      </c>
      <c r="AV141" s="9" t="str">
        <v xml:space="preserve">Productos de software </v>
      </c>
      <c r="AW141" s="9" t="str">
        <v>ICT</v>
      </c>
      <c r="AX141" s="9">
        <v>0.193379</v>
      </c>
      <c r="AY141" s="9" t="str">
        <v>Marcela Maldonado</v>
      </c>
      <c r="AZ141" s="9" t="str">
        <v>marcela.maldonado@enel.com</v>
      </c>
      <c r="BA141" s="9" t="str">
        <v>Jennifer Rubio</v>
      </c>
      <c r="BB141" s="9" t="str">
        <v>jennifer.rubio@enel.com</v>
      </c>
      <c r="BC141" s="9">
        <v>2026</v>
      </c>
      <c r="BD141" s="9">
        <v>8</v>
      </c>
      <c r="BE141" s="9">
        <v>46235</v>
      </c>
      <c r="BG141" s="9" t="str">
        <v>Suministro de una solucion de grabacion del el servicio de Contact Center.</v>
      </c>
      <c r="BH141" s="9" t="str">
        <v>FIPS03</v>
      </c>
      <c r="BI141" s="9" t="str">
        <v>Por lanzar</v>
      </c>
      <c r="BJ141" s="9" t="str">
        <v>agosto</v>
      </c>
      <c r="BK141" s="9" t="str">
        <v xml:space="preserve">Productos de software </v>
      </c>
      <c r="BL141" s="9" t="str">
        <v>ICT</v>
      </c>
      <c r="BM141" s="9">
        <v>0.193379</v>
      </c>
      <c r="BN141" s="9" t="str">
        <v>Marcela Maldonado</v>
      </c>
      <c r="BO141" s="9" t="str">
        <v>marcela.maldonado@enel.com</v>
      </c>
      <c r="BP141" s="9" t="str">
        <v>Jennifer Rubio</v>
      </c>
      <c r="BQ141" s="9" t="str">
        <v>jennifer.rubio@enel.com</v>
      </c>
      <c r="BR141" s="9">
        <v>2026</v>
      </c>
      <c r="BS141" s="9">
        <v>8</v>
      </c>
      <c r="BT141" s="9">
        <v>46235</v>
      </c>
      <c r="BV141" s="9" t="str">
        <v>Suministro de una solucion de grabacion del el servicio de Contact Center.</v>
      </c>
      <c r="BW141" s="9" t="str">
        <v>FIPS03</v>
      </c>
      <c r="BX141" s="9" t="str">
        <v>Por lanzar</v>
      </c>
      <c r="BY141" s="9" t="str">
        <v>agosto</v>
      </c>
      <c r="BZ141" s="9" t="str">
        <v xml:space="preserve">Productos de software </v>
      </c>
      <c r="CA141" s="9" t="str">
        <v>ICT</v>
      </c>
      <c r="CB141" s="9">
        <v>0.193379</v>
      </c>
      <c r="CC141" s="9" t="str">
        <v>Marcela Maldonado</v>
      </c>
      <c r="CD141" s="9" t="str">
        <v>marcela.maldonado@enel.com</v>
      </c>
      <c r="CE141" s="9" t="str">
        <v>Jennifer Rubio</v>
      </c>
      <c r="CF141" s="9" t="str">
        <v>jennifer.rubio@enel.com</v>
      </c>
      <c r="CG141" s="9">
        <v>2026</v>
      </c>
      <c r="CH141" s="9">
        <v>8</v>
      </c>
      <c r="CI141" s="9">
        <v>46235</v>
      </c>
      <c r="CK141" s="9" t="str">
        <v>Suministro de una solucion de grabacion del el servicio de Contact Center.</v>
      </c>
      <c r="CL141" s="9" t="str">
        <v>FIPS03</v>
      </c>
      <c r="CM141" s="9" t="str">
        <v>Por lanzar</v>
      </c>
      <c r="CN141" s="9" t="str">
        <v>agosto</v>
      </c>
      <c r="CO141" s="9" t="str">
        <v xml:space="preserve">Productos de software </v>
      </c>
      <c r="CP141" s="9" t="str">
        <v>ICT</v>
      </c>
      <c r="CQ141" s="9">
        <v>0.193379</v>
      </c>
      <c r="CR141" s="9" t="str">
        <v>Marcela Maldonado</v>
      </c>
      <c r="CS141" s="9" t="str">
        <v>marcela.maldonado@enel.com</v>
      </c>
      <c r="CT141" s="9" t="str">
        <v>Jennifer Rubio</v>
      </c>
      <c r="CU141" s="9" t="str">
        <v>jennifer.rubio@enel.com</v>
      </c>
      <c r="CV141" s="9">
        <v>2026</v>
      </c>
      <c r="CW141" s="9">
        <v>8</v>
      </c>
      <c r="CX141" s="9">
        <v>46235</v>
      </c>
      <c r="DC141" s="9" t="str">
        <v>Suministro de una solucion de grabacion del el servicio de Contact Center.</v>
      </c>
      <c r="DD141" s="9" t="str">
        <v>FIPS03</v>
      </c>
      <c r="DE141" s="9" t="str">
        <v>Por lanzar</v>
      </c>
      <c r="DF141" s="9" t="str">
        <v>agosto</v>
      </c>
      <c r="DG141" s="9" t="str">
        <v xml:space="preserve">Productos de software </v>
      </c>
      <c r="DH141" s="9" t="str">
        <v>ICT</v>
      </c>
      <c r="DI141" s="9">
        <v>0.193379</v>
      </c>
      <c r="DJ141" s="9" t="str">
        <v>Marcela Maldonado</v>
      </c>
      <c r="DK141" s="9" t="str">
        <v>marcela.maldonado@enel.com</v>
      </c>
      <c r="DL141" s="9" t="str">
        <v>Jennifer Rubio</v>
      </c>
      <c r="DM141" s="9" t="str">
        <v>jennifer.rubio@enel.com</v>
      </c>
      <c r="DN141" s="9">
        <v>2026</v>
      </c>
      <c r="DO141" s="9">
        <v>8</v>
      </c>
      <c r="DP141" s="15">
        <v>46235</v>
      </c>
      <c r="DS141" s="9" t="str">
        <v>SUMINISTRO DE UNA SOLUCION DE GRABACION DEL EL SERVICIO DE CONTACT CENTER. FIPS03 PRODUCTOS DE SOFTWARE</v>
      </c>
    </row>
    <row r="142" spans="5:123" ht="27.95" customHeight="1" x14ac:dyDescent="0.25">
      <c r="E142" s="11" t="str">
        <v>Se requiere realizar compra de los respuestas críticos del sistema BESS</v>
      </c>
      <c r="F142" s="12" t="str">
        <v>FEME01</v>
      </c>
      <c r="G142" s="12" t="str">
        <v>Por lanzar</v>
      </c>
      <c r="H142" s="12" t="str">
        <v>noviembre</v>
      </c>
      <c r="I142" s="12" t="str">
        <v xml:space="preserve">Repuestos y  Accesorios de máquinas eléctricas </v>
      </c>
      <c r="J142" s="12" t="str">
        <v>GPG</v>
      </c>
      <c r="K142" s="12">
        <v>0.2</v>
      </c>
      <c r="L142" s="12" t="str">
        <v>Monica Mesa</v>
      </c>
      <c r="M142" s="12" t="str">
        <v>monica.mesa@enel.com</v>
      </c>
      <c r="N142" s="12" t="str">
        <v>Anny Leal</v>
      </c>
      <c r="O142" s="12" t="str">
        <v>anny.leal@enel.com</v>
      </c>
      <c r="P142" s="12">
        <v>2026</v>
      </c>
      <c r="Q142" s="12">
        <v>11</v>
      </c>
      <c r="R142" s="24" t="b">
        <v>0</v>
      </c>
      <c r="AC142" s="14" t="str">
        <v>Gestión de Encuestas y Campañas Colombia</v>
      </c>
      <c r="AD142" s="9" t="str">
        <v>SPED02</v>
      </c>
      <c r="AE142" s="9" t="str">
        <v>Por lanzar</v>
      </c>
      <c r="AF142" s="9" t="str">
        <v>agosto</v>
      </c>
      <c r="AG142" s="9" t="str">
        <v xml:space="preserve">Servicios Cloud en ambito IaaS PaaS e SaaS </v>
      </c>
      <c r="AH142" s="9" t="str">
        <v>ICT</v>
      </c>
      <c r="AI142" s="9">
        <v>0.18780039000000001</v>
      </c>
      <c r="AJ142" s="9" t="str">
        <v>Marcela Maldonado</v>
      </c>
      <c r="AK142" s="9" t="str">
        <v>marcela.maldonado@enel.com</v>
      </c>
      <c r="AL142" s="9" t="str">
        <v>Jennifer Rubio</v>
      </c>
      <c r="AM142" s="9" t="str">
        <v>jennifer.rubio@enel.com</v>
      </c>
      <c r="AN142" s="9">
        <v>2026</v>
      </c>
      <c r="AO142" s="9">
        <v>8</v>
      </c>
      <c r="AP142" s="9">
        <v>46235</v>
      </c>
      <c r="AR142" s="14" t="str">
        <v>Gestión de Encuestas y Campañas Colombia</v>
      </c>
      <c r="AS142" s="9" t="str">
        <v>SPED02</v>
      </c>
      <c r="AT142" s="9" t="str">
        <v>Por lanzar</v>
      </c>
      <c r="AU142" s="9" t="str">
        <v>agosto</v>
      </c>
      <c r="AV142" s="9" t="str">
        <v xml:space="preserve">Servicios Cloud en ambito IaaS PaaS e SaaS </v>
      </c>
      <c r="AW142" s="9" t="str">
        <v>ICT</v>
      </c>
      <c r="AX142" s="9">
        <v>0.18780039000000001</v>
      </c>
      <c r="AY142" s="9" t="str">
        <v>Marcela Maldonado</v>
      </c>
      <c r="AZ142" s="9" t="str">
        <v>marcela.maldonado@enel.com</v>
      </c>
      <c r="BA142" s="9" t="str">
        <v>Jennifer Rubio</v>
      </c>
      <c r="BB142" s="9" t="str">
        <v>jennifer.rubio@enel.com</v>
      </c>
      <c r="BC142" s="9">
        <v>2026</v>
      </c>
      <c r="BD142" s="9">
        <v>8</v>
      </c>
      <c r="BE142" s="9">
        <v>46235</v>
      </c>
      <c r="BG142" s="9" t="str">
        <v>Gestión de Encuestas y Campañas Colombia</v>
      </c>
      <c r="BH142" s="9" t="str">
        <v>SPED02</v>
      </c>
      <c r="BI142" s="9" t="str">
        <v>Por lanzar</v>
      </c>
      <c r="BJ142" s="9" t="str">
        <v>agosto</v>
      </c>
      <c r="BK142" s="9" t="str">
        <v xml:space="preserve">Servicios Cloud en ambito IaaS PaaS e SaaS </v>
      </c>
      <c r="BL142" s="9" t="str">
        <v>ICT</v>
      </c>
      <c r="BM142" s="9">
        <v>0.18780039000000001</v>
      </c>
      <c r="BN142" s="9" t="str">
        <v>Marcela Maldonado</v>
      </c>
      <c r="BO142" s="9" t="str">
        <v>marcela.maldonado@enel.com</v>
      </c>
      <c r="BP142" s="9" t="str">
        <v>Jennifer Rubio</v>
      </c>
      <c r="BQ142" s="9" t="str">
        <v>jennifer.rubio@enel.com</v>
      </c>
      <c r="BR142" s="9">
        <v>2026</v>
      </c>
      <c r="BS142" s="9">
        <v>8</v>
      </c>
      <c r="BT142" s="9">
        <v>46235</v>
      </c>
      <c r="BV142" s="9" t="str">
        <v>Gestión de Encuestas y Campañas Colombia</v>
      </c>
      <c r="BW142" s="9" t="str">
        <v>SPED02</v>
      </c>
      <c r="BX142" s="9" t="str">
        <v>Por lanzar</v>
      </c>
      <c r="BY142" s="9" t="str">
        <v>agosto</v>
      </c>
      <c r="BZ142" s="9" t="str">
        <v xml:space="preserve">Servicios Cloud en ambito IaaS PaaS e SaaS </v>
      </c>
      <c r="CA142" s="9" t="str">
        <v>ICT</v>
      </c>
      <c r="CB142" s="9">
        <v>0.18780039000000001</v>
      </c>
      <c r="CC142" s="9" t="str">
        <v>Marcela Maldonado</v>
      </c>
      <c r="CD142" s="9" t="str">
        <v>marcela.maldonado@enel.com</v>
      </c>
      <c r="CE142" s="9" t="str">
        <v>Jennifer Rubio</v>
      </c>
      <c r="CF142" s="9" t="str">
        <v>jennifer.rubio@enel.com</v>
      </c>
      <c r="CG142" s="9">
        <v>2026</v>
      </c>
      <c r="CH142" s="9">
        <v>8</v>
      </c>
      <c r="CI142" s="9">
        <v>46235</v>
      </c>
      <c r="CK142" s="9" t="str">
        <v>Gestión de Encuestas y Campañas Colombia</v>
      </c>
      <c r="CL142" s="9" t="str">
        <v>SPED02</v>
      </c>
      <c r="CM142" s="9" t="str">
        <v>Por lanzar</v>
      </c>
      <c r="CN142" s="9" t="str">
        <v>agosto</v>
      </c>
      <c r="CO142" s="9" t="str">
        <v xml:space="preserve">Servicios Cloud en ambito IaaS PaaS e SaaS </v>
      </c>
      <c r="CP142" s="9" t="str">
        <v>ICT</v>
      </c>
      <c r="CQ142" s="9">
        <v>0.18780039000000001</v>
      </c>
      <c r="CR142" s="9" t="str">
        <v>Marcela Maldonado</v>
      </c>
      <c r="CS142" s="9" t="str">
        <v>marcela.maldonado@enel.com</v>
      </c>
      <c r="CT142" s="9" t="str">
        <v>Jennifer Rubio</v>
      </c>
      <c r="CU142" s="9" t="str">
        <v>jennifer.rubio@enel.com</v>
      </c>
      <c r="CV142" s="9">
        <v>2026</v>
      </c>
      <c r="CW142" s="9">
        <v>8</v>
      </c>
      <c r="CX142" s="9">
        <v>46235</v>
      </c>
      <c r="DC142" s="9" t="str">
        <v>Gestión de Encuestas y Campañas Colombia</v>
      </c>
      <c r="DD142" s="9" t="str">
        <v>SPED02</v>
      </c>
      <c r="DE142" s="9" t="str">
        <v>Por lanzar</v>
      </c>
      <c r="DF142" s="9" t="str">
        <v>agosto</v>
      </c>
      <c r="DG142" s="9" t="str">
        <v xml:space="preserve">Servicios Cloud en ambito IaaS PaaS e SaaS </v>
      </c>
      <c r="DH142" s="9" t="str">
        <v>ICT</v>
      </c>
      <c r="DI142" s="9">
        <v>0.18780039000000001</v>
      </c>
      <c r="DJ142" s="9" t="str">
        <v>Marcela Maldonado</v>
      </c>
      <c r="DK142" s="9" t="str">
        <v>marcela.maldonado@enel.com</v>
      </c>
      <c r="DL142" s="9" t="str">
        <v>Jennifer Rubio</v>
      </c>
      <c r="DM142" s="9" t="str">
        <v>jennifer.rubio@enel.com</v>
      </c>
      <c r="DN142" s="9">
        <v>2026</v>
      </c>
      <c r="DO142" s="9">
        <v>8</v>
      </c>
      <c r="DP142" s="15">
        <v>46235</v>
      </c>
      <c r="DS142" s="9" t="str">
        <v>GESTION DE ENCUESTAS Y CAMPANAS COLOMBIA SPED02 SERVICIOS CLOUD EN AMBITO IAAS PAAS E SAAS</v>
      </c>
    </row>
    <row r="143" spans="5:123" ht="27.95" customHeight="1" x14ac:dyDescent="0.25">
      <c r="E143" s="11" t="str">
        <v>Servicio compresores Kaeser</v>
      </c>
      <c r="F143" s="12" t="str">
        <v>MMIM03</v>
      </c>
      <c r="G143" s="12" t="str">
        <v>Por lanzar</v>
      </c>
      <c r="H143" s="12" t="str">
        <v>octubre</v>
      </c>
      <c r="I143" s="12" t="str">
        <v>Mantenimiento de compresores</v>
      </c>
      <c r="J143" s="12" t="str">
        <v>GPG</v>
      </c>
      <c r="K143" s="12">
        <v>0.2</v>
      </c>
      <c r="L143" s="12" t="str">
        <v>Monica Mesa</v>
      </c>
      <c r="M143" s="12" t="str">
        <v>monica.mesa@enel.com</v>
      </c>
      <c r="N143" s="12" t="str">
        <v>Anny Leal</v>
      </c>
      <c r="O143" s="12" t="str">
        <v>anny.leal@enel.com</v>
      </c>
      <c r="P143" s="12">
        <v>2026</v>
      </c>
      <c r="Q143" s="12">
        <v>10</v>
      </c>
      <c r="R143" s="24" t="b">
        <v>0</v>
      </c>
      <c r="AC143" s="14" t="str">
        <v>Servicio de Monitoreo de medios</v>
      </c>
      <c r="AD143" s="9" t="str">
        <v>SPBD03</v>
      </c>
      <c r="AE143" s="9" t="str">
        <v>Por lanzar</v>
      </c>
      <c r="AF143" s="9" t="str">
        <v>octubre</v>
      </c>
      <c r="AG143" s="9" t="str">
        <v xml:space="preserve">Agencias de prensa, servicios de conferencias de prensa y medios de comunicación </v>
      </c>
      <c r="AH143" s="9" t="str">
        <v>Staff &amp; Services</v>
      </c>
      <c r="AI143" s="9">
        <v>0.18541099999999999</v>
      </c>
      <c r="AJ143" s="9" t="str">
        <v>Andrea Sarmiento</v>
      </c>
      <c r="AK143" s="9" t="str">
        <v>andrea.sarmiento@enel.com</v>
      </c>
      <c r="AL143" s="9" t="str">
        <v>Jennifer Rubio</v>
      </c>
      <c r="AM143" s="9" t="str">
        <v>jennifer.rubio@enel.com</v>
      </c>
      <c r="AN143" s="9">
        <v>2026</v>
      </c>
      <c r="AO143" s="9">
        <v>10</v>
      </c>
      <c r="AP143" s="9">
        <v>46296</v>
      </c>
      <c r="AR143" s="14" t="str">
        <v>Servicio de Monitoreo de medios</v>
      </c>
      <c r="AS143" s="9" t="str">
        <v>SPBD03</v>
      </c>
      <c r="AT143" s="9" t="str">
        <v>Por lanzar</v>
      </c>
      <c r="AU143" s="9" t="str">
        <v>octubre</v>
      </c>
      <c r="AV143" s="9" t="str">
        <v xml:space="preserve">Agencias de prensa, servicios de conferencias de prensa y medios de comunicación </v>
      </c>
      <c r="AW143" s="9" t="str">
        <v>Staff &amp; Services</v>
      </c>
      <c r="AX143" s="9">
        <v>0.18541099999999999</v>
      </c>
      <c r="AY143" s="9" t="str">
        <v>Andrea Sarmiento</v>
      </c>
      <c r="AZ143" s="9" t="str">
        <v>andrea.sarmiento@enel.com</v>
      </c>
      <c r="BA143" s="9" t="str">
        <v>Jennifer Rubio</v>
      </c>
      <c r="BB143" s="9" t="str">
        <v>jennifer.rubio@enel.com</v>
      </c>
      <c r="BC143" s="9">
        <v>2026</v>
      </c>
      <c r="BD143" s="9">
        <v>10</v>
      </c>
      <c r="BE143" s="9">
        <v>46296</v>
      </c>
      <c r="BG143" s="9" t="str">
        <v>Servicio de Monitoreo de medios</v>
      </c>
      <c r="BH143" s="9" t="str">
        <v>SPBD03</v>
      </c>
      <c r="BI143" s="9" t="str">
        <v>Por lanzar</v>
      </c>
      <c r="BJ143" s="9" t="str">
        <v>octubre</v>
      </c>
      <c r="BK143" s="9" t="str">
        <v xml:space="preserve">Agencias de prensa, servicios de conferencias de prensa y medios de comunicación </v>
      </c>
      <c r="BL143" s="9" t="str">
        <v>Staff &amp; Services</v>
      </c>
      <c r="BM143" s="9">
        <v>0.18541099999999999</v>
      </c>
      <c r="BN143" s="9" t="str">
        <v>Andrea Sarmiento</v>
      </c>
      <c r="BO143" s="9" t="str">
        <v>andrea.sarmiento@enel.com</v>
      </c>
      <c r="BP143" s="9" t="str">
        <v>Jennifer Rubio</v>
      </c>
      <c r="BQ143" s="9" t="str">
        <v>jennifer.rubio@enel.com</v>
      </c>
      <c r="BR143" s="9">
        <v>2026</v>
      </c>
      <c r="BS143" s="9">
        <v>10</v>
      </c>
      <c r="BT143" s="9">
        <v>46296</v>
      </c>
      <c r="BV143" s="9" t="str">
        <v>Servicio de Monitoreo de medios</v>
      </c>
      <c r="BW143" s="9" t="str">
        <v>SPBD03</v>
      </c>
      <c r="BX143" s="9" t="str">
        <v>Por lanzar</v>
      </c>
      <c r="BY143" s="9" t="str">
        <v>octubre</v>
      </c>
      <c r="BZ143" s="9" t="str">
        <v xml:space="preserve">Agencias de prensa, servicios de conferencias de prensa y medios de comunicación </v>
      </c>
      <c r="CA143" s="9" t="str">
        <v>Staff &amp; Services</v>
      </c>
      <c r="CB143" s="9">
        <v>0.18541099999999999</v>
      </c>
      <c r="CC143" s="9" t="str">
        <v>Andrea Sarmiento</v>
      </c>
      <c r="CD143" s="9" t="str">
        <v>andrea.sarmiento@enel.com</v>
      </c>
      <c r="CE143" s="9" t="str">
        <v>Jennifer Rubio</v>
      </c>
      <c r="CF143" s="9" t="str">
        <v>jennifer.rubio@enel.com</v>
      </c>
      <c r="CG143" s="9">
        <v>2026</v>
      </c>
      <c r="CH143" s="9">
        <v>10</v>
      </c>
      <c r="CI143" s="9">
        <v>46296</v>
      </c>
      <c r="CK143" s="9" t="str">
        <v>Servicio de Monitoreo de medios</v>
      </c>
      <c r="CL143" s="9" t="str">
        <v>SPBD03</v>
      </c>
      <c r="CM143" s="9" t="str">
        <v>Por lanzar</v>
      </c>
      <c r="CN143" s="9" t="str">
        <v>octubre</v>
      </c>
      <c r="CO143" s="9" t="str">
        <v xml:space="preserve">Agencias de prensa, servicios de conferencias de prensa y medios de comunicación </v>
      </c>
      <c r="CP143" s="9" t="str">
        <v>Staff &amp; Services</v>
      </c>
      <c r="CQ143" s="9">
        <v>0.18541099999999999</v>
      </c>
      <c r="CR143" s="9" t="str">
        <v>Andrea Sarmiento</v>
      </c>
      <c r="CS143" s="9" t="str">
        <v>andrea.sarmiento@enel.com</v>
      </c>
      <c r="CT143" s="9" t="str">
        <v>Jennifer Rubio</v>
      </c>
      <c r="CU143" s="9" t="str">
        <v>jennifer.rubio@enel.com</v>
      </c>
      <c r="CV143" s="9">
        <v>2026</v>
      </c>
      <c r="CW143" s="9">
        <v>10</v>
      </c>
      <c r="CX143" s="9">
        <v>46296</v>
      </c>
      <c r="DC143" s="9" t="str">
        <v>Servicio de Monitoreo de medios</v>
      </c>
      <c r="DD143" s="9" t="str">
        <v>SPBD03</v>
      </c>
      <c r="DE143" s="9" t="str">
        <v>Por lanzar</v>
      </c>
      <c r="DF143" s="9" t="str">
        <v>octubre</v>
      </c>
      <c r="DG143" s="9" t="str">
        <v xml:space="preserve">Agencias de prensa, servicios de conferencias de prensa y medios de comunicación </v>
      </c>
      <c r="DH143" s="9" t="str">
        <v>Staff &amp; Services</v>
      </c>
      <c r="DI143" s="9">
        <v>0.18541099999999999</v>
      </c>
      <c r="DJ143" s="9" t="str">
        <v>Andrea Sarmiento</v>
      </c>
      <c r="DK143" s="9" t="str">
        <v>andrea.sarmiento@enel.com</v>
      </c>
      <c r="DL143" s="9" t="str">
        <v>Jennifer Rubio</v>
      </c>
      <c r="DM143" s="9" t="str">
        <v>jennifer.rubio@enel.com</v>
      </c>
      <c r="DN143" s="9">
        <v>2026</v>
      </c>
      <c r="DO143" s="9">
        <v>10</v>
      </c>
      <c r="DP143" s="15">
        <v>46296</v>
      </c>
      <c r="DS143" s="9" t="str">
        <v>SERVICIO DE MONITOREO DE MEDIOS SPBD03 AGENCIAS DE PRENSA, SERVICIOS DE CONFERENCIAS DE PRENSA Y MEDIOS DE COMUNICACION</v>
      </c>
    </row>
    <row r="144" spans="5:123" ht="27.95" customHeight="1" x14ac:dyDescent="0.25">
      <c r="E144" s="11" t="str">
        <v>Contrato Suministro Interruptores 13,8KV EB MUÑA</v>
      </c>
      <c r="F144" s="12" t="str">
        <v>LEII09</v>
      </c>
      <c r="G144" s="12" t="str">
        <v>Por lanzar</v>
      </c>
      <c r="H144" s="12" t="str">
        <v>octubre</v>
      </c>
      <c r="I144" s="12" t="str">
        <v xml:space="preserve">Mantenimiento electrico e instrumental </v>
      </c>
      <c r="J144" s="12" t="str">
        <v>GPG</v>
      </c>
      <c r="K144" s="12">
        <v>0.2</v>
      </c>
      <c r="L144" s="12" t="str">
        <v>Monica Mesa</v>
      </c>
      <c r="M144" s="12" t="str">
        <v>monica.mesa@enel.com</v>
      </c>
      <c r="N144" s="12" t="str">
        <v>Anny Leal</v>
      </c>
      <c r="O144" s="12" t="str">
        <v>anny.leal@enel.com</v>
      </c>
      <c r="P144" s="12">
        <v>2026</v>
      </c>
      <c r="Q144" s="12">
        <v>10</v>
      </c>
      <c r="R144" s="24" t="b">
        <v>0</v>
      </c>
      <c r="AC144" s="14" t="str">
        <v>Servicio den MMTO STS + string inverter solo L3_Tech support+Spare part por 3 años para PV Baco Adjudicacion directa Huawei</v>
      </c>
      <c r="AD144" s="9" t="str">
        <v>FEQE28</v>
      </c>
      <c r="AE144" s="9" t="str">
        <v>Por lanzar</v>
      </c>
      <c r="AF144" s="9" t="str">
        <v>octubre</v>
      </c>
      <c r="AG144" s="9" t="str">
        <v>Inversores de potencia, Convertidores y accesorios</v>
      </c>
      <c r="AH144" s="9" t="str">
        <v>Panama</v>
      </c>
      <c r="AI144" s="9">
        <v>0.18350306999999999</v>
      </c>
      <c r="AJ144" s="9" t="str">
        <v>Elieth Martinez</v>
      </c>
      <c r="AK144" s="9" t="str">
        <v>Elieth.Martinez@enel.com</v>
      </c>
      <c r="AL144" s="9" t="str">
        <v>Anny Leal</v>
      </c>
      <c r="AM144" s="9" t="str">
        <v>anny.leal@enel.com</v>
      </c>
      <c r="AN144" s="9">
        <v>2026</v>
      </c>
      <c r="AO144" s="9">
        <v>10</v>
      </c>
      <c r="AP144" s="9">
        <v>46296</v>
      </c>
      <c r="AR144" s="14" t="str">
        <v>Servicio den MMTO STS + string inverter solo L3_Tech support+Spare part por 3 años para PV Baco Adjudicacion directa Huawei</v>
      </c>
      <c r="AS144" s="9" t="str">
        <v>FEQE28</v>
      </c>
      <c r="AT144" s="9" t="str">
        <v>Por lanzar</v>
      </c>
      <c r="AU144" s="9" t="str">
        <v>octubre</v>
      </c>
      <c r="AV144" s="9" t="str">
        <v>Inversores de potencia, Convertidores y accesorios</v>
      </c>
      <c r="AW144" s="9" t="str">
        <v>Panama</v>
      </c>
      <c r="AX144" s="9">
        <v>0.18350306999999999</v>
      </c>
      <c r="AY144" s="9" t="str">
        <v>Elieth Martinez</v>
      </c>
      <c r="AZ144" s="9" t="str">
        <v>Elieth.Martinez@enel.com</v>
      </c>
      <c r="BA144" s="9" t="str">
        <v>Anny Leal</v>
      </c>
      <c r="BB144" s="9" t="str">
        <v>anny.leal@enel.com</v>
      </c>
      <c r="BC144" s="9">
        <v>2026</v>
      </c>
      <c r="BD144" s="9">
        <v>10</v>
      </c>
      <c r="BE144" s="9">
        <v>46296</v>
      </c>
      <c r="BG144" s="9" t="str">
        <v>Servicio den MMTO STS + string inverter solo L3_Tech support+Spare part por 3 años para PV Baco Adjudicacion directa Huawei</v>
      </c>
      <c r="BH144" s="9" t="str">
        <v>FEQE28</v>
      </c>
      <c r="BI144" s="9" t="str">
        <v>Por lanzar</v>
      </c>
      <c r="BJ144" s="9" t="str">
        <v>octubre</v>
      </c>
      <c r="BK144" s="9" t="str">
        <v>Inversores de potencia, Convertidores y accesorios</v>
      </c>
      <c r="BL144" s="9" t="str">
        <v>Panama</v>
      </c>
      <c r="BM144" s="9">
        <v>0.18350306999999999</v>
      </c>
      <c r="BN144" s="9" t="str">
        <v>Elieth Martinez</v>
      </c>
      <c r="BO144" s="9" t="str">
        <v>Elieth.Martinez@enel.com</v>
      </c>
      <c r="BP144" s="9" t="str">
        <v>Anny Leal</v>
      </c>
      <c r="BQ144" s="9" t="str">
        <v>anny.leal@enel.com</v>
      </c>
      <c r="BR144" s="9">
        <v>2026</v>
      </c>
      <c r="BS144" s="9">
        <v>10</v>
      </c>
      <c r="BT144" s="9">
        <v>46296</v>
      </c>
      <c r="BV144" s="9" t="str">
        <v>Servicio den MMTO STS + string inverter solo L3_Tech support+Spare part por 3 años para PV Baco Adjudicacion directa Huawei</v>
      </c>
      <c r="BW144" s="9" t="str">
        <v>FEQE28</v>
      </c>
      <c r="BX144" s="9" t="str">
        <v>Por lanzar</v>
      </c>
      <c r="BY144" s="9" t="str">
        <v>octubre</v>
      </c>
      <c r="BZ144" s="9" t="str">
        <v>Inversores de potencia, Convertidores y accesorios</v>
      </c>
      <c r="CA144" s="9" t="str">
        <v>Panama</v>
      </c>
      <c r="CB144" s="9">
        <v>0.18350306999999999</v>
      </c>
      <c r="CC144" s="9" t="str">
        <v>Elieth Martinez</v>
      </c>
      <c r="CD144" s="9" t="str">
        <v>Elieth.Martinez@enel.com</v>
      </c>
      <c r="CE144" s="9" t="str">
        <v>Anny Leal</v>
      </c>
      <c r="CF144" s="9" t="str">
        <v>anny.leal@enel.com</v>
      </c>
      <c r="CG144" s="9">
        <v>2026</v>
      </c>
      <c r="CH144" s="9">
        <v>10</v>
      </c>
      <c r="CI144" s="9">
        <v>46296</v>
      </c>
      <c r="CK144" s="9" t="str">
        <v>Servicio den MMTO STS + string inverter solo L3_Tech support+Spare part por 3 años para PV Baco Adjudicacion directa Huawei</v>
      </c>
      <c r="CL144" s="9" t="str">
        <v>FEQE28</v>
      </c>
      <c r="CM144" s="9" t="str">
        <v>Por lanzar</v>
      </c>
      <c r="CN144" s="9" t="str">
        <v>octubre</v>
      </c>
      <c r="CO144" s="9" t="str">
        <v>Inversores de potencia, Convertidores y accesorios</v>
      </c>
      <c r="CP144" s="9" t="str">
        <v>Panama</v>
      </c>
      <c r="CQ144" s="9">
        <v>0.18350306999999999</v>
      </c>
      <c r="CR144" s="9" t="str">
        <v>Elieth Martinez</v>
      </c>
      <c r="CS144" s="9" t="str">
        <v>Elieth.Martinez@enel.com</v>
      </c>
      <c r="CT144" s="9" t="str">
        <v>Anny Leal</v>
      </c>
      <c r="CU144" s="9" t="str">
        <v>anny.leal@enel.com</v>
      </c>
      <c r="CV144" s="9">
        <v>2026</v>
      </c>
      <c r="CW144" s="9">
        <v>10</v>
      </c>
      <c r="CX144" s="9">
        <v>46296</v>
      </c>
      <c r="DC144" s="9" t="str">
        <v>Servicio den MMTO STS + string inverter solo L3_Tech support+Spare part por 3 años para PV Baco Adjudicacion directa Huawei</v>
      </c>
      <c r="DD144" s="9" t="str">
        <v>FEQE28</v>
      </c>
      <c r="DE144" s="9" t="str">
        <v>Por lanzar</v>
      </c>
      <c r="DF144" s="9" t="str">
        <v>octubre</v>
      </c>
      <c r="DG144" s="9" t="str">
        <v>Inversores de potencia, Convertidores y accesorios</v>
      </c>
      <c r="DH144" s="9" t="str">
        <v>Panama</v>
      </c>
      <c r="DI144" s="9">
        <v>0.18350306999999999</v>
      </c>
      <c r="DJ144" s="9" t="str">
        <v>Elieth Martinez</v>
      </c>
      <c r="DK144" s="9" t="str">
        <v>Elieth.Martinez@enel.com</v>
      </c>
      <c r="DL144" s="9" t="str">
        <v>Anny Leal</v>
      </c>
      <c r="DM144" s="9" t="str">
        <v>anny.leal@enel.com</v>
      </c>
      <c r="DN144" s="9">
        <v>2026</v>
      </c>
      <c r="DO144" s="9">
        <v>10</v>
      </c>
      <c r="DP144" s="15">
        <v>46296</v>
      </c>
      <c r="DS144" s="9" t="str">
        <v>SERVICIO DEN MMTO STS + STRING INVERTER SOLO L3_TECH SUPPORT+SPARE PART POR 3 ANOS PARA PV BACO ADJUDICACION DIRECTA HUAWEI FEQE28 INVERSORES DE POTENCIA, CONVERTIDORES Y ACCESORIOS</v>
      </c>
    </row>
    <row r="145" spans="5:123" ht="27.95" customHeight="1" x14ac:dyDescent="0.25">
      <c r="E145" s="11" t="str">
        <v>SUMINISTRO E INSTALACION DE MATERIALES ADECUACIONES CAMPAMENTO Y OFICINAS GUAVIO</v>
      </c>
      <c r="F145" s="12" t="str">
        <v>LCRI01</v>
      </c>
      <c r="G145" s="12" t="str">
        <v>Por lanzar</v>
      </c>
      <c r="H145" s="12" t="str">
        <v>agosto</v>
      </c>
      <c r="I145" s="12" t="str">
        <v xml:space="preserve">Rehabilitación de edificios civiles y trabajos extraordinarios de mantenimieno </v>
      </c>
      <c r="J145" s="12" t="str">
        <v>GPG</v>
      </c>
      <c r="K145" s="12">
        <v>0.19900000000000001</v>
      </c>
      <c r="L145" s="12" t="str">
        <v>Monica Mesa</v>
      </c>
      <c r="M145" s="12" t="str">
        <v>monica.mesa@enel.com</v>
      </c>
      <c r="N145" s="12" t="str">
        <v>Anny Leal</v>
      </c>
      <c r="O145" s="12" t="str">
        <v>anny.leal@enel.com</v>
      </c>
      <c r="P145" s="12">
        <v>2026</v>
      </c>
      <c r="Q145" s="12">
        <v>8</v>
      </c>
      <c r="R145" s="24" t="b">
        <v>0</v>
      </c>
      <c r="AC145" s="14" t="str">
        <v>IT HARDWARE REFRESH Y ACCESORIOS- PA</v>
      </c>
      <c r="AD145" s="9" t="str">
        <v>FIHD01</v>
      </c>
      <c r="AE145" s="9" t="str">
        <v>Por lanzar</v>
      </c>
      <c r="AF145" s="9" t="str">
        <v>septiembre</v>
      </c>
      <c r="AG145" s="9" t="str">
        <v>Pc,Servidores,Almacenamiento Y Diversos Dispos. Informáticos</v>
      </c>
      <c r="AH145" s="9" t="str">
        <v>Panama</v>
      </c>
      <c r="AI145" s="9">
        <v>0.18</v>
      </c>
      <c r="AJ145" s="9" t="str">
        <v>Elieth Martinez</v>
      </c>
      <c r="AK145" s="9" t="str">
        <v>Elieth.Martinez@enel.com</v>
      </c>
      <c r="AL145" s="9" t="str">
        <v>Anny Leal</v>
      </c>
      <c r="AM145" s="9" t="str">
        <v>anny.leal@enel.com</v>
      </c>
      <c r="AN145" s="9">
        <v>2026</v>
      </c>
      <c r="AO145" s="9">
        <v>9</v>
      </c>
      <c r="AP145" s="9">
        <v>46266</v>
      </c>
      <c r="AR145" s="14" t="str">
        <v>IT HARDWARE REFRESH Y ACCESORIOS- PA</v>
      </c>
      <c r="AS145" s="9" t="str">
        <v>FIHD01</v>
      </c>
      <c r="AT145" s="9" t="str">
        <v>Por lanzar</v>
      </c>
      <c r="AU145" s="9" t="str">
        <v>septiembre</v>
      </c>
      <c r="AV145" s="9" t="str">
        <v>Pc,Servidores,Almacenamiento Y Diversos Dispos. Informáticos</v>
      </c>
      <c r="AW145" s="9" t="str">
        <v>Panama</v>
      </c>
      <c r="AX145" s="9">
        <v>0.18</v>
      </c>
      <c r="AY145" s="9" t="str">
        <v>Elieth Martinez</v>
      </c>
      <c r="AZ145" s="9" t="str">
        <v>Elieth.Martinez@enel.com</v>
      </c>
      <c r="BA145" s="9" t="str">
        <v>Anny Leal</v>
      </c>
      <c r="BB145" s="9" t="str">
        <v>anny.leal@enel.com</v>
      </c>
      <c r="BC145" s="9">
        <v>2026</v>
      </c>
      <c r="BD145" s="9">
        <v>9</v>
      </c>
      <c r="BE145" s="9">
        <v>46266</v>
      </c>
      <c r="BG145" s="9" t="str">
        <v>IT HARDWARE REFRESH Y ACCESORIOS- PA</v>
      </c>
      <c r="BH145" s="9" t="str">
        <v>FIHD01</v>
      </c>
      <c r="BI145" s="9" t="str">
        <v>Por lanzar</v>
      </c>
      <c r="BJ145" s="9" t="str">
        <v>septiembre</v>
      </c>
      <c r="BK145" s="9" t="str">
        <v>Pc,Servidores,Almacenamiento Y Diversos Dispos. Informáticos</v>
      </c>
      <c r="BL145" s="9" t="str">
        <v>Panama</v>
      </c>
      <c r="BM145" s="9">
        <v>0.18</v>
      </c>
      <c r="BN145" s="9" t="str">
        <v>Elieth Martinez</v>
      </c>
      <c r="BO145" s="9" t="str">
        <v>Elieth.Martinez@enel.com</v>
      </c>
      <c r="BP145" s="9" t="str">
        <v>Anny Leal</v>
      </c>
      <c r="BQ145" s="9" t="str">
        <v>anny.leal@enel.com</v>
      </c>
      <c r="BR145" s="9">
        <v>2026</v>
      </c>
      <c r="BS145" s="9">
        <v>9</v>
      </c>
      <c r="BT145" s="9">
        <v>46266</v>
      </c>
      <c r="BV145" s="9" t="str">
        <v>IT HARDWARE REFRESH Y ACCESORIOS- PA</v>
      </c>
      <c r="BW145" s="9" t="str">
        <v>FIHD01</v>
      </c>
      <c r="BX145" s="9" t="str">
        <v>Por lanzar</v>
      </c>
      <c r="BY145" s="9" t="str">
        <v>septiembre</v>
      </c>
      <c r="BZ145" s="9" t="str">
        <v>Pc,Servidores,Almacenamiento Y Diversos Dispos. Informáticos</v>
      </c>
      <c r="CA145" s="9" t="str">
        <v>Panama</v>
      </c>
      <c r="CB145" s="9">
        <v>0.18</v>
      </c>
      <c r="CC145" s="9" t="str">
        <v>Elieth Martinez</v>
      </c>
      <c r="CD145" s="9" t="str">
        <v>Elieth.Martinez@enel.com</v>
      </c>
      <c r="CE145" s="9" t="str">
        <v>Anny Leal</v>
      </c>
      <c r="CF145" s="9" t="str">
        <v>anny.leal@enel.com</v>
      </c>
      <c r="CG145" s="9">
        <v>2026</v>
      </c>
      <c r="CH145" s="9">
        <v>9</v>
      </c>
      <c r="CI145" s="9">
        <v>46266</v>
      </c>
      <c r="CK145" s="9" t="str">
        <v>IT HARDWARE REFRESH Y ACCESORIOS- PA</v>
      </c>
      <c r="CL145" s="9" t="str">
        <v>FIHD01</v>
      </c>
      <c r="CM145" s="9" t="str">
        <v>Por lanzar</v>
      </c>
      <c r="CN145" s="9" t="str">
        <v>septiembre</v>
      </c>
      <c r="CO145" s="9" t="str">
        <v>Pc,Servidores,Almacenamiento Y Diversos Dispos. Informáticos</v>
      </c>
      <c r="CP145" s="9" t="str">
        <v>Panama</v>
      </c>
      <c r="CQ145" s="9">
        <v>0.18</v>
      </c>
      <c r="CR145" s="9" t="str">
        <v>Elieth Martinez</v>
      </c>
      <c r="CS145" s="9" t="str">
        <v>Elieth.Martinez@enel.com</v>
      </c>
      <c r="CT145" s="9" t="str">
        <v>Anny Leal</v>
      </c>
      <c r="CU145" s="9" t="str">
        <v>anny.leal@enel.com</v>
      </c>
      <c r="CV145" s="9">
        <v>2026</v>
      </c>
      <c r="CW145" s="9">
        <v>9</v>
      </c>
      <c r="CX145" s="9">
        <v>46266</v>
      </c>
      <c r="DC145" s="9" t="str">
        <v>IT HARDWARE REFRESH Y ACCESORIOS- PA</v>
      </c>
      <c r="DD145" s="9" t="str">
        <v>FIHD01</v>
      </c>
      <c r="DE145" s="9" t="str">
        <v>Por lanzar</v>
      </c>
      <c r="DF145" s="9" t="str">
        <v>septiembre</v>
      </c>
      <c r="DG145" s="9" t="str">
        <v>Pc,Servidores,Almacenamiento Y Diversos Dispos. Informáticos</v>
      </c>
      <c r="DH145" s="9" t="str">
        <v>Panama</v>
      </c>
      <c r="DI145" s="9">
        <v>0.18</v>
      </c>
      <c r="DJ145" s="9" t="str">
        <v>Elieth Martinez</v>
      </c>
      <c r="DK145" s="9" t="str">
        <v>Elieth.Martinez@enel.com</v>
      </c>
      <c r="DL145" s="9" t="str">
        <v>Anny Leal</v>
      </c>
      <c r="DM145" s="9" t="str">
        <v>anny.leal@enel.com</v>
      </c>
      <c r="DN145" s="9">
        <v>2026</v>
      </c>
      <c r="DO145" s="9">
        <v>9</v>
      </c>
      <c r="DP145" s="15">
        <v>46266</v>
      </c>
      <c r="DS145" s="9" t="str">
        <v>IT HARDWARE REFRESH Y ACCESORIOS- PA FIHD01 PC,SERVIDORES,ALMACENAMIENTO Y DIVERSOS DISPOS. INFORMATICOS</v>
      </c>
    </row>
    <row r="146" spans="5:123" ht="27.95" customHeight="1" x14ac:dyDescent="0.25">
      <c r="E146" s="11" t="str">
        <v>Servicio de monitoreo de medios</v>
      </c>
      <c r="F146" s="12" t="str">
        <v>SPBD03</v>
      </c>
      <c r="G146" s="12" t="str">
        <v>Por lanzar</v>
      </c>
      <c r="H146" s="12" t="str">
        <v>septiembre</v>
      </c>
      <c r="I146" s="12" t="str">
        <v xml:space="preserve">Agencias de prensa, servicios de conferencias de prensa y medios de comunicación </v>
      </c>
      <c r="J146" s="12" t="str">
        <v>Guatemala</v>
      </c>
      <c r="K146" s="12">
        <v>0.19511355</v>
      </c>
      <c r="L146" s="12" t="str">
        <v>Monica Ponce</v>
      </c>
      <c r="M146" s="12" t="str">
        <v>Monica.Ponce@enel.com</v>
      </c>
      <c r="N146" s="12" t="str">
        <v>Anny Leal</v>
      </c>
      <c r="O146" s="12" t="str">
        <v>anny.leal@enel.com</v>
      </c>
      <c r="P146" s="12">
        <v>2026</v>
      </c>
      <c r="Q146" s="12">
        <v>9</v>
      </c>
      <c r="R146" s="24" t="b">
        <v>0</v>
      </c>
      <c r="AC146" s="14" t="str">
        <v>Suministro de Herramientas especificas para internalización de las plantas (cables de comunicación,sensores, basculas, estibas, Suministro de planta</v>
      </c>
      <c r="AD146" s="9" t="str">
        <v>FZMO10</v>
      </c>
      <c r="AE146" s="9" t="str">
        <v>Por lanzar</v>
      </c>
      <c r="AF146" s="9" t="str">
        <v>septiembre</v>
      </c>
      <c r="AG146" s="9" t="str">
        <v xml:space="preserve">Maquinaria, equipos y herramientas para talleres electromecánicos </v>
      </c>
      <c r="AH146" s="9" t="str">
        <v>GPG</v>
      </c>
      <c r="AI146" s="9">
        <v>0.18</v>
      </c>
      <c r="AJ146" s="9" t="str">
        <v>Monica Mesa</v>
      </c>
      <c r="AK146" s="9" t="str">
        <v>monica.mesa@enel.com</v>
      </c>
      <c r="AL146" s="9" t="str">
        <v>Anny Leal</v>
      </c>
      <c r="AM146" s="9" t="str">
        <v>anny.leal@enel.com</v>
      </c>
      <c r="AN146" s="9">
        <v>2026</v>
      </c>
      <c r="AO146" s="9">
        <v>9</v>
      </c>
      <c r="AP146" s="9">
        <v>46266</v>
      </c>
      <c r="AR146" s="14" t="str">
        <v>Suministro de Herramientas especificas para internalización de las plantas (cables de comunicación,sensores, basculas, estibas, Suministro de planta</v>
      </c>
      <c r="AS146" s="9" t="str">
        <v>FZMO10</v>
      </c>
      <c r="AT146" s="9" t="str">
        <v>Por lanzar</v>
      </c>
      <c r="AU146" s="9" t="str">
        <v>septiembre</v>
      </c>
      <c r="AV146" s="9" t="str">
        <v xml:space="preserve">Maquinaria, equipos y herramientas para talleres electromecánicos </v>
      </c>
      <c r="AW146" s="9" t="str">
        <v>GPG</v>
      </c>
      <c r="AX146" s="9">
        <v>0.18</v>
      </c>
      <c r="AY146" s="9" t="str">
        <v>Monica Mesa</v>
      </c>
      <c r="AZ146" s="9" t="str">
        <v>monica.mesa@enel.com</v>
      </c>
      <c r="BA146" s="9" t="str">
        <v>Anny Leal</v>
      </c>
      <c r="BB146" s="9" t="str">
        <v>anny.leal@enel.com</v>
      </c>
      <c r="BC146" s="9">
        <v>2026</v>
      </c>
      <c r="BD146" s="9">
        <v>9</v>
      </c>
      <c r="BE146" s="9">
        <v>46266</v>
      </c>
      <c r="BG146" s="9" t="str">
        <v>Suministro de Herramientas especificas para internalización de las plantas (cables de comunicación,sensores, basculas, estibas, Suministro de planta</v>
      </c>
      <c r="BH146" s="9" t="str">
        <v>FZMO10</v>
      </c>
      <c r="BI146" s="9" t="str">
        <v>Por lanzar</v>
      </c>
      <c r="BJ146" s="9" t="str">
        <v>septiembre</v>
      </c>
      <c r="BK146" s="9" t="str">
        <v xml:space="preserve">Maquinaria, equipos y herramientas para talleres electromecánicos </v>
      </c>
      <c r="BL146" s="9" t="str">
        <v>GPG</v>
      </c>
      <c r="BM146" s="9">
        <v>0.18</v>
      </c>
      <c r="BN146" s="9" t="str">
        <v>Monica Mesa</v>
      </c>
      <c r="BO146" s="9" t="str">
        <v>monica.mesa@enel.com</v>
      </c>
      <c r="BP146" s="9" t="str">
        <v>Anny Leal</v>
      </c>
      <c r="BQ146" s="9" t="str">
        <v>anny.leal@enel.com</v>
      </c>
      <c r="BR146" s="9">
        <v>2026</v>
      </c>
      <c r="BS146" s="9">
        <v>9</v>
      </c>
      <c r="BT146" s="9">
        <v>46266</v>
      </c>
      <c r="BV146" s="9" t="str">
        <v>Suministro de Herramientas especificas para internalización de las plantas (cables de comunicación,sensores, basculas, estibas, Suministro de planta</v>
      </c>
      <c r="BW146" s="9" t="str">
        <v>FZMO10</v>
      </c>
      <c r="BX146" s="9" t="str">
        <v>Por lanzar</v>
      </c>
      <c r="BY146" s="9" t="str">
        <v>septiembre</v>
      </c>
      <c r="BZ146" s="9" t="str">
        <v xml:space="preserve">Maquinaria, equipos y herramientas para talleres electromecánicos </v>
      </c>
      <c r="CA146" s="9" t="str">
        <v>GPG</v>
      </c>
      <c r="CB146" s="9">
        <v>0.18</v>
      </c>
      <c r="CC146" s="9" t="str">
        <v>Monica Mesa</v>
      </c>
      <c r="CD146" s="9" t="str">
        <v>monica.mesa@enel.com</v>
      </c>
      <c r="CE146" s="9" t="str">
        <v>Anny Leal</v>
      </c>
      <c r="CF146" s="9" t="str">
        <v>anny.leal@enel.com</v>
      </c>
      <c r="CG146" s="9">
        <v>2026</v>
      </c>
      <c r="CH146" s="9">
        <v>9</v>
      </c>
      <c r="CI146" s="9">
        <v>46266</v>
      </c>
      <c r="CK146" s="9" t="str">
        <v>Suministro de Herramientas especificas para internalización de las plantas (cables de comunicación,sensores, basculas, estibas, Suministro de planta</v>
      </c>
      <c r="CL146" s="9" t="str">
        <v>FZMO10</v>
      </c>
      <c r="CM146" s="9" t="str">
        <v>Por lanzar</v>
      </c>
      <c r="CN146" s="9" t="str">
        <v>septiembre</v>
      </c>
      <c r="CO146" s="9" t="str">
        <v xml:space="preserve">Maquinaria, equipos y herramientas para talleres electromecánicos </v>
      </c>
      <c r="CP146" s="9" t="str">
        <v>GPG</v>
      </c>
      <c r="CQ146" s="9">
        <v>0.18</v>
      </c>
      <c r="CR146" s="9" t="str">
        <v>Monica Mesa</v>
      </c>
      <c r="CS146" s="9" t="str">
        <v>monica.mesa@enel.com</v>
      </c>
      <c r="CT146" s="9" t="str">
        <v>Anny Leal</v>
      </c>
      <c r="CU146" s="9" t="str">
        <v>anny.leal@enel.com</v>
      </c>
      <c r="CV146" s="9">
        <v>2026</v>
      </c>
      <c r="CW146" s="9">
        <v>9</v>
      </c>
      <c r="CX146" s="9">
        <v>46266</v>
      </c>
      <c r="DC146" s="9" t="str">
        <v>Suministro de Herramientas especificas para internalización de las plantas (cables de comunicación,sensores, basculas, estibas, Suministro de planta</v>
      </c>
      <c r="DD146" s="9" t="str">
        <v>FZMO10</v>
      </c>
      <c r="DE146" s="9" t="str">
        <v>Por lanzar</v>
      </c>
      <c r="DF146" s="9" t="str">
        <v>septiembre</v>
      </c>
      <c r="DG146" s="9" t="str">
        <v xml:space="preserve">Maquinaria, equipos y herramientas para talleres electromecánicos </v>
      </c>
      <c r="DH146" s="9" t="str">
        <v>GPG</v>
      </c>
      <c r="DI146" s="9">
        <v>0.18</v>
      </c>
      <c r="DJ146" s="9" t="str">
        <v>Monica Mesa</v>
      </c>
      <c r="DK146" s="9" t="str">
        <v>monica.mesa@enel.com</v>
      </c>
      <c r="DL146" s="9" t="str">
        <v>Anny Leal</v>
      </c>
      <c r="DM146" s="9" t="str">
        <v>anny.leal@enel.com</v>
      </c>
      <c r="DN146" s="9">
        <v>2026</v>
      </c>
      <c r="DO146" s="9">
        <v>9</v>
      </c>
      <c r="DP146" s="15">
        <v>46266</v>
      </c>
      <c r="DS146" s="9" t="str">
        <v>SUMINISTRO DE HERRAMIENTAS ESPECIFICAS PARA INTERNALIZACION DE LAS PLANTAS (CABLES DE COMUNICACION,SENSORES, BASCULAS, ESTIBAS, SUMINISTRO DE PLANTA FZMO10 MAQUINARIA, EQUIPOS Y HERRAMIENTAS PARA TALLERES ELECTROMECANICOS</v>
      </c>
    </row>
    <row r="147" spans="5:123" ht="27.95" customHeight="1" x14ac:dyDescent="0.25">
      <c r="E147" s="11" t="str">
        <v>Suministro de una solucion de grabacion del el servicio de Contact Center.</v>
      </c>
      <c r="F147" s="12" t="str">
        <v>FIPS03</v>
      </c>
      <c r="G147" s="12" t="str">
        <v>Por lanzar</v>
      </c>
      <c r="H147" s="12" t="str">
        <v>agosto</v>
      </c>
      <c r="I147" s="12" t="str">
        <v xml:space="preserve">Productos de software </v>
      </c>
      <c r="J147" s="12" t="str">
        <v>ICT</v>
      </c>
      <c r="K147" s="12">
        <v>0.193379</v>
      </c>
      <c r="L147" s="12" t="str">
        <v>Marcela Maldonado</v>
      </c>
      <c r="M147" s="12" t="str">
        <v>marcela.maldonado@enel.com</v>
      </c>
      <c r="N147" s="12" t="str">
        <v>Jennifer Rubio</v>
      </c>
      <c r="O147" s="12" t="str">
        <v>jennifer.rubio@enel.com</v>
      </c>
      <c r="P147" s="12">
        <v>2026</v>
      </c>
      <c r="Q147" s="12">
        <v>8</v>
      </c>
      <c r="R147" s="24" t="b">
        <v>0</v>
      </c>
      <c r="AC147" s="14" t="str">
        <v>Gestión de inventarios Commercial</v>
      </c>
      <c r="AD147" s="9" t="str">
        <v>SLIM01</v>
      </c>
      <c r="AE147" s="9" t="str">
        <v>Por lanzar</v>
      </c>
      <c r="AF147" s="9" t="str">
        <v>octubre</v>
      </c>
      <c r="AG147" s="9" t="str">
        <v xml:space="preserve">Depósito y almacenamiento </v>
      </c>
      <c r="AH147" s="9" t="str">
        <v>Enel Commercial</v>
      </c>
      <c r="AI147" s="9">
        <v>0.17</v>
      </c>
      <c r="AJ147" s="9" t="str">
        <v>Andrea Sarmiento</v>
      </c>
      <c r="AK147" s="9" t="str">
        <v>andrea.sarmiento@enel.com</v>
      </c>
      <c r="AL147" s="9" t="str">
        <v>Jennifer Rubio</v>
      </c>
      <c r="AM147" s="9" t="str">
        <v>jennifer.rubio@enel.com</v>
      </c>
      <c r="AN147" s="9">
        <v>2026</v>
      </c>
      <c r="AO147" s="9">
        <v>10</v>
      </c>
      <c r="AP147" s="9">
        <v>46296</v>
      </c>
      <c r="AR147" s="14" t="str">
        <v>Gestión de inventarios Commercial</v>
      </c>
      <c r="AS147" s="9" t="str">
        <v>SLIM01</v>
      </c>
      <c r="AT147" s="9" t="str">
        <v>Por lanzar</v>
      </c>
      <c r="AU147" s="9" t="str">
        <v>octubre</v>
      </c>
      <c r="AV147" s="9" t="str">
        <v xml:space="preserve">Depósito y almacenamiento </v>
      </c>
      <c r="AW147" s="9" t="str">
        <v>Enel Commercial</v>
      </c>
      <c r="AX147" s="9">
        <v>0.17</v>
      </c>
      <c r="AY147" s="9" t="str">
        <v>Andrea Sarmiento</v>
      </c>
      <c r="AZ147" s="9" t="str">
        <v>andrea.sarmiento@enel.com</v>
      </c>
      <c r="BA147" s="9" t="str">
        <v>Jennifer Rubio</v>
      </c>
      <c r="BB147" s="9" t="str">
        <v>jennifer.rubio@enel.com</v>
      </c>
      <c r="BC147" s="9">
        <v>2026</v>
      </c>
      <c r="BD147" s="9">
        <v>10</v>
      </c>
      <c r="BE147" s="9">
        <v>46296</v>
      </c>
      <c r="BG147" s="9" t="str">
        <v>Gestión de inventarios Commercial</v>
      </c>
      <c r="BH147" s="9" t="str">
        <v>SLIM01</v>
      </c>
      <c r="BI147" s="9" t="str">
        <v>Por lanzar</v>
      </c>
      <c r="BJ147" s="9" t="str">
        <v>octubre</v>
      </c>
      <c r="BK147" s="9" t="str">
        <v xml:space="preserve">Depósito y almacenamiento </v>
      </c>
      <c r="BL147" s="9" t="str">
        <v>Enel Commercial</v>
      </c>
      <c r="BM147" s="9">
        <v>0.17</v>
      </c>
      <c r="BN147" s="9" t="str">
        <v>Andrea Sarmiento</v>
      </c>
      <c r="BO147" s="9" t="str">
        <v>andrea.sarmiento@enel.com</v>
      </c>
      <c r="BP147" s="9" t="str">
        <v>Jennifer Rubio</v>
      </c>
      <c r="BQ147" s="9" t="str">
        <v>jennifer.rubio@enel.com</v>
      </c>
      <c r="BR147" s="9">
        <v>2026</v>
      </c>
      <c r="BS147" s="9">
        <v>10</v>
      </c>
      <c r="BT147" s="9">
        <v>46296</v>
      </c>
      <c r="BV147" s="9" t="str">
        <v>Gestión de inventarios Commercial</v>
      </c>
      <c r="BW147" s="9" t="str">
        <v>SLIM01</v>
      </c>
      <c r="BX147" s="9" t="str">
        <v>Por lanzar</v>
      </c>
      <c r="BY147" s="9" t="str">
        <v>octubre</v>
      </c>
      <c r="BZ147" s="9" t="str">
        <v xml:space="preserve">Depósito y almacenamiento </v>
      </c>
      <c r="CA147" s="9" t="str">
        <v>Enel Commercial</v>
      </c>
      <c r="CB147" s="9">
        <v>0.17</v>
      </c>
      <c r="CC147" s="9" t="str">
        <v>Andrea Sarmiento</v>
      </c>
      <c r="CD147" s="9" t="str">
        <v>andrea.sarmiento@enel.com</v>
      </c>
      <c r="CE147" s="9" t="str">
        <v>Jennifer Rubio</v>
      </c>
      <c r="CF147" s="9" t="str">
        <v>jennifer.rubio@enel.com</v>
      </c>
      <c r="CG147" s="9">
        <v>2026</v>
      </c>
      <c r="CH147" s="9">
        <v>10</v>
      </c>
      <c r="CI147" s="9">
        <v>46296</v>
      </c>
      <c r="CK147" s="9" t="str">
        <v>Gestión de inventarios Commercial</v>
      </c>
      <c r="CL147" s="9" t="str">
        <v>SLIM01</v>
      </c>
      <c r="CM147" s="9" t="str">
        <v>Por lanzar</v>
      </c>
      <c r="CN147" s="9" t="str">
        <v>octubre</v>
      </c>
      <c r="CO147" s="9" t="str">
        <v xml:space="preserve">Depósito y almacenamiento </v>
      </c>
      <c r="CP147" s="9" t="str">
        <v>Enel Commercial</v>
      </c>
      <c r="CQ147" s="9">
        <v>0.17</v>
      </c>
      <c r="CR147" s="9" t="str">
        <v>Andrea Sarmiento</v>
      </c>
      <c r="CS147" s="9" t="str">
        <v>andrea.sarmiento@enel.com</v>
      </c>
      <c r="CT147" s="9" t="str">
        <v>Jennifer Rubio</v>
      </c>
      <c r="CU147" s="9" t="str">
        <v>jennifer.rubio@enel.com</v>
      </c>
      <c r="CV147" s="9">
        <v>2026</v>
      </c>
      <c r="CW147" s="9">
        <v>10</v>
      </c>
      <c r="CX147" s="9">
        <v>46296</v>
      </c>
      <c r="DC147" s="9" t="str">
        <v>Gestión de inventarios Commercial</v>
      </c>
      <c r="DD147" s="9" t="str">
        <v>SLIM01</v>
      </c>
      <c r="DE147" s="9" t="str">
        <v>Por lanzar</v>
      </c>
      <c r="DF147" s="9" t="str">
        <v>octubre</v>
      </c>
      <c r="DG147" s="9" t="str">
        <v xml:space="preserve">Depósito y almacenamiento </v>
      </c>
      <c r="DH147" s="9" t="str">
        <v>Enel Commercial</v>
      </c>
      <c r="DI147" s="9">
        <v>0.17</v>
      </c>
      <c r="DJ147" s="9" t="str">
        <v>Andrea Sarmiento</v>
      </c>
      <c r="DK147" s="9" t="str">
        <v>andrea.sarmiento@enel.com</v>
      </c>
      <c r="DL147" s="9" t="str">
        <v>Jennifer Rubio</v>
      </c>
      <c r="DM147" s="9" t="str">
        <v>jennifer.rubio@enel.com</v>
      </c>
      <c r="DN147" s="9">
        <v>2026</v>
      </c>
      <c r="DO147" s="9">
        <v>10</v>
      </c>
      <c r="DP147" s="15">
        <v>46296</v>
      </c>
      <c r="DS147" s="9" t="str">
        <v>GESTION DE INVENTARIOS COMMERCIAL SLIM01 DEPOSITO Y ALMACENAMIENTO</v>
      </c>
    </row>
    <row r="148" spans="5:123" ht="27.95" customHeight="1" x14ac:dyDescent="0.25">
      <c r="E148" s="11" t="str">
        <v>Gestión de Encuestas y Campañas Colombia</v>
      </c>
      <c r="F148" s="12" t="str">
        <v>SPED02</v>
      </c>
      <c r="G148" s="12" t="str">
        <v>Por lanzar</v>
      </c>
      <c r="H148" s="12" t="str">
        <v>agosto</v>
      </c>
      <c r="I148" s="12" t="str">
        <v xml:space="preserve">Servicios Cloud en ambito IaaS PaaS e SaaS </v>
      </c>
      <c r="J148" s="12" t="str">
        <v>ICT</v>
      </c>
      <c r="K148" s="12">
        <v>0.18780039000000001</v>
      </c>
      <c r="L148" s="12" t="str">
        <v>Marcela Maldonado</v>
      </c>
      <c r="M148" s="12" t="str">
        <v>marcela.maldonado@enel.com</v>
      </c>
      <c r="N148" s="12" t="str">
        <v>Jennifer Rubio</v>
      </c>
      <c r="O148" s="12" t="str">
        <v>jennifer.rubio@enel.com</v>
      </c>
      <c r="P148" s="12">
        <v>2026</v>
      </c>
      <c r="Q148" s="12">
        <v>8</v>
      </c>
      <c r="R148" s="24" t="b">
        <v>0</v>
      </c>
      <c r="AC148" s="14" t="str">
        <v>ICT-511 Suministro de Equipos de Cómputo</v>
      </c>
      <c r="AD148" s="9" t="str">
        <v>FIHD01</v>
      </c>
      <c r="AE148" s="9" t="str">
        <v>Por lanzar</v>
      </c>
      <c r="AF148" s="9" t="str">
        <v>septiembre</v>
      </c>
      <c r="AG148" s="9" t="str">
        <v>Pc,Servidores,Almacenamiento Y Diversos Dispos. Informáticos</v>
      </c>
      <c r="AH148" s="9" t="str">
        <v>Guatemala</v>
      </c>
      <c r="AI148" s="9">
        <v>0.16500000000000001</v>
      </c>
      <c r="AJ148" s="9" t="str">
        <v>Monica Ponce</v>
      </c>
      <c r="AK148" s="9" t="str">
        <v>Monica.Ponce@enel.com</v>
      </c>
      <c r="AL148" s="9" t="str">
        <v>Anny Leal</v>
      </c>
      <c r="AM148" s="9" t="str">
        <v>anny.leal@enel.com</v>
      </c>
      <c r="AN148" s="9">
        <v>2026</v>
      </c>
      <c r="AO148" s="9">
        <v>9</v>
      </c>
      <c r="AP148" s="9">
        <v>46266</v>
      </c>
      <c r="AR148" s="14" t="str">
        <v>ICT-511 Suministro de Equipos de Cómputo</v>
      </c>
      <c r="AS148" s="9" t="str">
        <v>FIHD01</v>
      </c>
      <c r="AT148" s="9" t="str">
        <v>Por lanzar</v>
      </c>
      <c r="AU148" s="9" t="str">
        <v>septiembre</v>
      </c>
      <c r="AV148" s="9" t="str">
        <v>Pc,Servidores,Almacenamiento Y Diversos Dispos. Informáticos</v>
      </c>
      <c r="AW148" s="9" t="str">
        <v>Guatemala</v>
      </c>
      <c r="AX148" s="9">
        <v>0.16500000000000001</v>
      </c>
      <c r="AY148" s="9" t="str">
        <v>Monica Ponce</v>
      </c>
      <c r="AZ148" s="9" t="str">
        <v>Monica.Ponce@enel.com</v>
      </c>
      <c r="BA148" s="9" t="str">
        <v>Anny Leal</v>
      </c>
      <c r="BB148" s="9" t="str">
        <v>anny.leal@enel.com</v>
      </c>
      <c r="BC148" s="9">
        <v>2026</v>
      </c>
      <c r="BD148" s="9">
        <v>9</v>
      </c>
      <c r="BE148" s="9">
        <v>46266</v>
      </c>
      <c r="BG148" s="9" t="str">
        <v>ICT-511 Suministro de Equipos de Cómputo</v>
      </c>
      <c r="BH148" s="9" t="str">
        <v>FIHD01</v>
      </c>
      <c r="BI148" s="9" t="str">
        <v>Por lanzar</v>
      </c>
      <c r="BJ148" s="9" t="str">
        <v>septiembre</v>
      </c>
      <c r="BK148" s="9" t="str">
        <v>Pc,Servidores,Almacenamiento Y Diversos Dispos. Informáticos</v>
      </c>
      <c r="BL148" s="9" t="str">
        <v>Guatemala</v>
      </c>
      <c r="BM148" s="9">
        <v>0.16500000000000001</v>
      </c>
      <c r="BN148" s="9" t="str">
        <v>Monica Ponce</v>
      </c>
      <c r="BO148" s="9" t="str">
        <v>Monica.Ponce@enel.com</v>
      </c>
      <c r="BP148" s="9" t="str">
        <v>Anny Leal</v>
      </c>
      <c r="BQ148" s="9" t="str">
        <v>anny.leal@enel.com</v>
      </c>
      <c r="BR148" s="9">
        <v>2026</v>
      </c>
      <c r="BS148" s="9">
        <v>9</v>
      </c>
      <c r="BT148" s="9">
        <v>46266</v>
      </c>
      <c r="BV148" s="9" t="str">
        <v>ICT-511 Suministro de Equipos de Cómputo</v>
      </c>
      <c r="BW148" s="9" t="str">
        <v>FIHD01</v>
      </c>
      <c r="BX148" s="9" t="str">
        <v>Por lanzar</v>
      </c>
      <c r="BY148" s="9" t="str">
        <v>septiembre</v>
      </c>
      <c r="BZ148" s="9" t="str">
        <v>Pc,Servidores,Almacenamiento Y Diversos Dispos. Informáticos</v>
      </c>
      <c r="CA148" s="9" t="str">
        <v>Guatemala</v>
      </c>
      <c r="CB148" s="9">
        <v>0.16500000000000001</v>
      </c>
      <c r="CC148" s="9" t="str">
        <v>Monica Ponce</v>
      </c>
      <c r="CD148" s="9" t="str">
        <v>Monica.Ponce@enel.com</v>
      </c>
      <c r="CE148" s="9" t="str">
        <v>Anny Leal</v>
      </c>
      <c r="CF148" s="9" t="str">
        <v>anny.leal@enel.com</v>
      </c>
      <c r="CG148" s="9">
        <v>2026</v>
      </c>
      <c r="CH148" s="9">
        <v>9</v>
      </c>
      <c r="CI148" s="9">
        <v>46266</v>
      </c>
      <c r="CK148" s="9" t="str">
        <v>ICT-511 Suministro de Equipos de Cómputo</v>
      </c>
      <c r="CL148" s="9" t="str">
        <v>FIHD01</v>
      </c>
      <c r="CM148" s="9" t="str">
        <v>Por lanzar</v>
      </c>
      <c r="CN148" s="9" t="str">
        <v>septiembre</v>
      </c>
      <c r="CO148" s="9" t="str">
        <v>Pc,Servidores,Almacenamiento Y Diversos Dispos. Informáticos</v>
      </c>
      <c r="CP148" s="9" t="str">
        <v>Guatemala</v>
      </c>
      <c r="CQ148" s="9">
        <v>0.16500000000000001</v>
      </c>
      <c r="CR148" s="9" t="str">
        <v>Monica Ponce</v>
      </c>
      <c r="CS148" s="9" t="str">
        <v>Monica.Ponce@enel.com</v>
      </c>
      <c r="CT148" s="9" t="str">
        <v>Anny Leal</v>
      </c>
      <c r="CU148" s="9" t="str">
        <v>anny.leal@enel.com</v>
      </c>
      <c r="CV148" s="9">
        <v>2026</v>
      </c>
      <c r="CW148" s="9">
        <v>9</v>
      </c>
      <c r="CX148" s="9">
        <v>46266</v>
      </c>
      <c r="DC148" s="9" t="str">
        <v>ICT-511 Suministro de Equipos de Cómputo</v>
      </c>
      <c r="DD148" s="9" t="str">
        <v>FIHD01</v>
      </c>
      <c r="DE148" s="9" t="str">
        <v>Por lanzar</v>
      </c>
      <c r="DF148" s="9" t="str">
        <v>septiembre</v>
      </c>
      <c r="DG148" s="9" t="str">
        <v>Pc,Servidores,Almacenamiento Y Diversos Dispos. Informáticos</v>
      </c>
      <c r="DH148" s="9" t="str">
        <v>Guatemala</v>
      </c>
      <c r="DI148" s="9">
        <v>0.16500000000000001</v>
      </c>
      <c r="DJ148" s="9" t="str">
        <v>Monica Ponce</v>
      </c>
      <c r="DK148" s="9" t="str">
        <v>Monica.Ponce@enel.com</v>
      </c>
      <c r="DL148" s="9" t="str">
        <v>Anny Leal</v>
      </c>
      <c r="DM148" s="9" t="str">
        <v>anny.leal@enel.com</v>
      </c>
      <c r="DN148" s="9">
        <v>2026</v>
      </c>
      <c r="DO148" s="9">
        <v>9</v>
      </c>
      <c r="DP148" s="15">
        <v>46266</v>
      </c>
      <c r="DS148" s="9" t="str">
        <v>ICT-511 SUMINISTRO DE EQUIPOS DE COMPUTO FIHD01 PC,SERVIDORES,ALMACENAMIENTO Y DIVERSOS DISPOS. INFORMATICOS</v>
      </c>
    </row>
    <row r="149" spans="5:123" ht="27.95" customHeight="1" x14ac:dyDescent="0.25">
      <c r="E149" s="11" t="str">
        <v>Servicio de Monitoreo de medios</v>
      </c>
      <c r="F149" s="12" t="str">
        <v>SPBD03</v>
      </c>
      <c r="G149" s="12" t="str">
        <v>Por lanzar</v>
      </c>
      <c r="H149" s="12" t="str">
        <v>octubre</v>
      </c>
      <c r="I149" s="12" t="str">
        <v xml:space="preserve">Agencias de prensa, servicios de conferencias de prensa y medios de comunicación </v>
      </c>
      <c r="J149" s="12" t="str">
        <v>Staff &amp; Services</v>
      </c>
      <c r="K149" s="12">
        <v>0.18541099999999999</v>
      </c>
      <c r="L149" s="12" t="str">
        <v>Andrea Sarmiento</v>
      </c>
      <c r="M149" s="12" t="str">
        <v>andrea.sarmiento@enel.com</v>
      </c>
      <c r="N149" s="12" t="str">
        <v>Jennifer Rubio</v>
      </c>
      <c r="O149" s="12" t="str">
        <v>jennifer.rubio@enel.com</v>
      </c>
      <c r="P149" s="12">
        <v>2026</v>
      </c>
      <c r="Q149" s="12">
        <v>10</v>
      </c>
      <c r="R149" s="24" t="b">
        <v>0</v>
      </c>
      <c r="AC149" s="14" t="str">
        <v>Realizar auditoría externa de recertificación (año 2027) y auditorías de seguimiento por los años de vigencia (año 2028-2029)</v>
      </c>
      <c r="AD149" s="9" t="str">
        <v>SPPA05</v>
      </c>
      <c r="AE149" s="9" t="str">
        <v>Por lanzar</v>
      </c>
      <c r="AF149" s="9" t="str">
        <v>agosto</v>
      </c>
      <c r="AG149" s="9" t="str">
        <v xml:space="preserve">Certificados de auditoría y contabilidad </v>
      </c>
      <c r="AH149" s="9" t="str">
        <v>Grids</v>
      </c>
      <c r="AI149" s="9">
        <v>0.15713631</v>
      </c>
      <c r="AJ149" s="9" t="str">
        <v>Francy Boada</v>
      </c>
      <c r="AK149" s="9" t="str">
        <v>francy.boada@enel.com</v>
      </c>
      <c r="AL149" s="9" t="str">
        <v>Jennifer Rubio</v>
      </c>
      <c r="AM149" s="9" t="str">
        <v>jennifer.rubio@enel.com</v>
      </c>
      <c r="AN149" s="9">
        <v>2026</v>
      </c>
      <c r="AO149" s="9">
        <v>8</v>
      </c>
      <c r="AP149" s="9">
        <v>46235</v>
      </c>
      <c r="AR149" s="14" t="str">
        <v>Realizar auditoría externa de recertificación (año 2027) y auditorías de seguimiento por los años de vigencia (año 2028-2029)</v>
      </c>
      <c r="AS149" s="9" t="str">
        <v>SPPA05</v>
      </c>
      <c r="AT149" s="9" t="str">
        <v>Por lanzar</v>
      </c>
      <c r="AU149" s="9" t="str">
        <v>agosto</v>
      </c>
      <c r="AV149" s="9" t="str">
        <v xml:space="preserve">Certificados de auditoría y contabilidad </v>
      </c>
      <c r="AW149" s="9" t="str">
        <v>Grids</v>
      </c>
      <c r="AX149" s="9">
        <v>0.15713631</v>
      </c>
      <c r="AY149" s="9" t="str">
        <v>Francy Boada</v>
      </c>
      <c r="AZ149" s="9" t="str">
        <v>francy.boada@enel.com</v>
      </c>
      <c r="BA149" s="9" t="str">
        <v>Jennifer Rubio</v>
      </c>
      <c r="BB149" s="9" t="str">
        <v>jennifer.rubio@enel.com</v>
      </c>
      <c r="BC149" s="9">
        <v>2026</v>
      </c>
      <c r="BD149" s="9">
        <v>8</v>
      </c>
      <c r="BE149" s="9">
        <v>46235</v>
      </c>
      <c r="BG149" s="9" t="str">
        <v>Realizar auditoría externa de recertificación (año 2027) y auditorías de seguimiento por los años de vigencia (año 2028-2029)</v>
      </c>
      <c r="BH149" s="9" t="str">
        <v>SPPA05</v>
      </c>
      <c r="BI149" s="9" t="str">
        <v>Por lanzar</v>
      </c>
      <c r="BJ149" s="9" t="str">
        <v>agosto</v>
      </c>
      <c r="BK149" s="9" t="str">
        <v xml:space="preserve">Certificados de auditoría y contabilidad </v>
      </c>
      <c r="BL149" s="9" t="str">
        <v>Grids</v>
      </c>
      <c r="BM149" s="9">
        <v>0.15713631</v>
      </c>
      <c r="BN149" s="9" t="str">
        <v>Francy Boada</v>
      </c>
      <c r="BO149" s="9" t="str">
        <v>francy.boada@enel.com</v>
      </c>
      <c r="BP149" s="9" t="str">
        <v>Jennifer Rubio</v>
      </c>
      <c r="BQ149" s="9" t="str">
        <v>jennifer.rubio@enel.com</v>
      </c>
      <c r="BR149" s="9">
        <v>2026</v>
      </c>
      <c r="BS149" s="9">
        <v>8</v>
      </c>
      <c r="BT149" s="9">
        <v>46235</v>
      </c>
      <c r="BV149" s="9" t="str">
        <v>Realizar auditoría externa de recertificación (año 2027) y auditorías de seguimiento por los años de vigencia (año 2028-2029)</v>
      </c>
      <c r="BW149" s="9" t="str">
        <v>SPPA05</v>
      </c>
      <c r="BX149" s="9" t="str">
        <v>Por lanzar</v>
      </c>
      <c r="BY149" s="9" t="str">
        <v>agosto</v>
      </c>
      <c r="BZ149" s="9" t="str">
        <v xml:space="preserve">Certificados de auditoría y contabilidad </v>
      </c>
      <c r="CA149" s="9" t="str">
        <v>Grids</v>
      </c>
      <c r="CB149" s="9">
        <v>0.15713631</v>
      </c>
      <c r="CC149" s="9" t="str">
        <v>Francy Boada</v>
      </c>
      <c r="CD149" s="9" t="str">
        <v>francy.boada@enel.com</v>
      </c>
      <c r="CE149" s="9" t="str">
        <v>Jennifer Rubio</v>
      </c>
      <c r="CF149" s="9" t="str">
        <v>jennifer.rubio@enel.com</v>
      </c>
      <c r="CG149" s="9">
        <v>2026</v>
      </c>
      <c r="CH149" s="9">
        <v>8</v>
      </c>
      <c r="CI149" s="9">
        <v>46235</v>
      </c>
      <c r="CK149" s="9" t="str">
        <v>Realizar auditoría externa de recertificación (año 2027) y auditorías de seguimiento por los años de vigencia (año 2028-2029)</v>
      </c>
      <c r="CL149" s="9" t="str">
        <v>SPPA05</v>
      </c>
      <c r="CM149" s="9" t="str">
        <v>Por lanzar</v>
      </c>
      <c r="CN149" s="9" t="str">
        <v>agosto</v>
      </c>
      <c r="CO149" s="9" t="str">
        <v xml:space="preserve">Certificados de auditoría y contabilidad </v>
      </c>
      <c r="CP149" s="9" t="str">
        <v>Grids</v>
      </c>
      <c r="CQ149" s="9">
        <v>0.15713631</v>
      </c>
      <c r="CR149" s="9" t="str">
        <v>Francy Boada</v>
      </c>
      <c r="CS149" s="9" t="str">
        <v>francy.boada@enel.com</v>
      </c>
      <c r="CT149" s="9" t="str">
        <v>Jennifer Rubio</v>
      </c>
      <c r="CU149" s="9" t="str">
        <v>jennifer.rubio@enel.com</v>
      </c>
      <c r="CV149" s="9">
        <v>2026</v>
      </c>
      <c r="CW149" s="9">
        <v>8</v>
      </c>
      <c r="CX149" s="9">
        <v>46235</v>
      </c>
      <c r="DC149" s="9" t="str">
        <v>Realizar auditoría externa de recertificación (año 2027) y auditorías de seguimiento por los años de vigencia (año 2028-2029)</v>
      </c>
      <c r="DD149" s="9" t="str">
        <v>SPPA05</v>
      </c>
      <c r="DE149" s="9" t="str">
        <v>Por lanzar</v>
      </c>
      <c r="DF149" s="9" t="str">
        <v>agosto</v>
      </c>
      <c r="DG149" s="9" t="str">
        <v xml:space="preserve">Certificados de auditoría y contabilidad </v>
      </c>
      <c r="DH149" s="9" t="str">
        <v>Grids</v>
      </c>
      <c r="DI149" s="9">
        <v>0.15713631</v>
      </c>
      <c r="DJ149" s="9" t="str">
        <v>Francy Boada</v>
      </c>
      <c r="DK149" s="9" t="str">
        <v>francy.boada@enel.com</v>
      </c>
      <c r="DL149" s="9" t="str">
        <v>Jennifer Rubio</v>
      </c>
      <c r="DM149" s="9" t="str">
        <v>jennifer.rubio@enel.com</v>
      </c>
      <c r="DN149" s="9">
        <v>2026</v>
      </c>
      <c r="DO149" s="9">
        <v>8</v>
      </c>
      <c r="DP149" s="15">
        <v>46235</v>
      </c>
      <c r="DS149" s="9" t="str">
        <v>REALIZAR AUDITORIA EXTERNA DE RECERTIFICACION (ANO 2027) Y AUDITORIAS DE SEGUIMIENTO POR LOS ANOS DE VIGENCIA (ANO 2028-2029) SPPA05 CERTIFICADOS DE AUDITORIA Y CONTABILIDAD</v>
      </c>
    </row>
    <row r="150" spans="5:123" ht="27.95" customHeight="1" x14ac:dyDescent="0.25">
      <c r="E150" s="11" t="str">
        <v>Servicio den MMTO STS + string inverter solo L3_Tech support+Spare part por 3 años para PV Baco Adjudicacion directa Huawei</v>
      </c>
      <c r="F150" s="12" t="str">
        <v>FEQE28</v>
      </c>
      <c r="G150" s="12" t="str">
        <v>Por lanzar</v>
      </c>
      <c r="H150" s="12" t="str">
        <v>octubre</v>
      </c>
      <c r="I150" s="12" t="str">
        <v>Inversores de potencia, Convertidores y accesorios</v>
      </c>
      <c r="J150" s="12" t="str">
        <v>Panama</v>
      </c>
      <c r="K150" s="12">
        <v>0.18350306999999999</v>
      </c>
      <c r="L150" s="12" t="str">
        <v>Elieth Martinez</v>
      </c>
      <c r="M150" s="12" t="str">
        <v>Elieth.Martinez@enel.com</v>
      </c>
      <c r="N150" s="12" t="str">
        <v>Anny Leal</v>
      </c>
      <c r="O150" s="12" t="str">
        <v>anny.leal@enel.com</v>
      </c>
      <c r="P150" s="12">
        <v>2026</v>
      </c>
      <c r="Q150" s="12">
        <v>10</v>
      </c>
      <c r="R150" s="24" t="b">
        <v>0</v>
      </c>
      <c r="AC150" s="14" t="str">
        <v>TS-CROSS Diseño y construcción de placa de concreto montaje sistema de filtración fase 2 Paraiso</v>
      </c>
      <c r="AD150" s="9" t="str">
        <v>LCCC12</v>
      </c>
      <c r="AE150" s="9" t="str">
        <v>Por lanzar</v>
      </c>
      <c r="AF150" s="9" t="str">
        <v>septiembre</v>
      </c>
      <c r="AG150" s="9" t="str">
        <v>Construcciòn y/ò Mantenimiento de Obras civiles para Centrales Elèctricas y Edificios industriales</v>
      </c>
      <c r="AH150" s="9" t="str">
        <v>GPG</v>
      </c>
      <c r="AI150" s="9">
        <v>0.15</v>
      </c>
      <c r="AJ150" s="9" t="str">
        <v>Monica Mesa</v>
      </c>
      <c r="AK150" s="9" t="str">
        <v>monica.mesa@enel.com</v>
      </c>
      <c r="AL150" s="9" t="str">
        <v>Anny Leal</v>
      </c>
      <c r="AM150" s="9" t="str">
        <v>anny.leal@enel.com</v>
      </c>
      <c r="AN150" s="9">
        <v>2026</v>
      </c>
      <c r="AO150" s="9">
        <v>9</v>
      </c>
      <c r="AP150" s="9">
        <v>46266</v>
      </c>
      <c r="AR150" s="14" t="str">
        <v>TS-CROSS Diseño y construcción de placa de concreto montaje sistema de filtración fase 2 Paraiso</v>
      </c>
      <c r="AS150" s="9" t="str">
        <v>LCCC12</v>
      </c>
      <c r="AT150" s="9" t="str">
        <v>Por lanzar</v>
      </c>
      <c r="AU150" s="9" t="str">
        <v>septiembre</v>
      </c>
      <c r="AV150" s="9" t="str">
        <v>Construcciòn y/ò Mantenimiento de Obras civiles para Centrales Elèctricas y Edificios industriales</v>
      </c>
      <c r="AW150" s="9" t="str">
        <v>GPG</v>
      </c>
      <c r="AX150" s="9">
        <v>0.15</v>
      </c>
      <c r="AY150" s="9" t="str">
        <v>Monica Mesa</v>
      </c>
      <c r="AZ150" s="9" t="str">
        <v>monica.mesa@enel.com</v>
      </c>
      <c r="BA150" s="9" t="str">
        <v>Anny Leal</v>
      </c>
      <c r="BB150" s="9" t="str">
        <v>anny.leal@enel.com</v>
      </c>
      <c r="BC150" s="9">
        <v>2026</v>
      </c>
      <c r="BD150" s="9">
        <v>9</v>
      </c>
      <c r="BE150" s="9">
        <v>46266</v>
      </c>
      <c r="BG150" s="9" t="str">
        <v>TS-CROSS Diseño y construcción de placa de concreto montaje sistema de filtración fase 2 Paraiso</v>
      </c>
      <c r="BH150" s="9" t="str">
        <v>LCCC12</v>
      </c>
      <c r="BI150" s="9" t="str">
        <v>Por lanzar</v>
      </c>
      <c r="BJ150" s="9" t="str">
        <v>septiembre</v>
      </c>
      <c r="BK150" s="9" t="str">
        <v>Construcciòn y/ò Mantenimiento de Obras civiles para Centrales Elèctricas y Edificios industriales</v>
      </c>
      <c r="BL150" s="9" t="str">
        <v>GPG</v>
      </c>
      <c r="BM150" s="9">
        <v>0.15</v>
      </c>
      <c r="BN150" s="9" t="str">
        <v>Monica Mesa</v>
      </c>
      <c r="BO150" s="9" t="str">
        <v>monica.mesa@enel.com</v>
      </c>
      <c r="BP150" s="9" t="str">
        <v>Anny Leal</v>
      </c>
      <c r="BQ150" s="9" t="str">
        <v>anny.leal@enel.com</v>
      </c>
      <c r="BR150" s="9">
        <v>2026</v>
      </c>
      <c r="BS150" s="9">
        <v>9</v>
      </c>
      <c r="BT150" s="9">
        <v>46266</v>
      </c>
      <c r="BV150" s="9" t="str">
        <v>TS-CROSS Diseño y construcción de placa de concreto montaje sistema de filtración fase 2 Paraiso</v>
      </c>
      <c r="BW150" s="9" t="str">
        <v>LCCC12</v>
      </c>
      <c r="BX150" s="9" t="str">
        <v>Por lanzar</v>
      </c>
      <c r="BY150" s="9" t="str">
        <v>septiembre</v>
      </c>
      <c r="BZ150" s="9" t="str">
        <v>Construcciòn y/ò Mantenimiento de Obras civiles para Centrales Elèctricas y Edificios industriales</v>
      </c>
      <c r="CA150" s="9" t="str">
        <v>GPG</v>
      </c>
      <c r="CB150" s="9">
        <v>0.15</v>
      </c>
      <c r="CC150" s="9" t="str">
        <v>Monica Mesa</v>
      </c>
      <c r="CD150" s="9" t="str">
        <v>monica.mesa@enel.com</v>
      </c>
      <c r="CE150" s="9" t="str">
        <v>Anny Leal</v>
      </c>
      <c r="CF150" s="9" t="str">
        <v>anny.leal@enel.com</v>
      </c>
      <c r="CG150" s="9">
        <v>2026</v>
      </c>
      <c r="CH150" s="9">
        <v>9</v>
      </c>
      <c r="CI150" s="9">
        <v>46266</v>
      </c>
      <c r="CK150" s="9" t="str">
        <v>TS-CROSS Diseño y construcción de placa de concreto montaje sistema de filtración fase 2 Paraiso</v>
      </c>
      <c r="CL150" s="9" t="str">
        <v>LCCC12</v>
      </c>
      <c r="CM150" s="9" t="str">
        <v>Por lanzar</v>
      </c>
      <c r="CN150" s="9" t="str">
        <v>septiembre</v>
      </c>
      <c r="CO150" s="9" t="str">
        <v>Construcciòn y/ò Mantenimiento de Obras civiles para Centrales Elèctricas y Edificios industriales</v>
      </c>
      <c r="CP150" s="9" t="str">
        <v>GPG</v>
      </c>
      <c r="CQ150" s="9">
        <v>0.15</v>
      </c>
      <c r="CR150" s="9" t="str">
        <v>Monica Mesa</v>
      </c>
      <c r="CS150" s="9" t="str">
        <v>monica.mesa@enel.com</v>
      </c>
      <c r="CT150" s="9" t="str">
        <v>Anny Leal</v>
      </c>
      <c r="CU150" s="9" t="str">
        <v>anny.leal@enel.com</v>
      </c>
      <c r="CV150" s="9">
        <v>2026</v>
      </c>
      <c r="CW150" s="9">
        <v>9</v>
      </c>
      <c r="CX150" s="9">
        <v>46266</v>
      </c>
      <c r="DC150" s="9" t="str">
        <v>TS-CROSS Diseño y construcción de placa de concreto montaje sistema de filtración fase 2 Paraiso</v>
      </c>
      <c r="DD150" s="9" t="str">
        <v>LCCC12</v>
      </c>
      <c r="DE150" s="9" t="str">
        <v>Por lanzar</v>
      </c>
      <c r="DF150" s="9" t="str">
        <v>septiembre</v>
      </c>
      <c r="DG150" s="9" t="str">
        <v>Construcciòn y/ò Mantenimiento de Obras civiles para Centrales Elèctricas y Edificios industriales</v>
      </c>
      <c r="DH150" s="9" t="str">
        <v>GPG</v>
      </c>
      <c r="DI150" s="9">
        <v>0.15</v>
      </c>
      <c r="DJ150" s="9" t="str">
        <v>Monica Mesa</v>
      </c>
      <c r="DK150" s="9" t="str">
        <v>monica.mesa@enel.com</v>
      </c>
      <c r="DL150" s="9" t="str">
        <v>Anny Leal</v>
      </c>
      <c r="DM150" s="9" t="str">
        <v>anny.leal@enel.com</v>
      </c>
      <c r="DN150" s="9">
        <v>2026</v>
      </c>
      <c r="DO150" s="9">
        <v>9</v>
      </c>
      <c r="DP150" s="15">
        <v>46266</v>
      </c>
      <c r="DS150" s="9" t="str">
        <v>TS-CROSS DISENO Y CONSTRUCCION DE PLACA DE CONCRETO MONTAJE SISTEMA DE FILTRACION FASE 2 PARAISO LCCC12 CONSTRUCCIÒN Y/Ò MANTENIMIENTO DE OBRAS CIVILES PARA CENTRALES ELÈCTRICAS Y EDIFICIOS INDUSTRIALES</v>
      </c>
    </row>
    <row r="151" spans="5:123" ht="27.95" customHeight="1" x14ac:dyDescent="0.25">
      <c r="E151" s="11" t="str">
        <v>IT HARDWARE REFRESH Y ACCESORIOS- PA</v>
      </c>
      <c r="F151" s="12" t="str">
        <v>FIHD01</v>
      </c>
      <c r="G151" s="12" t="str">
        <v>Por lanzar</v>
      </c>
      <c r="H151" s="12" t="str">
        <v>septiembre</v>
      </c>
      <c r="I151" s="12" t="str">
        <v>Pc,Servidores,Almacenamiento Y Diversos Dispos. Informáticos</v>
      </c>
      <c r="J151" s="12" t="str">
        <v>Panama</v>
      </c>
      <c r="K151" s="12">
        <v>0.18</v>
      </c>
      <c r="L151" s="12" t="str">
        <v>Elieth Martinez</v>
      </c>
      <c r="M151" s="12" t="str">
        <v>Elieth.Martinez@enel.com</v>
      </c>
      <c r="N151" s="12" t="str">
        <v>Anny Leal</v>
      </c>
      <c r="O151" s="12" t="str">
        <v>anny.leal@enel.com</v>
      </c>
      <c r="P151" s="12">
        <v>2026</v>
      </c>
      <c r="Q151" s="12">
        <v>9</v>
      </c>
      <c r="R151" s="24" t="b">
        <v>0</v>
      </c>
      <c r="AC151" s="14" t="str">
        <v>Suministro de Drones para inspecciones termograficas en lineas de transmisión y subcampos solares por 12 meses</v>
      </c>
      <c r="AD151" s="9" t="str">
        <v>FZAU02</v>
      </c>
      <c r="AE151" s="9" t="str">
        <v>Por lanzar</v>
      </c>
      <c r="AF151" s="9" t="str">
        <v>agosto</v>
      </c>
      <c r="AG151" s="9" t="str">
        <v xml:space="preserve">Equipos de prueba (horquilla de conexión, comprobadores de tensión, etc) </v>
      </c>
      <c r="AH151" s="9" t="str">
        <v>GPG</v>
      </c>
      <c r="AI151" s="9">
        <v>0.15</v>
      </c>
      <c r="AJ151" s="9" t="str">
        <v>Monica Mesa</v>
      </c>
      <c r="AK151" s="9" t="str">
        <v>monica.mesa@enel.com</v>
      </c>
      <c r="AL151" s="9" t="str">
        <v>Anny Leal</v>
      </c>
      <c r="AM151" s="9" t="str">
        <v>anny.leal@enel.com</v>
      </c>
      <c r="AN151" s="9">
        <v>2026</v>
      </c>
      <c r="AO151" s="9">
        <v>8</v>
      </c>
      <c r="AP151" s="9">
        <v>46235</v>
      </c>
      <c r="AR151" s="14" t="str">
        <v>Suministro de Drones para inspecciones termograficas en lineas de transmisión y subcampos solares por 12 meses</v>
      </c>
      <c r="AS151" s="9" t="str">
        <v>FZAU02</v>
      </c>
      <c r="AT151" s="9" t="str">
        <v>Por lanzar</v>
      </c>
      <c r="AU151" s="9" t="str">
        <v>agosto</v>
      </c>
      <c r="AV151" s="9" t="str">
        <v xml:space="preserve">Equipos de prueba (horquilla de conexión, comprobadores de tensión, etc) </v>
      </c>
      <c r="AW151" s="9" t="str">
        <v>GPG</v>
      </c>
      <c r="AX151" s="9">
        <v>0.15</v>
      </c>
      <c r="AY151" s="9" t="str">
        <v>Monica Mesa</v>
      </c>
      <c r="AZ151" s="9" t="str">
        <v>monica.mesa@enel.com</v>
      </c>
      <c r="BA151" s="9" t="str">
        <v>Anny Leal</v>
      </c>
      <c r="BB151" s="9" t="str">
        <v>anny.leal@enel.com</v>
      </c>
      <c r="BC151" s="9">
        <v>2026</v>
      </c>
      <c r="BD151" s="9">
        <v>8</v>
      </c>
      <c r="BE151" s="9">
        <v>46235</v>
      </c>
      <c r="BG151" s="9" t="str">
        <v>Suministro de Drones para inspecciones termograficas en lineas de transmisión y subcampos solares por 12 meses</v>
      </c>
      <c r="BH151" s="9" t="str">
        <v>FZAU02</v>
      </c>
      <c r="BI151" s="9" t="str">
        <v>Por lanzar</v>
      </c>
      <c r="BJ151" s="9" t="str">
        <v>agosto</v>
      </c>
      <c r="BK151" s="9" t="str">
        <v xml:space="preserve">Equipos de prueba (horquilla de conexión, comprobadores de tensión, etc) </v>
      </c>
      <c r="BL151" s="9" t="str">
        <v>GPG</v>
      </c>
      <c r="BM151" s="9">
        <v>0.15</v>
      </c>
      <c r="BN151" s="9" t="str">
        <v>Monica Mesa</v>
      </c>
      <c r="BO151" s="9" t="str">
        <v>monica.mesa@enel.com</v>
      </c>
      <c r="BP151" s="9" t="str">
        <v>Anny Leal</v>
      </c>
      <c r="BQ151" s="9" t="str">
        <v>anny.leal@enel.com</v>
      </c>
      <c r="BR151" s="9">
        <v>2026</v>
      </c>
      <c r="BS151" s="9">
        <v>8</v>
      </c>
      <c r="BT151" s="9">
        <v>46235</v>
      </c>
      <c r="BV151" s="9" t="str">
        <v>Suministro de Drones para inspecciones termograficas en lineas de transmisión y subcampos solares por 12 meses</v>
      </c>
      <c r="BW151" s="9" t="str">
        <v>FZAU02</v>
      </c>
      <c r="BX151" s="9" t="str">
        <v>Por lanzar</v>
      </c>
      <c r="BY151" s="9" t="str">
        <v>agosto</v>
      </c>
      <c r="BZ151" s="9" t="str">
        <v xml:space="preserve">Equipos de prueba (horquilla de conexión, comprobadores de tensión, etc) </v>
      </c>
      <c r="CA151" s="9" t="str">
        <v>GPG</v>
      </c>
      <c r="CB151" s="9">
        <v>0.15</v>
      </c>
      <c r="CC151" s="9" t="str">
        <v>Monica Mesa</v>
      </c>
      <c r="CD151" s="9" t="str">
        <v>monica.mesa@enel.com</v>
      </c>
      <c r="CE151" s="9" t="str">
        <v>Anny Leal</v>
      </c>
      <c r="CF151" s="9" t="str">
        <v>anny.leal@enel.com</v>
      </c>
      <c r="CG151" s="9">
        <v>2026</v>
      </c>
      <c r="CH151" s="9">
        <v>8</v>
      </c>
      <c r="CI151" s="9">
        <v>46235</v>
      </c>
      <c r="CK151" s="9" t="str">
        <v>Suministro de Drones para inspecciones termograficas en lineas de transmisión y subcampos solares por 12 meses</v>
      </c>
      <c r="CL151" s="9" t="str">
        <v>FZAU02</v>
      </c>
      <c r="CM151" s="9" t="str">
        <v>Por lanzar</v>
      </c>
      <c r="CN151" s="9" t="str">
        <v>agosto</v>
      </c>
      <c r="CO151" s="9" t="str">
        <v xml:space="preserve">Equipos de prueba (horquilla de conexión, comprobadores de tensión, etc) </v>
      </c>
      <c r="CP151" s="9" t="str">
        <v>GPG</v>
      </c>
      <c r="CQ151" s="9">
        <v>0.15</v>
      </c>
      <c r="CR151" s="9" t="str">
        <v>Monica Mesa</v>
      </c>
      <c r="CS151" s="9" t="str">
        <v>monica.mesa@enel.com</v>
      </c>
      <c r="CT151" s="9" t="str">
        <v>Anny Leal</v>
      </c>
      <c r="CU151" s="9" t="str">
        <v>anny.leal@enel.com</v>
      </c>
      <c r="CV151" s="9">
        <v>2026</v>
      </c>
      <c r="CW151" s="9">
        <v>8</v>
      </c>
      <c r="CX151" s="9">
        <v>46235</v>
      </c>
      <c r="DC151" s="9" t="str">
        <v>Suministro de Drones para inspecciones termograficas en lineas de transmisión y subcampos solares por 12 meses</v>
      </c>
      <c r="DD151" s="9" t="str">
        <v>FZAU02</v>
      </c>
      <c r="DE151" s="9" t="str">
        <v>Por lanzar</v>
      </c>
      <c r="DF151" s="9" t="str">
        <v>agosto</v>
      </c>
      <c r="DG151" s="9" t="str">
        <v xml:space="preserve">Equipos de prueba (horquilla de conexión, comprobadores de tensión, etc) </v>
      </c>
      <c r="DH151" s="9" t="str">
        <v>GPG</v>
      </c>
      <c r="DI151" s="9">
        <v>0.15</v>
      </c>
      <c r="DJ151" s="9" t="str">
        <v>Monica Mesa</v>
      </c>
      <c r="DK151" s="9" t="str">
        <v>monica.mesa@enel.com</v>
      </c>
      <c r="DL151" s="9" t="str">
        <v>Anny Leal</v>
      </c>
      <c r="DM151" s="9" t="str">
        <v>anny.leal@enel.com</v>
      </c>
      <c r="DN151" s="9">
        <v>2026</v>
      </c>
      <c r="DO151" s="9">
        <v>8</v>
      </c>
      <c r="DP151" s="15">
        <v>46235</v>
      </c>
      <c r="DS151" s="9" t="str">
        <v>SUMINISTRO DE DRONES PARA INSPECCIONES TERMOGRAFICAS EN LINEAS DE TRANSMISION Y SUBCAMPOS SOLARES POR 12 MESES FZAU02 EQUIPOS DE PRUEBA (HORQUILLA DE CONEXION, COMPROBADORES DE TENSION, ETC)</v>
      </c>
    </row>
    <row r="152" spans="5:123" ht="27.95" customHeight="1" x14ac:dyDescent="0.25">
      <c r="E152" s="11" t="str">
        <v>Suministro de Herramientas especificas para internalización de las plantas (cables de comunicación,sensores, basculas, estibas, Suministro de planta</v>
      </c>
      <c r="F152" s="12" t="str">
        <v>FZMO10</v>
      </c>
      <c r="G152" s="12" t="str">
        <v>Por lanzar</v>
      </c>
      <c r="H152" s="12" t="str">
        <v>septiembre</v>
      </c>
      <c r="I152" s="12" t="str">
        <v xml:space="preserve">Maquinaria, equipos y herramientas para talleres electromecánicos </v>
      </c>
      <c r="J152" s="12" t="str">
        <v>GPG</v>
      </c>
      <c r="K152" s="12">
        <v>0.18</v>
      </c>
      <c r="L152" s="12" t="str">
        <v>Monica Mesa</v>
      </c>
      <c r="M152" s="12" t="str">
        <v>monica.mesa@enel.com</v>
      </c>
      <c r="N152" s="12" t="str">
        <v>Anny Leal</v>
      </c>
      <c r="O152" s="12" t="str">
        <v>anny.leal@enel.com</v>
      </c>
      <c r="P152" s="12">
        <v>2026</v>
      </c>
      <c r="Q152" s="12">
        <v>9</v>
      </c>
      <c r="R152" s="24" t="b">
        <v>0</v>
      </c>
      <c r="AC152" s="14" t="str">
        <v>Suministro de elementos de sellado</v>
      </c>
      <c r="AD152" s="9" t="str">
        <v>FMGE22</v>
      </c>
      <c r="AE152" s="9" t="str">
        <v>Por lanzar</v>
      </c>
      <c r="AF152" s="9" t="str">
        <v>agosto</v>
      </c>
      <c r="AG152" s="9" t="str">
        <v xml:space="preserve">Sellos mecánicos diversos </v>
      </c>
      <c r="AH152" s="9" t="str">
        <v>GPG</v>
      </c>
      <c r="AI152" s="9">
        <v>0.15</v>
      </c>
      <c r="AJ152" s="9" t="str">
        <v>Monica Mesa</v>
      </c>
      <c r="AK152" s="9" t="str">
        <v>monica.mesa@enel.com</v>
      </c>
      <c r="AL152" s="9" t="str">
        <v>Anny Leal</v>
      </c>
      <c r="AM152" s="9" t="str">
        <v>anny.leal@enel.com</v>
      </c>
      <c r="AN152" s="9">
        <v>2026</v>
      </c>
      <c r="AO152" s="9">
        <v>8</v>
      </c>
      <c r="AP152" s="9">
        <v>46235</v>
      </c>
      <c r="AR152" s="14" t="str">
        <v>Suministro de elementos de sellado</v>
      </c>
      <c r="AS152" s="9" t="str">
        <v>FMGE22</v>
      </c>
      <c r="AT152" s="9" t="str">
        <v>Por lanzar</v>
      </c>
      <c r="AU152" s="9" t="str">
        <v>agosto</v>
      </c>
      <c r="AV152" s="9" t="str">
        <v xml:space="preserve">Sellos mecánicos diversos </v>
      </c>
      <c r="AW152" s="9" t="str">
        <v>GPG</v>
      </c>
      <c r="AX152" s="9">
        <v>0.15</v>
      </c>
      <c r="AY152" s="9" t="str">
        <v>Monica Mesa</v>
      </c>
      <c r="AZ152" s="9" t="str">
        <v>monica.mesa@enel.com</v>
      </c>
      <c r="BA152" s="9" t="str">
        <v>Anny Leal</v>
      </c>
      <c r="BB152" s="9" t="str">
        <v>anny.leal@enel.com</v>
      </c>
      <c r="BC152" s="9">
        <v>2026</v>
      </c>
      <c r="BD152" s="9">
        <v>8</v>
      </c>
      <c r="BE152" s="9">
        <v>46235</v>
      </c>
      <c r="BG152" s="9" t="str">
        <v>Suministro de elementos de sellado</v>
      </c>
      <c r="BH152" s="9" t="str">
        <v>FMGE22</v>
      </c>
      <c r="BI152" s="9" t="str">
        <v>Por lanzar</v>
      </c>
      <c r="BJ152" s="9" t="str">
        <v>agosto</v>
      </c>
      <c r="BK152" s="9" t="str">
        <v xml:space="preserve">Sellos mecánicos diversos </v>
      </c>
      <c r="BL152" s="9" t="str">
        <v>GPG</v>
      </c>
      <c r="BM152" s="9">
        <v>0.15</v>
      </c>
      <c r="BN152" s="9" t="str">
        <v>Monica Mesa</v>
      </c>
      <c r="BO152" s="9" t="str">
        <v>monica.mesa@enel.com</v>
      </c>
      <c r="BP152" s="9" t="str">
        <v>Anny Leal</v>
      </c>
      <c r="BQ152" s="9" t="str">
        <v>anny.leal@enel.com</v>
      </c>
      <c r="BR152" s="9">
        <v>2026</v>
      </c>
      <c r="BS152" s="9">
        <v>8</v>
      </c>
      <c r="BT152" s="9">
        <v>46235</v>
      </c>
      <c r="BV152" s="9" t="str">
        <v>Suministro de elementos de sellado</v>
      </c>
      <c r="BW152" s="9" t="str">
        <v>FMGE22</v>
      </c>
      <c r="BX152" s="9" t="str">
        <v>Por lanzar</v>
      </c>
      <c r="BY152" s="9" t="str">
        <v>agosto</v>
      </c>
      <c r="BZ152" s="9" t="str">
        <v xml:space="preserve">Sellos mecánicos diversos </v>
      </c>
      <c r="CA152" s="9" t="str">
        <v>GPG</v>
      </c>
      <c r="CB152" s="9">
        <v>0.15</v>
      </c>
      <c r="CC152" s="9" t="str">
        <v>Monica Mesa</v>
      </c>
      <c r="CD152" s="9" t="str">
        <v>monica.mesa@enel.com</v>
      </c>
      <c r="CE152" s="9" t="str">
        <v>Anny Leal</v>
      </c>
      <c r="CF152" s="9" t="str">
        <v>anny.leal@enel.com</v>
      </c>
      <c r="CG152" s="9">
        <v>2026</v>
      </c>
      <c r="CH152" s="9">
        <v>8</v>
      </c>
      <c r="CI152" s="9">
        <v>46235</v>
      </c>
      <c r="CK152" s="9" t="str">
        <v>Suministro de elementos de sellado</v>
      </c>
      <c r="CL152" s="9" t="str">
        <v>FMGE22</v>
      </c>
      <c r="CM152" s="9" t="str">
        <v>Por lanzar</v>
      </c>
      <c r="CN152" s="9" t="str">
        <v>agosto</v>
      </c>
      <c r="CO152" s="9" t="str">
        <v xml:space="preserve">Sellos mecánicos diversos </v>
      </c>
      <c r="CP152" s="9" t="str">
        <v>GPG</v>
      </c>
      <c r="CQ152" s="9">
        <v>0.15</v>
      </c>
      <c r="CR152" s="9" t="str">
        <v>Monica Mesa</v>
      </c>
      <c r="CS152" s="9" t="str">
        <v>monica.mesa@enel.com</v>
      </c>
      <c r="CT152" s="9" t="str">
        <v>Anny Leal</v>
      </c>
      <c r="CU152" s="9" t="str">
        <v>anny.leal@enel.com</v>
      </c>
      <c r="CV152" s="9">
        <v>2026</v>
      </c>
      <c r="CW152" s="9">
        <v>8</v>
      </c>
      <c r="CX152" s="9">
        <v>46235</v>
      </c>
      <c r="DC152" s="9" t="str">
        <v>Suministro de elementos de sellado</v>
      </c>
      <c r="DD152" s="9" t="str">
        <v>FMGE22</v>
      </c>
      <c r="DE152" s="9" t="str">
        <v>Por lanzar</v>
      </c>
      <c r="DF152" s="9" t="str">
        <v>agosto</v>
      </c>
      <c r="DG152" s="9" t="str">
        <v xml:space="preserve">Sellos mecánicos diversos </v>
      </c>
      <c r="DH152" s="9" t="str">
        <v>GPG</v>
      </c>
      <c r="DI152" s="9">
        <v>0.15</v>
      </c>
      <c r="DJ152" s="9" t="str">
        <v>Monica Mesa</v>
      </c>
      <c r="DK152" s="9" t="str">
        <v>monica.mesa@enel.com</v>
      </c>
      <c r="DL152" s="9" t="str">
        <v>Anny Leal</v>
      </c>
      <c r="DM152" s="9" t="str">
        <v>anny.leal@enel.com</v>
      </c>
      <c r="DN152" s="9">
        <v>2026</v>
      </c>
      <c r="DO152" s="9">
        <v>8</v>
      </c>
      <c r="DP152" s="15">
        <v>46235</v>
      </c>
      <c r="DS152" s="9" t="str">
        <v>SUMINISTRO DE ELEMENTOS DE SELLADO FMGE22 SELLOS MECANICOS DIVERSOS</v>
      </c>
    </row>
    <row r="153" spans="5:123" ht="27.95" customHeight="1" x14ac:dyDescent="0.25">
      <c r="E153" s="11" t="str">
        <v>Gestión de inventarios Commercial</v>
      </c>
      <c r="F153" s="12" t="str">
        <v>SLIM01</v>
      </c>
      <c r="G153" s="12" t="str">
        <v>Por lanzar</v>
      </c>
      <c r="H153" s="12" t="str">
        <v>octubre</v>
      </c>
      <c r="I153" s="12" t="str">
        <v xml:space="preserve">Depósito y almacenamiento </v>
      </c>
      <c r="J153" s="12" t="str">
        <v>Enel Commercial</v>
      </c>
      <c r="K153" s="12">
        <v>0.17</v>
      </c>
      <c r="L153" s="12" t="str">
        <v>Andrea Sarmiento</v>
      </c>
      <c r="M153" s="12" t="str">
        <v>andrea.sarmiento@enel.com</v>
      </c>
      <c r="N153" s="12" t="str">
        <v>Jennifer Rubio</v>
      </c>
      <c r="O153" s="12" t="str">
        <v>jennifer.rubio@enel.com</v>
      </c>
      <c r="P153" s="12">
        <v>2026</v>
      </c>
      <c r="Q153" s="12">
        <v>10</v>
      </c>
      <c r="R153" s="24" t="b">
        <v>0</v>
      </c>
      <c r="AC153" s="14" t="str">
        <v>Adecuación oficinas Guayepo 3/ Adecuación worksite zona norte ATL Para Pv La Loma y Atlantico por 12 meses</v>
      </c>
      <c r="AD153" s="9" t="str">
        <v>LCCC12</v>
      </c>
      <c r="AE153" s="9" t="str">
        <v>Por lanzar</v>
      </c>
      <c r="AF153" s="9" t="str">
        <v>agosto</v>
      </c>
      <c r="AG153" s="9" t="str">
        <v>Construcciòn y/ò Mantenimiento de Obras civiles para Centrales Elèctricas y Edificios industriales</v>
      </c>
      <c r="AH153" s="9" t="str">
        <v>GPG</v>
      </c>
      <c r="AI153" s="9">
        <v>0.15</v>
      </c>
      <c r="AJ153" s="9" t="str">
        <v>Monica Mesa</v>
      </c>
      <c r="AK153" s="9" t="str">
        <v>monica.mesa@enel.com</v>
      </c>
      <c r="AL153" s="9" t="str">
        <v>Anny Leal</v>
      </c>
      <c r="AM153" s="9" t="str">
        <v>anny.leal@enel.com</v>
      </c>
      <c r="AN153" s="9">
        <v>2026</v>
      </c>
      <c r="AO153" s="9">
        <v>8</v>
      </c>
      <c r="AP153" s="9">
        <v>46235</v>
      </c>
      <c r="AR153" s="14" t="str">
        <v>Adecuación oficinas Guayepo 3/ Adecuación worksite zona norte ATL Para Pv La Loma y Atlantico por 12 meses</v>
      </c>
      <c r="AS153" s="9" t="str">
        <v>LCCC12</v>
      </c>
      <c r="AT153" s="9" t="str">
        <v>Por lanzar</v>
      </c>
      <c r="AU153" s="9" t="str">
        <v>agosto</v>
      </c>
      <c r="AV153" s="9" t="str">
        <v>Construcciòn y/ò Mantenimiento de Obras civiles para Centrales Elèctricas y Edificios industriales</v>
      </c>
      <c r="AW153" s="9" t="str">
        <v>GPG</v>
      </c>
      <c r="AX153" s="9">
        <v>0.15</v>
      </c>
      <c r="AY153" s="9" t="str">
        <v>Monica Mesa</v>
      </c>
      <c r="AZ153" s="9" t="str">
        <v>monica.mesa@enel.com</v>
      </c>
      <c r="BA153" s="9" t="str">
        <v>Anny Leal</v>
      </c>
      <c r="BB153" s="9" t="str">
        <v>anny.leal@enel.com</v>
      </c>
      <c r="BC153" s="9">
        <v>2026</v>
      </c>
      <c r="BD153" s="9">
        <v>8</v>
      </c>
      <c r="BE153" s="9">
        <v>46235</v>
      </c>
      <c r="BG153" s="9" t="str">
        <v>Adecuación oficinas Guayepo 3/ Adecuación worksite zona norte ATL Para Pv La Loma y Atlantico por 12 meses</v>
      </c>
      <c r="BH153" s="9" t="str">
        <v>LCCC12</v>
      </c>
      <c r="BI153" s="9" t="str">
        <v>Por lanzar</v>
      </c>
      <c r="BJ153" s="9" t="str">
        <v>agosto</v>
      </c>
      <c r="BK153" s="9" t="str">
        <v>Construcciòn y/ò Mantenimiento de Obras civiles para Centrales Elèctricas y Edificios industriales</v>
      </c>
      <c r="BL153" s="9" t="str">
        <v>GPG</v>
      </c>
      <c r="BM153" s="9">
        <v>0.15</v>
      </c>
      <c r="BN153" s="9" t="str">
        <v>Monica Mesa</v>
      </c>
      <c r="BO153" s="9" t="str">
        <v>monica.mesa@enel.com</v>
      </c>
      <c r="BP153" s="9" t="str">
        <v>Anny Leal</v>
      </c>
      <c r="BQ153" s="9" t="str">
        <v>anny.leal@enel.com</v>
      </c>
      <c r="BR153" s="9">
        <v>2026</v>
      </c>
      <c r="BS153" s="9">
        <v>8</v>
      </c>
      <c r="BT153" s="9">
        <v>46235</v>
      </c>
      <c r="BV153" s="9" t="str">
        <v>Adecuación oficinas Guayepo 3/ Adecuación worksite zona norte ATL Para Pv La Loma y Atlantico por 12 meses</v>
      </c>
      <c r="BW153" s="9" t="str">
        <v>LCCC12</v>
      </c>
      <c r="BX153" s="9" t="str">
        <v>Por lanzar</v>
      </c>
      <c r="BY153" s="9" t="str">
        <v>agosto</v>
      </c>
      <c r="BZ153" s="9" t="str">
        <v>Construcciòn y/ò Mantenimiento de Obras civiles para Centrales Elèctricas y Edificios industriales</v>
      </c>
      <c r="CA153" s="9" t="str">
        <v>GPG</v>
      </c>
      <c r="CB153" s="9">
        <v>0.15</v>
      </c>
      <c r="CC153" s="9" t="str">
        <v>Monica Mesa</v>
      </c>
      <c r="CD153" s="9" t="str">
        <v>monica.mesa@enel.com</v>
      </c>
      <c r="CE153" s="9" t="str">
        <v>Anny Leal</v>
      </c>
      <c r="CF153" s="9" t="str">
        <v>anny.leal@enel.com</v>
      </c>
      <c r="CG153" s="9">
        <v>2026</v>
      </c>
      <c r="CH153" s="9">
        <v>8</v>
      </c>
      <c r="CI153" s="9">
        <v>46235</v>
      </c>
      <c r="CK153" s="9" t="str">
        <v>Adecuación oficinas Guayepo 3/ Adecuación worksite zona norte ATL Para Pv La Loma y Atlantico por 12 meses</v>
      </c>
      <c r="CL153" s="9" t="str">
        <v>LCCC12</v>
      </c>
      <c r="CM153" s="9" t="str">
        <v>Por lanzar</v>
      </c>
      <c r="CN153" s="9" t="str">
        <v>agosto</v>
      </c>
      <c r="CO153" s="9" t="str">
        <v>Construcciòn y/ò Mantenimiento de Obras civiles para Centrales Elèctricas y Edificios industriales</v>
      </c>
      <c r="CP153" s="9" t="str">
        <v>GPG</v>
      </c>
      <c r="CQ153" s="9">
        <v>0.15</v>
      </c>
      <c r="CR153" s="9" t="str">
        <v>Monica Mesa</v>
      </c>
      <c r="CS153" s="9" t="str">
        <v>monica.mesa@enel.com</v>
      </c>
      <c r="CT153" s="9" t="str">
        <v>Anny Leal</v>
      </c>
      <c r="CU153" s="9" t="str">
        <v>anny.leal@enel.com</v>
      </c>
      <c r="CV153" s="9">
        <v>2026</v>
      </c>
      <c r="CW153" s="9">
        <v>8</v>
      </c>
      <c r="CX153" s="9">
        <v>46235</v>
      </c>
      <c r="DC153" s="9" t="str">
        <v>Adecuación oficinas Guayepo 3/ Adecuación worksite zona norte ATL Para Pv La Loma y Atlantico por 12 meses</v>
      </c>
      <c r="DD153" s="9" t="str">
        <v>LCCC12</v>
      </c>
      <c r="DE153" s="9" t="str">
        <v>Por lanzar</v>
      </c>
      <c r="DF153" s="9" t="str">
        <v>agosto</v>
      </c>
      <c r="DG153" s="9" t="str">
        <v>Construcciòn y/ò Mantenimiento de Obras civiles para Centrales Elèctricas y Edificios industriales</v>
      </c>
      <c r="DH153" s="9" t="str">
        <v>GPG</v>
      </c>
      <c r="DI153" s="9">
        <v>0.15</v>
      </c>
      <c r="DJ153" s="9" t="str">
        <v>Monica Mesa</v>
      </c>
      <c r="DK153" s="9" t="str">
        <v>monica.mesa@enel.com</v>
      </c>
      <c r="DL153" s="9" t="str">
        <v>Anny Leal</v>
      </c>
      <c r="DM153" s="9" t="str">
        <v>anny.leal@enel.com</v>
      </c>
      <c r="DN153" s="9">
        <v>2026</v>
      </c>
      <c r="DO153" s="9">
        <v>8</v>
      </c>
      <c r="DP153" s="15">
        <v>46235</v>
      </c>
      <c r="DS153" s="9" t="str">
        <v>ADECUACION OFICINAS GUAYEPO 3/ ADECUACION WORKSITE ZONA NORTE ATL PARA PV LA LOMA Y ATLANTICO POR 12 MESES LCCC12 CONSTRUCCIÒN Y/Ò MANTENIMIENTO DE OBRAS CIVILES PARA CENTRALES ELÈCTRICAS Y EDIFICIOS INDUSTRIALES</v>
      </c>
    </row>
    <row r="154" spans="5:123" ht="27.95" customHeight="1" x14ac:dyDescent="0.25">
      <c r="E154" s="11" t="str">
        <v>ICT-511 Suministro de Equipos de Cómputo</v>
      </c>
      <c r="F154" s="12" t="str">
        <v>FIHD01</v>
      </c>
      <c r="G154" s="12" t="str">
        <v>Por lanzar</v>
      </c>
      <c r="H154" s="12" t="str">
        <v>septiembre</v>
      </c>
      <c r="I154" s="12" t="str">
        <v>Pc,Servidores,Almacenamiento Y Diversos Dispos. Informáticos</v>
      </c>
      <c r="J154" s="12" t="str">
        <v>Guatemala</v>
      </c>
      <c r="K154" s="12">
        <v>0.16500000000000001</v>
      </c>
      <c r="L154" s="12" t="str">
        <v>Monica Ponce</v>
      </c>
      <c r="M154" s="12" t="str">
        <v>Monica.Ponce@enel.com</v>
      </c>
      <c r="N154" s="12" t="str">
        <v>Anny Leal</v>
      </c>
      <c r="O154" s="12" t="str">
        <v>anny.leal@enel.com</v>
      </c>
      <c r="P154" s="12">
        <v>2026</v>
      </c>
      <c r="Q154" s="12">
        <v>9</v>
      </c>
      <c r="R154" s="24" t="b">
        <v>0</v>
      </c>
      <c r="AC154" s="14" t="str">
        <v>Servicios de calidad de energía, estudios y soluciones a medida</v>
      </c>
      <c r="AD154" s="9" t="str">
        <v>LEIL08</v>
      </c>
      <c r="AE154" s="9" t="str">
        <v>Por lanzar</v>
      </c>
      <c r="AF154" s="9" t="str">
        <v>diciembre</v>
      </c>
      <c r="AG154" s="9" t="str">
        <v>Obras y mantenimiento de alumbrado Publico y arquitectónica, semáforos, videovigilancia e iluminación escénica</v>
      </c>
      <c r="AH154" s="9" t="str">
        <v>Enel Commercial</v>
      </c>
      <c r="AI154" s="9">
        <v>0.15</v>
      </c>
      <c r="AJ154" s="9" t="str">
        <v>Andrea Sarmiento</v>
      </c>
      <c r="AK154" s="9" t="str">
        <v>andrea.sarmiento@enel.com</v>
      </c>
      <c r="AL154" s="9" t="str">
        <v>Jennifer Rubio</v>
      </c>
      <c r="AM154" s="9" t="str">
        <v>jennifer.rubio@enel.com</v>
      </c>
      <c r="AN154" s="9">
        <v>2026</v>
      </c>
      <c r="AO154" s="9">
        <v>12</v>
      </c>
      <c r="AP154" s="9">
        <v>46357</v>
      </c>
      <c r="AR154" s="14" t="str">
        <v>Servicios de calidad de energía, estudios y soluciones a medida</v>
      </c>
      <c r="AS154" s="9" t="str">
        <v>LEIL08</v>
      </c>
      <c r="AT154" s="9" t="str">
        <v>Por lanzar</v>
      </c>
      <c r="AU154" s="9" t="str">
        <v>diciembre</v>
      </c>
      <c r="AV154" s="9" t="str">
        <v>Obras y mantenimiento de alumbrado Publico y arquitectónica, semáforos, videovigilancia e iluminación escénica</v>
      </c>
      <c r="AW154" s="9" t="str">
        <v>Enel Commercial</v>
      </c>
      <c r="AX154" s="9">
        <v>0.15</v>
      </c>
      <c r="AY154" s="9" t="str">
        <v>Andrea Sarmiento</v>
      </c>
      <c r="AZ154" s="9" t="str">
        <v>andrea.sarmiento@enel.com</v>
      </c>
      <c r="BA154" s="9" t="str">
        <v>Jennifer Rubio</v>
      </c>
      <c r="BB154" s="9" t="str">
        <v>jennifer.rubio@enel.com</v>
      </c>
      <c r="BC154" s="9">
        <v>2026</v>
      </c>
      <c r="BD154" s="9">
        <v>12</v>
      </c>
      <c r="BE154" s="9">
        <v>46357</v>
      </c>
      <c r="BG154" s="9" t="str">
        <v>Servicios de calidad de energía, estudios y soluciones a medida</v>
      </c>
      <c r="BH154" s="9" t="str">
        <v>LEIL08</v>
      </c>
      <c r="BI154" s="9" t="str">
        <v>Por lanzar</v>
      </c>
      <c r="BJ154" s="9" t="str">
        <v>diciembre</v>
      </c>
      <c r="BK154" s="9" t="str">
        <v>Obras y mantenimiento de alumbrado Publico y arquitectónica, semáforos, videovigilancia e iluminación escénica</v>
      </c>
      <c r="BL154" s="9" t="str">
        <v>Enel Commercial</v>
      </c>
      <c r="BM154" s="9">
        <v>0.15</v>
      </c>
      <c r="BN154" s="9" t="str">
        <v>Andrea Sarmiento</v>
      </c>
      <c r="BO154" s="9" t="str">
        <v>andrea.sarmiento@enel.com</v>
      </c>
      <c r="BP154" s="9" t="str">
        <v>Jennifer Rubio</v>
      </c>
      <c r="BQ154" s="9" t="str">
        <v>jennifer.rubio@enel.com</v>
      </c>
      <c r="BR154" s="9">
        <v>2026</v>
      </c>
      <c r="BS154" s="9">
        <v>12</v>
      </c>
      <c r="BT154" s="9">
        <v>46357</v>
      </c>
      <c r="BV154" s="9" t="str">
        <v>Servicios de calidad de energía, estudios y soluciones a medida</v>
      </c>
      <c r="BW154" s="9" t="str">
        <v>LEIL08</v>
      </c>
      <c r="BX154" s="9" t="str">
        <v>Por lanzar</v>
      </c>
      <c r="BY154" s="9" t="str">
        <v>diciembre</v>
      </c>
      <c r="BZ154" s="9" t="str">
        <v>Obras y mantenimiento de alumbrado Publico y arquitectónica, semáforos, videovigilancia e iluminación escénica</v>
      </c>
      <c r="CA154" s="9" t="str">
        <v>Enel Commercial</v>
      </c>
      <c r="CB154" s="9">
        <v>0.15</v>
      </c>
      <c r="CC154" s="9" t="str">
        <v>Andrea Sarmiento</v>
      </c>
      <c r="CD154" s="9" t="str">
        <v>andrea.sarmiento@enel.com</v>
      </c>
      <c r="CE154" s="9" t="str">
        <v>Jennifer Rubio</v>
      </c>
      <c r="CF154" s="9" t="str">
        <v>jennifer.rubio@enel.com</v>
      </c>
      <c r="CG154" s="9">
        <v>2026</v>
      </c>
      <c r="CH154" s="9">
        <v>12</v>
      </c>
      <c r="CI154" s="9">
        <v>46357</v>
      </c>
      <c r="CK154" s="9" t="str">
        <v>Servicios de calidad de energía, estudios y soluciones a medida</v>
      </c>
      <c r="CL154" s="9" t="str">
        <v>LEIL08</v>
      </c>
      <c r="CM154" s="9" t="str">
        <v>Por lanzar</v>
      </c>
      <c r="CN154" s="9" t="str">
        <v>diciembre</v>
      </c>
      <c r="CO154" s="9" t="str">
        <v>Obras y mantenimiento de alumbrado Publico y arquitectónica, semáforos, videovigilancia e iluminación escénica</v>
      </c>
      <c r="CP154" s="9" t="str">
        <v>Enel Commercial</v>
      </c>
      <c r="CQ154" s="9">
        <v>0.15</v>
      </c>
      <c r="CR154" s="9" t="str">
        <v>Andrea Sarmiento</v>
      </c>
      <c r="CS154" s="9" t="str">
        <v>andrea.sarmiento@enel.com</v>
      </c>
      <c r="CT154" s="9" t="str">
        <v>Jennifer Rubio</v>
      </c>
      <c r="CU154" s="9" t="str">
        <v>jennifer.rubio@enel.com</v>
      </c>
      <c r="CV154" s="9">
        <v>2026</v>
      </c>
      <c r="CW154" s="9">
        <v>12</v>
      </c>
      <c r="CX154" s="9">
        <v>46357</v>
      </c>
      <c r="DC154" s="9" t="str">
        <v>Servicios de calidad de energía, estudios y soluciones a medida</v>
      </c>
      <c r="DD154" s="9" t="str">
        <v>LEIL08</v>
      </c>
      <c r="DE154" s="9" t="str">
        <v>Por lanzar</v>
      </c>
      <c r="DF154" s="9" t="str">
        <v>diciembre</v>
      </c>
      <c r="DG154" s="9" t="str">
        <v>Obras y mantenimiento de alumbrado Publico y arquitectónica, semáforos, videovigilancia e iluminación escénica</v>
      </c>
      <c r="DH154" s="9" t="str">
        <v>Enel Commercial</v>
      </c>
      <c r="DI154" s="9">
        <v>0.15</v>
      </c>
      <c r="DJ154" s="9" t="str">
        <v>Andrea Sarmiento</v>
      </c>
      <c r="DK154" s="9" t="str">
        <v>andrea.sarmiento@enel.com</v>
      </c>
      <c r="DL154" s="9" t="str">
        <v>Jennifer Rubio</v>
      </c>
      <c r="DM154" s="9" t="str">
        <v>jennifer.rubio@enel.com</v>
      </c>
      <c r="DN154" s="9">
        <v>2026</v>
      </c>
      <c r="DO154" s="9">
        <v>12</v>
      </c>
      <c r="DP154" s="15">
        <v>46357</v>
      </c>
      <c r="DS154" s="9" t="str">
        <v>SERVICIOS DE CALIDAD DE ENERGIA, ESTUDIOS Y SOLUCIONES A MEDIDA LEIL08 OBRAS Y MANTENIMIENTO DE ALUMBRADO PUBLICO Y ARQUITECTONICA, SEMAFOROS, VIDEOVIGILANCIA E ILUMINACION ESCENICA</v>
      </c>
    </row>
    <row r="155" spans="5:123" ht="27.95" customHeight="1" x14ac:dyDescent="0.25">
      <c r="E155" s="11" t="str">
        <v>Realizar auditoría externa de recertificación (año 2027) y auditorías de seguimiento por los años de vigencia (año 2028-2029)</v>
      </c>
      <c r="F155" s="12" t="str">
        <v>SPPA05</v>
      </c>
      <c r="G155" s="12" t="str">
        <v>Por lanzar</v>
      </c>
      <c r="H155" s="12" t="str">
        <v>agosto</v>
      </c>
      <c r="I155" s="12" t="str">
        <v xml:space="preserve">Certificados de auditoría y contabilidad </v>
      </c>
      <c r="J155" s="12" t="str">
        <v>Grids</v>
      </c>
      <c r="K155" s="12">
        <v>0.15713631</v>
      </c>
      <c r="L155" s="12" t="str">
        <v>Francy Boada</v>
      </c>
      <c r="M155" s="12" t="str">
        <v>francy.boada@enel.com</v>
      </c>
      <c r="N155" s="12" t="str">
        <v>Jennifer Rubio</v>
      </c>
      <c r="O155" s="12" t="str">
        <v>jennifer.rubio@enel.com</v>
      </c>
      <c r="P155" s="12">
        <v>2026</v>
      </c>
      <c r="Q155" s="12">
        <v>8</v>
      </c>
      <c r="R155" s="24" t="b">
        <v>0</v>
      </c>
      <c r="AC155" s="14" t="str">
        <v>Censo de la zona Guavio</v>
      </c>
      <c r="AD155" s="9" t="str">
        <v>SPPT43</v>
      </c>
      <c r="AE155" s="9" t="str">
        <v>Por lanzar</v>
      </c>
      <c r="AF155" s="9" t="str">
        <v>octubre</v>
      </c>
      <c r="AG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AH155" s="9" t="str">
        <v>Grids</v>
      </c>
      <c r="AI155" s="9">
        <v>0.14551379</v>
      </c>
      <c r="AJ155" s="9" t="str">
        <v>Francy Boada</v>
      </c>
      <c r="AK155" s="9" t="str">
        <v>francy.boada@enel.com</v>
      </c>
      <c r="AL155" s="9" t="str">
        <v>Jennifer Rubio</v>
      </c>
      <c r="AM155" s="9" t="str">
        <v>jennifer.rubio@enel.com</v>
      </c>
      <c r="AN155" s="9">
        <v>2026</v>
      </c>
      <c r="AO155" s="9">
        <v>10</v>
      </c>
      <c r="AP155" s="9">
        <v>46296</v>
      </c>
      <c r="AR155" s="14" t="str">
        <v>Censo de la zona Guavio</v>
      </c>
      <c r="AS155" s="9" t="str">
        <v>SPPT43</v>
      </c>
      <c r="AT155" s="9" t="str">
        <v>Por lanzar</v>
      </c>
      <c r="AU155" s="9" t="str">
        <v>octubre</v>
      </c>
      <c r="AV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AW155" s="9" t="str">
        <v>Grids</v>
      </c>
      <c r="AX155" s="9">
        <v>0.14551379</v>
      </c>
      <c r="AY155" s="9" t="str">
        <v>Francy Boada</v>
      </c>
      <c r="AZ155" s="9" t="str">
        <v>francy.boada@enel.com</v>
      </c>
      <c r="BA155" s="9" t="str">
        <v>Jennifer Rubio</v>
      </c>
      <c r="BB155" s="9" t="str">
        <v>jennifer.rubio@enel.com</v>
      </c>
      <c r="BC155" s="9">
        <v>2026</v>
      </c>
      <c r="BD155" s="9">
        <v>10</v>
      </c>
      <c r="BE155" s="9">
        <v>46296</v>
      </c>
      <c r="BG155" s="9" t="str">
        <v>Censo de la zona Guavio</v>
      </c>
      <c r="BH155" s="9" t="str">
        <v>SPPT43</v>
      </c>
      <c r="BI155" s="9" t="str">
        <v>Por lanzar</v>
      </c>
      <c r="BJ155" s="9" t="str">
        <v>octubre</v>
      </c>
      <c r="BK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BL155" s="9" t="str">
        <v>Grids</v>
      </c>
      <c r="BM155" s="9">
        <v>0.14551379</v>
      </c>
      <c r="BN155" s="9" t="str">
        <v>Francy Boada</v>
      </c>
      <c r="BO155" s="9" t="str">
        <v>francy.boada@enel.com</v>
      </c>
      <c r="BP155" s="9" t="str">
        <v>Jennifer Rubio</v>
      </c>
      <c r="BQ155" s="9" t="str">
        <v>jennifer.rubio@enel.com</v>
      </c>
      <c r="BR155" s="9">
        <v>2026</v>
      </c>
      <c r="BS155" s="9">
        <v>10</v>
      </c>
      <c r="BT155" s="9">
        <v>46296</v>
      </c>
      <c r="BV155" s="9" t="str">
        <v>Censo de la zona Guavio</v>
      </c>
      <c r="BW155" s="9" t="str">
        <v>SPPT43</v>
      </c>
      <c r="BX155" s="9" t="str">
        <v>Por lanzar</v>
      </c>
      <c r="BY155" s="9" t="str">
        <v>octubre</v>
      </c>
      <c r="BZ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CA155" s="9" t="str">
        <v>Grids</v>
      </c>
      <c r="CB155" s="9">
        <v>0.14551379</v>
      </c>
      <c r="CC155" s="9" t="str">
        <v>Francy Boada</v>
      </c>
      <c r="CD155" s="9" t="str">
        <v>francy.boada@enel.com</v>
      </c>
      <c r="CE155" s="9" t="str">
        <v>Jennifer Rubio</v>
      </c>
      <c r="CF155" s="9" t="str">
        <v>jennifer.rubio@enel.com</v>
      </c>
      <c r="CG155" s="9">
        <v>2026</v>
      </c>
      <c r="CH155" s="9">
        <v>10</v>
      </c>
      <c r="CI155" s="9">
        <v>46296</v>
      </c>
      <c r="CK155" s="9" t="str">
        <v>Censo de la zona Guavio</v>
      </c>
      <c r="CL155" s="9" t="str">
        <v>SPPT43</v>
      </c>
      <c r="CM155" s="9" t="str">
        <v>Por lanzar</v>
      </c>
      <c r="CN155" s="9" t="str">
        <v>octubre</v>
      </c>
      <c r="CO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CP155" s="9" t="str">
        <v>Grids</v>
      </c>
      <c r="CQ155" s="9">
        <v>0.14551379</v>
      </c>
      <c r="CR155" s="9" t="str">
        <v>Francy Boada</v>
      </c>
      <c r="CS155" s="9" t="str">
        <v>francy.boada@enel.com</v>
      </c>
      <c r="CT155" s="9" t="str">
        <v>Jennifer Rubio</v>
      </c>
      <c r="CU155" s="9" t="str">
        <v>jennifer.rubio@enel.com</v>
      </c>
      <c r="CV155" s="9">
        <v>2026</v>
      </c>
      <c r="CW155" s="9">
        <v>10</v>
      </c>
      <c r="CX155" s="9">
        <v>46296</v>
      </c>
      <c r="DC155" s="9" t="str">
        <v>Censo de la zona Guavio</v>
      </c>
      <c r="DD155" s="9" t="str">
        <v>SPPT43</v>
      </c>
      <c r="DE155" s="9" t="str">
        <v>Por lanzar</v>
      </c>
      <c r="DF155" s="9" t="str">
        <v>octubre</v>
      </c>
      <c r="DG155" s="9" t="str">
        <v>Servicios de expedición y vigilancia especializada de las actividades de fabricación y construcción, evaluación técnica de proveedores, implementación de los sistemas de Gestión de Calidad / Medio Ambiente / Seguridad</v>
      </c>
      <c r="DH155" s="9" t="str">
        <v>Grids</v>
      </c>
      <c r="DI155" s="9">
        <v>0.14551379</v>
      </c>
      <c r="DJ155" s="9" t="str">
        <v>Francy Boada</v>
      </c>
      <c r="DK155" s="9" t="str">
        <v>francy.boada@enel.com</v>
      </c>
      <c r="DL155" s="9" t="str">
        <v>Jennifer Rubio</v>
      </c>
      <c r="DM155" s="9" t="str">
        <v>jennifer.rubio@enel.com</v>
      </c>
      <c r="DN155" s="9">
        <v>2026</v>
      </c>
      <c r="DO155" s="9">
        <v>10</v>
      </c>
      <c r="DP155" s="15">
        <v>46296</v>
      </c>
      <c r="DS155" s="9" t="str">
        <v>CENSO DE LA ZONA GUAVIO SPPT43 SERVICIOS DE EXPEDICION Y VIGILANCIA ESPECIALIZADA DE LAS ACTIVIDADES DE FABRICACION Y CONSTRUCCION, EVALUACION TECNICA DE PROVEEDORES, IMPLEMENTACION DE LOS SISTEMAS DE GESTION DE CALIDAD / MEDIO AMBIENTE / SEGURIDAD</v>
      </c>
    </row>
    <row r="156" spans="5:123" ht="27.95" customHeight="1" x14ac:dyDescent="0.25">
      <c r="E156" s="11" t="str">
        <v>TS-CROSS Diseño y construcción de placa de concreto montaje sistema de filtración fase 2 Paraiso</v>
      </c>
      <c r="F156" s="12" t="str">
        <v>LCCC12</v>
      </c>
      <c r="G156" s="12" t="str">
        <v>Por lanzar</v>
      </c>
      <c r="H156" s="12" t="str">
        <v>septiembre</v>
      </c>
      <c r="I156" s="12" t="str">
        <v>Construcciòn y/ò Mantenimiento de Obras civiles para Centrales Elèctricas y Edificios industriales</v>
      </c>
      <c r="J156" s="12" t="str">
        <v>GPG</v>
      </c>
      <c r="K156" s="12">
        <v>0.15</v>
      </c>
      <c r="L156" s="12" t="str">
        <v>Monica Mesa</v>
      </c>
      <c r="M156" s="12" t="str">
        <v>monica.mesa@enel.com</v>
      </c>
      <c r="N156" s="12" t="str">
        <v>Anny Leal</v>
      </c>
      <c r="O156" s="12" t="str">
        <v>anny.leal@enel.com</v>
      </c>
      <c r="P156" s="12">
        <v>2026</v>
      </c>
      <c r="Q156" s="12">
        <v>9</v>
      </c>
      <c r="R156" s="24" t="b">
        <v>0</v>
      </c>
      <c r="AC156" s="14" t="str">
        <v>TS-CROSS Contrato soporte SLA Infraestructura Virtualización Plantas Hydro &amp; Solar</v>
      </c>
      <c r="AD156" s="9" t="str">
        <v>FIHD01</v>
      </c>
      <c r="AE156" s="9" t="str">
        <v>Por lanzar</v>
      </c>
      <c r="AF156" s="9" t="str">
        <v>agosto</v>
      </c>
      <c r="AG156" s="9" t="str">
        <v>Pc,Servidores,Almacenamiento Y Diversos Dispos. Informáticos</v>
      </c>
      <c r="AH156" s="9" t="str">
        <v>ICT</v>
      </c>
      <c r="AI156" s="9">
        <v>0.14000000000000001</v>
      </c>
      <c r="AJ156" s="9" t="str">
        <v>Marcela Maldonado</v>
      </c>
      <c r="AK156" s="9" t="str">
        <v>marcela.maldonado@enel.com</v>
      </c>
      <c r="AL156" s="9" t="str">
        <v>Jennifer Rubio</v>
      </c>
      <c r="AM156" s="9" t="str">
        <v>jennifer.rubio@enel.com</v>
      </c>
      <c r="AN156" s="9">
        <v>2026</v>
      </c>
      <c r="AO156" s="9">
        <v>8</v>
      </c>
      <c r="AP156" s="9">
        <v>46235</v>
      </c>
      <c r="AR156" s="14" t="str">
        <v>TS-CROSS Contrato soporte SLA Infraestructura Virtualización Plantas Hydro &amp; Solar</v>
      </c>
      <c r="AS156" s="9" t="str">
        <v>FIHD01</v>
      </c>
      <c r="AT156" s="9" t="str">
        <v>Por lanzar</v>
      </c>
      <c r="AU156" s="9" t="str">
        <v>agosto</v>
      </c>
      <c r="AV156" s="9" t="str">
        <v>Pc,Servidores,Almacenamiento Y Diversos Dispos. Informáticos</v>
      </c>
      <c r="AW156" s="9" t="str">
        <v>ICT</v>
      </c>
      <c r="AX156" s="9">
        <v>0.14000000000000001</v>
      </c>
      <c r="AY156" s="9" t="str">
        <v>Marcela Maldonado</v>
      </c>
      <c r="AZ156" s="9" t="str">
        <v>marcela.maldonado@enel.com</v>
      </c>
      <c r="BA156" s="9" t="str">
        <v>Jennifer Rubio</v>
      </c>
      <c r="BB156" s="9" t="str">
        <v>jennifer.rubio@enel.com</v>
      </c>
      <c r="BC156" s="9">
        <v>2026</v>
      </c>
      <c r="BD156" s="9">
        <v>8</v>
      </c>
      <c r="BE156" s="9">
        <v>46235</v>
      </c>
      <c r="BG156" s="9" t="str">
        <v>TS-CROSS Contrato soporte SLA Infraestructura Virtualización Plantas Hydro &amp; Solar</v>
      </c>
      <c r="BH156" s="9" t="str">
        <v>FIHD01</v>
      </c>
      <c r="BI156" s="9" t="str">
        <v>Por lanzar</v>
      </c>
      <c r="BJ156" s="9" t="str">
        <v>agosto</v>
      </c>
      <c r="BK156" s="9" t="str">
        <v>Pc,Servidores,Almacenamiento Y Diversos Dispos. Informáticos</v>
      </c>
      <c r="BL156" s="9" t="str">
        <v>ICT</v>
      </c>
      <c r="BM156" s="9">
        <v>0.14000000000000001</v>
      </c>
      <c r="BN156" s="9" t="str">
        <v>Marcela Maldonado</v>
      </c>
      <c r="BO156" s="9" t="str">
        <v>marcela.maldonado@enel.com</v>
      </c>
      <c r="BP156" s="9" t="str">
        <v>Jennifer Rubio</v>
      </c>
      <c r="BQ156" s="9" t="str">
        <v>jennifer.rubio@enel.com</v>
      </c>
      <c r="BR156" s="9">
        <v>2026</v>
      </c>
      <c r="BS156" s="9">
        <v>8</v>
      </c>
      <c r="BT156" s="9">
        <v>46235</v>
      </c>
      <c r="BV156" s="9" t="str">
        <v>TS-CROSS Contrato soporte SLA Infraestructura Virtualización Plantas Hydro &amp; Solar</v>
      </c>
      <c r="BW156" s="9" t="str">
        <v>FIHD01</v>
      </c>
      <c r="BX156" s="9" t="str">
        <v>Por lanzar</v>
      </c>
      <c r="BY156" s="9" t="str">
        <v>agosto</v>
      </c>
      <c r="BZ156" s="9" t="str">
        <v>Pc,Servidores,Almacenamiento Y Diversos Dispos. Informáticos</v>
      </c>
      <c r="CA156" s="9" t="str">
        <v>ICT</v>
      </c>
      <c r="CB156" s="9">
        <v>0.14000000000000001</v>
      </c>
      <c r="CC156" s="9" t="str">
        <v>Marcela Maldonado</v>
      </c>
      <c r="CD156" s="9" t="str">
        <v>marcela.maldonado@enel.com</v>
      </c>
      <c r="CE156" s="9" t="str">
        <v>Jennifer Rubio</v>
      </c>
      <c r="CF156" s="9" t="str">
        <v>jennifer.rubio@enel.com</v>
      </c>
      <c r="CG156" s="9">
        <v>2026</v>
      </c>
      <c r="CH156" s="9">
        <v>8</v>
      </c>
      <c r="CI156" s="9">
        <v>46235</v>
      </c>
      <c r="CK156" s="9" t="str">
        <v>TS-CROSS Contrato soporte SLA Infraestructura Virtualización Plantas Hydro &amp; Solar</v>
      </c>
      <c r="CL156" s="9" t="str">
        <v>FIHD01</v>
      </c>
      <c r="CM156" s="9" t="str">
        <v>Por lanzar</v>
      </c>
      <c r="CN156" s="9" t="str">
        <v>agosto</v>
      </c>
      <c r="CO156" s="9" t="str">
        <v>Pc,Servidores,Almacenamiento Y Diversos Dispos. Informáticos</v>
      </c>
      <c r="CP156" s="9" t="str">
        <v>ICT</v>
      </c>
      <c r="CQ156" s="9">
        <v>0.14000000000000001</v>
      </c>
      <c r="CR156" s="9" t="str">
        <v>Marcela Maldonado</v>
      </c>
      <c r="CS156" s="9" t="str">
        <v>marcela.maldonado@enel.com</v>
      </c>
      <c r="CT156" s="9" t="str">
        <v>Jennifer Rubio</v>
      </c>
      <c r="CU156" s="9" t="str">
        <v>jennifer.rubio@enel.com</v>
      </c>
      <c r="CV156" s="9">
        <v>2026</v>
      </c>
      <c r="CW156" s="9">
        <v>8</v>
      </c>
      <c r="CX156" s="9">
        <v>46235</v>
      </c>
      <c r="DC156" s="9" t="str">
        <v>TS-CROSS Contrato soporte SLA Infraestructura Virtualización Plantas Hydro &amp; Solar</v>
      </c>
      <c r="DD156" s="9" t="str">
        <v>FIHD01</v>
      </c>
      <c r="DE156" s="9" t="str">
        <v>Por lanzar</v>
      </c>
      <c r="DF156" s="9" t="str">
        <v>agosto</v>
      </c>
      <c r="DG156" s="9" t="str">
        <v>Pc,Servidores,Almacenamiento Y Diversos Dispos. Informáticos</v>
      </c>
      <c r="DH156" s="9" t="str">
        <v>ICT</v>
      </c>
      <c r="DI156" s="9">
        <v>0.14000000000000001</v>
      </c>
      <c r="DJ156" s="9" t="str">
        <v>Marcela Maldonado</v>
      </c>
      <c r="DK156" s="9" t="str">
        <v>marcela.maldonado@enel.com</v>
      </c>
      <c r="DL156" s="9" t="str">
        <v>Jennifer Rubio</v>
      </c>
      <c r="DM156" s="9" t="str">
        <v>jennifer.rubio@enel.com</v>
      </c>
      <c r="DN156" s="9">
        <v>2026</v>
      </c>
      <c r="DO156" s="9">
        <v>8</v>
      </c>
      <c r="DP156" s="15">
        <v>46235</v>
      </c>
      <c r="DS156" s="9" t="str">
        <v>TS-CROSS CONTRATO SOPORTE SLA INFRAESTRUCTURA VIRTUALIZACION PLANTAS HYDRO &amp; SOLAR FIHD01 PC,SERVIDORES,ALMACENAMIENTO Y DIVERSOS DISPOS. INFORMATICOS</v>
      </c>
    </row>
    <row r="157" spans="5:123" ht="27.95" customHeight="1" x14ac:dyDescent="0.25">
      <c r="E157" s="11" t="str">
        <v>Suministro de Drones para inspecciones termograficas en lineas de transmisión y subcampos solares por 12 meses</v>
      </c>
      <c r="F157" s="12" t="str">
        <v>FZAU02</v>
      </c>
      <c r="G157" s="12" t="str">
        <v>Por lanzar</v>
      </c>
      <c r="H157" s="12" t="str">
        <v>agosto</v>
      </c>
      <c r="I157" s="12" t="str">
        <v xml:space="preserve">Equipos de prueba (horquilla de conexión, comprobadores de tensión, etc) </v>
      </c>
      <c r="J157" s="12" t="str">
        <v>GPG</v>
      </c>
      <c r="K157" s="12">
        <v>0.15</v>
      </c>
      <c r="L157" s="12" t="str">
        <v>Monica Mesa</v>
      </c>
      <c r="M157" s="12" t="str">
        <v>monica.mesa@enel.com</v>
      </c>
      <c r="N157" s="12" t="str">
        <v>Anny Leal</v>
      </c>
      <c r="O157" s="12" t="str">
        <v>anny.leal@enel.com</v>
      </c>
      <c r="P157" s="12">
        <v>2026</v>
      </c>
      <c r="Q157" s="12">
        <v>8</v>
      </c>
      <c r="R157" s="24" t="b">
        <v>0</v>
      </c>
      <c r="AC157" s="14" t="str">
        <v>O&amp;M STC Recuperación de sistema de drenaje en el talud posterior DVS</v>
      </c>
      <c r="AD157" s="9" t="str">
        <v>LCCC12</v>
      </c>
      <c r="AE157" s="9" t="str">
        <v>Por lanzar</v>
      </c>
      <c r="AF157" s="9" t="str">
        <v>octubre</v>
      </c>
      <c r="AG157" s="9" t="str">
        <v>Construcciòn y/ò Mantenimiento de Obras civiles para Centrales Elèctricas y Edificios industriales</v>
      </c>
      <c r="AH157" s="9" t="str">
        <v>GPG</v>
      </c>
      <c r="AI157" s="9">
        <v>0.14000000000000001</v>
      </c>
      <c r="AJ157" s="9" t="str">
        <v>Monica Mesa</v>
      </c>
      <c r="AK157" s="9" t="str">
        <v>monica.mesa@enel.com</v>
      </c>
      <c r="AL157" s="9" t="str">
        <v>Anny Leal</v>
      </c>
      <c r="AM157" s="9" t="str">
        <v>anny.leal@enel.com</v>
      </c>
      <c r="AN157" s="9">
        <v>2026</v>
      </c>
      <c r="AO157" s="9">
        <v>10</v>
      </c>
      <c r="AP157" s="9">
        <v>46296</v>
      </c>
      <c r="AR157" s="14" t="str">
        <v>O&amp;M STC Recuperación de sistema de drenaje en el talud posterior DVS</v>
      </c>
      <c r="AS157" s="9" t="str">
        <v>LCCC12</v>
      </c>
      <c r="AT157" s="9" t="str">
        <v>Por lanzar</v>
      </c>
      <c r="AU157" s="9" t="str">
        <v>octubre</v>
      </c>
      <c r="AV157" s="9" t="str">
        <v>Construcciòn y/ò Mantenimiento de Obras civiles para Centrales Elèctricas y Edificios industriales</v>
      </c>
      <c r="AW157" s="9" t="str">
        <v>GPG</v>
      </c>
      <c r="AX157" s="9">
        <v>0.14000000000000001</v>
      </c>
      <c r="AY157" s="9" t="str">
        <v>Monica Mesa</v>
      </c>
      <c r="AZ157" s="9" t="str">
        <v>monica.mesa@enel.com</v>
      </c>
      <c r="BA157" s="9" t="str">
        <v>Anny Leal</v>
      </c>
      <c r="BB157" s="9" t="str">
        <v>anny.leal@enel.com</v>
      </c>
      <c r="BC157" s="9">
        <v>2026</v>
      </c>
      <c r="BD157" s="9">
        <v>10</v>
      </c>
      <c r="BE157" s="9">
        <v>46296</v>
      </c>
      <c r="BG157" s="9" t="str">
        <v>O&amp;M STC Recuperación de sistema de drenaje en el talud posterior DVS</v>
      </c>
      <c r="BH157" s="9" t="str">
        <v>LCCC12</v>
      </c>
      <c r="BI157" s="9" t="str">
        <v>Por lanzar</v>
      </c>
      <c r="BJ157" s="9" t="str">
        <v>octubre</v>
      </c>
      <c r="BK157" s="9" t="str">
        <v>Construcciòn y/ò Mantenimiento de Obras civiles para Centrales Elèctricas y Edificios industriales</v>
      </c>
      <c r="BL157" s="9" t="str">
        <v>GPG</v>
      </c>
      <c r="BM157" s="9">
        <v>0.14000000000000001</v>
      </c>
      <c r="BN157" s="9" t="str">
        <v>Monica Mesa</v>
      </c>
      <c r="BO157" s="9" t="str">
        <v>monica.mesa@enel.com</v>
      </c>
      <c r="BP157" s="9" t="str">
        <v>Anny Leal</v>
      </c>
      <c r="BQ157" s="9" t="str">
        <v>anny.leal@enel.com</v>
      </c>
      <c r="BR157" s="9">
        <v>2026</v>
      </c>
      <c r="BS157" s="9">
        <v>10</v>
      </c>
      <c r="BT157" s="9">
        <v>46296</v>
      </c>
      <c r="BV157" s="9" t="str">
        <v>O&amp;M STC Recuperación de sistema de drenaje en el talud posterior DVS</v>
      </c>
      <c r="BW157" s="9" t="str">
        <v>LCCC12</v>
      </c>
      <c r="BX157" s="9" t="str">
        <v>Por lanzar</v>
      </c>
      <c r="BY157" s="9" t="str">
        <v>octubre</v>
      </c>
      <c r="BZ157" s="9" t="str">
        <v>Construcciòn y/ò Mantenimiento de Obras civiles para Centrales Elèctricas y Edificios industriales</v>
      </c>
      <c r="CA157" s="9" t="str">
        <v>GPG</v>
      </c>
      <c r="CB157" s="9">
        <v>0.14000000000000001</v>
      </c>
      <c r="CC157" s="9" t="str">
        <v>Monica Mesa</v>
      </c>
      <c r="CD157" s="9" t="str">
        <v>monica.mesa@enel.com</v>
      </c>
      <c r="CE157" s="9" t="str">
        <v>Anny Leal</v>
      </c>
      <c r="CF157" s="9" t="str">
        <v>anny.leal@enel.com</v>
      </c>
      <c r="CG157" s="9">
        <v>2026</v>
      </c>
      <c r="CH157" s="9">
        <v>10</v>
      </c>
      <c r="CI157" s="9">
        <v>46296</v>
      </c>
      <c r="CK157" s="9" t="str">
        <v>O&amp;M STC Recuperación de sistema de drenaje en el talud posterior DVS</v>
      </c>
      <c r="CL157" s="9" t="str">
        <v>LCCC12</v>
      </c>
      <c r="CM157" s="9" t="str">
        <v>Por lanzar</v>
      </c>
      <c r="CN157" s="9" t="str">
        <v>octubre</v>
      </c>
      <c r="CO157" s="9" t="str">
        <v>Construcciòn y/ò Mantenimiento de Obras civiles para Centrales Elèctricas y Edificios industriales</v>
      </c>
      <c r="CP157" s="9" t="str">
        <v>GPG</v>
      </c>
      <c r="CQ157" s="9">
        <v>0.14000000000000001</v>
      </c>
      <c r="CR157" s="9" t="str">
        <v>Monica Mesa</v>
      </c>
      <c r="CS157" s="9" t="str">
        <v>monica.mesa@enel.com</v>
      </c>
      <c r="CT157" s="9" t="str">
        <v>Anny Leal</v>
      </c>
      <c r="CU157" s="9" t="str">
        <v>anny.leal@enel.com</v>
      </c>
      <c r="CV157" s="9">
        <v>2026</v>
      </c>
      <c r="CW157" s="9">
        <v>10</v>
      </c>
      <c r="CX157" s="9">
        <v>46296</v>
      </c>
      <c r="DC157" s="9" t="str">
        <v>O&amp;M STC Recuperación de sistema de drenaje en el talud posterior DVS</v>
      </c>
      <c r="DD157" s="9" t="str">
        <v>LCCC12</v>
      </c>
      <c r="DE157" s="9" t="str">
        <v>Por lanzar</v>
      </c>
      <c r="DF157" s="9" t="str">
        <v>octubre</v>
      </c>
      <c r="DG157" s="9" t="str">
        <v>Construcciòn y/ò Mantenimiento de Obras civiles para Centrales Elèctricas y Edificios industriales</v>
      </c>
      <c r="DH157" s="9" t="str">
        <v>GPG</v>
      </c>
      <c r="DI157" s="9">
        <v>0.14000000000000001</v>
      </c>
      <c r="DJ157" s="9" t="str">
        <v>Monica Mesa</v>
      </c>
      <c r="DK157" s="9" t="str">
        <v>monica.mesa@enel.com</v>
      </c>
      <c r="DL157" s="9" t="str">
        <v>Anny Leal</v>
      </c>
      <c r="DM157" s="9" t="str">
        <v>anny.leal@enel.com</v>
      </c>
      <c r="DN157" s="9">
        <v>2026</v>
      </c>
      <c r="DO157" s="9">
        <v>10</v>
      </c>
      <c r="DP157" s="15">
        <v>46296</v>
      </c>
      <c r="DS157" s="9" t="str">
        <v>O&amp;M STC RECUPERACION DE SISTEMA DE DRENAJE EN EL TALUD POSTERIOR DVS LCCC12 CONSTRUCCIÒN Y/Ò MANTENIMIENTO DE OBRAS CIVILES PARA CENTRALES ELÈCTRICAS Y EDIFICIOS INDUSTRIALES</v>
      </c>
    </row>
    <row r="158" spans="5:123" ht="27.95" customHeight="1" x14ac:dyDescent="0.25">
      <c r="E158" s="11" t="str">
        <v>Suministro de elementos de sellado</v>
      </c>
      <c r="F158" s="12" t="str">
        <v>FMGE22</v>
      </c>
      <c r="G158" s="12" t="str">
        <v>Por lanzar</v>
      </c>
      <c r="H158" s="12" t="str">
        <v>agosto</v>
      </c>
      <c r="I158" s="12" t="str">
        <v xml:space="preserve">Sellos mecánicos diversos </v>
      </c>
      <c r="J158" s="12" t="str">
        <v>GPG</v>
      </c>
      <c r="K158" s="12">
        <v>0.15</v>
      </c>
      <c r="L158" s="12" t="str">
        <v>Monica Mesa</v>
      </c>
      <c r="M158" s="12" t="str">
        <v>monica.mesa@enel.com</v>
      </c>
      <c r="N158" s="12" t="str">
        <v>Anny Leal</v>
      </c>
      <c r="O158" s="12" t="str">
        <v>anny.leal@enel.com</v>
      </c>
      <c r="P158" s="12">
        <v>2026</v>
      </c>
      <c r="Q158" s="12">
        <v>8</v>
      </c>
      <c r="R158" s="24" t="b">
        <v>0</v>
      </c>
      <c r="AC158" s="14" t="str">
        <v>ICT-510 Suministro de accesorios de informática</v>
      </c>
      <c r="AD158" s="9" t="str">
        <v>FIHD01</v>
      </c>
      <c r="AE158" s="9" t="str">
        <v>Por lanzar</v>
      </c>
      <c r="AF158" s="9" t="str">
        <v>noviembre</v>
      </c>
      <c r="AG158" s="9" t="str">
        <v>Pc,Servidores,Almacenamiento Y Diversos Dispos. Informáticos</v>
      </c>
      <c r="AH158" s="9" t="str">
        <v>Guatemala</v>
      </c>
      <c r="AI158" s="9">
        <v>0.13600000000000001</v>
      </c>
      <c r="AJ158" s="9" t="str">
        <v>Monica Ponce</v>
      </c>
      <c r="AK158" s="9" t="str">
        <v>Monica.Ponce@enel.com</v>
      </c>
      <c r="AL158" s="9" t="str">
        <v>Anny Leal</v>
      </c>
      <c r="AM158" s="9" t="str">
        <v>anny.leal@enel.com</v>
      </c>
      <c r="AN158" s="9">
        <v>2026</v>
      </c>
      <c r="AO158" s="9">
        <v>11</v>
      </c>
      <c r="AP158" s="9">
        <v>46327</v>
      </c>
      <c r="AR158" s="14" t="str">
        <v>ICT-510 Suministro de accesorios de informática</v>
      </c>
      <c r="AS158" s="9" t="str">
        <v>FIHD01</v>
      </c>
      <c r="AT158" s="9" t="str">
        <v>Por lanzar</v>
      </c>
      <c r="AU158" s="9" t="str">
        <v>noviembre</v>
      </c>
      <c r="AV158" s="9" t="str">
        <v>Pc,Servidores,Almacenamiento Y Diversos Dispos. Informáticos</v>
      </c>
      <c r="AW158" s="9" t="str">
        <v>Guatemala</v>
      </c>
      <c r="AX158" s="9">
        <v>0.13600000000000001</v>
      </c>
      <c r="AY158" s="9" t="str">
        <v>Monica Ponce</v>
      </c>
      <c r="AZ158" s="9" t="str">
        <v>Monica.Ponce@enel.com</v>
      </c>
      <c r="BA158" s="9" t="str">
        <v>Anny Leal</v>
      </c>
      <c r="BB158" s="9" t="str">
        <v>anny.leal@enel.com</v>
      </c>
      <c r="BC158" s="9">
        <v>2026</v>
      </c>
      <c r="BD158" s="9">
        <v>11</v>
      </c>
      <c r="BE158" s="9">
        <v>46327</v>
      </c>
      <c r="BG158" s="9" t="str">
        <v>ICT-510 Suministro de accesorios de informática</v>
      </c>
      <c r="BH158" s="9" t="str">
        <v>FIHD01</v>
      </c>
      <c r="BI158" s="9" t="str">
        <v>Por lanzar</v>
      </c>
      <c r="BJ158" s="9" t="str">
        <v>noviembre</v>
      </c>
      <c r="BK158" s="9" t="str">
        <v>Pc,Servidores,Almacenamiento Y Diversos Dispos. Informáticos</v>
      </c>
      <c r="BL158" s="9" t="str">
        <v>Guatemala</v>
      </c>
      <c r="BM158" s="9">
        <v>0.13600000000000001</v>
      </c>
      <c r="BN158" s="9" t="str">
        <v>Monica Ponce</v>
      </c>
      <c r="BO158" s="9" t="str">
        <v>Monica.Ponce@enel.com</v>
      </c>
      <c r="BP158" s="9" t="str">
        <v>Anny Leal</v>
      </c>
      <c r="BQ158" s="9" t="str">
        <v>anny.leal@enel.com</v>
      </c>
      <c r="BR158" s="9">
        <v>2026</v>
      </c>
      <c r="BS158" s="9">
        <v>11</v>
      </c>
      <c r="BT158" s="9">
        <v>46327</v>
      </c>
      <c r="BV158" s="9" t="str">
        <v>ICT-510 Suministro de accesorios de informática</v>
      </c>
      <c r="BW158" s="9" t="str">
        <v>FIHD01</v>
      </c>
      <c r="BX158" s="9" t="str">
        <v>Por lanzar</v>
      </c>
      <c r="BY158" s="9" t="str">
        <v>noviembre</v>
      </c>
      <c r="BZ158" s="9" t="str">
        <v>Pc,Servidores,Almacenamiento Y Diversos Dispos. Informáticos</v>
      </c>
      <c r="CA158" s="9" t="str">
        <v>Guatemala</v>
      </c>
      <c r="CB158" s="9">
        <v>0.13600000000000001</v>
      </c>
      <c r="CC158" s="9" t="str">
        <v>Monica Ponce</v>
      </c>
      <c r="CD158" s="9" t="str">
        <v>Monica.Ponce@enel.com</v>
      </c>
      <c r="CE158" s="9" t="str">
        <v>Anny Leal</v>
      </c>
      <c r="CF158" s="9" t="str">
        <v>anny.leal@enel.com</v>
      </c>
      <c r="CG158" s="9">
        <v>2026</v>
      </c>
      <c r="CH158" s="9">
        <v>11</v>
      </c>
      <c r="CI158" s="9">
        <v>46327</v>
      </c>
      <c r="CK158" s="9" t="str">
        <v>ICT-510 Suministro de accesorios de informática</v>
      </c>
      <c r="CL158" s="9" t="str">
        <v>FIHD01</v>
      </c>
      <c r="CM158" s="9" t="str">
        <v>Por lanzar</v>
      </c>
      <c r="CN158" s="9" t="str">
        <v>noviembre</v>
      </c>
      <c r="CO158" s="9" t="str">
        <v>Pc,Servidores,Almacenamiento Y Diversos Dispos. Informáticos</v>
      </c>
      <c r="CP158" s="9" t="str">
        <v>Guatemala</v>
      </c>
      <c r="CQ158" s="9">
        <v>0.13600000000000001</v>
      </c>
      <c r="CR158" s="9" t="str">
        <v>Monica Ponce</v>
      </c>
      <c r="CS158" s="9" t="str">
        <v>Monica.Ponce@enel.com</v>
      </c>
      <c r="CT158" s="9" t="str">
        <v>Anny Leal</v>
      </c>
      <c r="CU158" s="9" t="str">
        <v>anny.leal@enel.com</v>
      </c>
      <c r="CV158" s="9">
        <v>2026</v>
      </c>
      <c r="CW158" s="9">
        <v>11</v>
      </c>
      <c r="CX158" s="9">
        <v>46327</v>
      </c>
      <c r="DC158" s="9" t="str">
        <v>ICT-510 Suministro de accesorios de informática</v>
      </c>
      <c r="DD158" s="9" t="str">
        <v>FIHD01</v>
      </c>
      <c r="DE158" s="9" t="str">
        <v>Por lanzar</v>
      </c>
      <c r="DF158" s="9" t="str">
        <v>noviembre</v>
      </c>
      <c r="DG158" s="9" t="str">
        <v>Pc,Servidores,Almacenamiento Y Diversos Dispos. Informáticos</v>
      </c>
      <c r="DH158" s="9" t="str">
        <v>Guatemala</v>
      </c>
      <c r="DI158" s="9">
        <v>0.13600000000000001</v>
      </c>
      <c r="DJ158" s="9" t="str">
        <v>Monica Ponce</v>
      </c>
      <c r="DK158" s="9" t="str">
        <v>Monica.Ponce@enel.com</v>
      </c>
      <c r="DL158" s="9" t="str">
        <v>Anny Leal</v>
      </c>
      <c r="DM158" s="9" t="str">
        <v>anny.leal@enel.com</v>
      </c>
      <c r="DN158" s="9">
        <v>2026</v>
      </c>
      <c r="DO158" s="9">
        <v>11</v>
      </c>
      <c r="DP158" s="15">
        <v>46327</v>
      </c>
      <c r="DS158" s="9" t="str">
        <v>ICT-510 SUMINISTRO DE ACCESORIOS DE INFORMATICA FIHD01 PC,SERVIDORES,ALMACENAMIENTO Y DIVERSOS DISPOS. INFORMATICOS</v>
      </c>
    </row>
    <row r="159" spans="5:123" ht="27.95" customHeight="1" x14ac:dyDescent="0.25">
      <c r="E159" s="11" t="str">
        <v>Adecuación oficinas Guayepo 3/ Adecuación worksite zona norte ATL Para Pv La Loma y Atlantico por 12 meses</v>
      </c>
      <c r="F159" s="12" t="str">
        <v>LCCC12</v>
      </c>
      <c r="G159" s="12" t="str">
        <v>Por lanzar</v>
      </c>
      <c r="H159" s="12" t="str">
        <v>agosto</v>
      </c>
      <c r="I159" s="12" t="str">
        <v>Construcciòn y/ò Mantenimiento de Obras civiles para Centrales Elèctricas y Edificios industriales</v>
      </c>
      <c r="J159" s="12" t="str">
        <v>GPG</v>
      </c>
      <c r="K159" s="12">
        <v>0.15</v>
      </c>
      <c r="L159" s="12" t="str">
        <v>Monica Mesa</v>
      </c>
      <c r="M159" s="12" t="str">
        <v>monica.mesa@enel.com</v>
      </c>
      <c r="N159" s="12" t="str">
        <v>Anny Leal</v>
      </c>
      <c r="O159" s="12" t="str">
        <v>anny.leal@enel.com</v>
      </c>
      <c r="P159" s="12">
        <v>2026</v>
      </c>
      <c r="Q159" s="12">
        <v>8</v>
      </c>
      <c r="R159" s="24" t="b">
        <v>0</v>
      </c>
      <c r="AC159" s="14" t="str">
        <v>Suministro e instalación de plantas electricas</v>
      </c>
      <c r="AD159" s="9" t="str">
        <v>FEGE02</v>
      </c>
      <c r="AE159" s="9" t="str">
        <v>Por lanzar</v>
      </c>
      <c r="AF159" s="9" t="str">
        <v>septiembre</v>
      </c>
      <c r="AG159" s="9" t="str">
        <v xml:space="preserve">Alquiler de grupos electrógenos. </v>
      </c>
      <c r="AH159" s="9" t="str">
        <v>Enel Commercial</v>
      </c>
      <c r="AI159" s="9">
        <v>0.12991304000000001</v>
      </c>
      <c r="AJ159" s="9" t="str">
        <v>Andrea Sarmiento</v>
      </c>
      <c r="AK159" s="9" t="str">
        <v>andrea.sarmiento@enel.com</v>
      </c>
      <c r="AL159" s="9" t="str">
        <v>Jennifer Rubio</v>
      </c>
      <c r="AM159" s="9" t="str">
        <v>jennifer.rubio@enel.com</v>
      </c>
      <c r="AN159" s="9">
        <v>2026</v>
      </c>
      <c r="AO159" s="9">
        <v>9</v>
      </c>
      <c r="AP159" s="9">
        <v>46266</v>
      </c>
      <c r="AR159" s="14" t="str">
        <v>Suministro e instalación de plantas electricas</v>
      </c>
      <c r="AS159" s="9" t="str">
        <v>FEGE02</v>
      </c>
      <c r="AT159" s="9" t="str">
        <v>Por lanzar</v>
      </c>
      <c r="AU159" s="9" t="str">
        <v>septiembre</v>
      </c>
      <c r="AV159" s="9" t="str">
        <v xml:space="preserve">Alquiler de grupos electrógenos. </v>
      </c>
      <c r="AW159" s="9" t="str">
        <v>Enel Commercial</v>
      </c>
      <c r="AX159" s="9">
        <v>0.12991304000000001</v>
      </c>
      <c r="AY159" s="9" t="str">
        <v>Andrea Sarmiento</v>
      </c>
      <c r="AZ159" s="9" t="str">
        <v>andrea.sarmiento@enel.com</v>
      </c>
      <c r="BA159" s="9" t="str">
        <v>Jennifer Rubio</v>
      </c>
      <c r="BB159" s="9" t="str">
        <v>jennifer.rubio@enel.com</v>
      </c>
      <c r="BC159" s="9">
        <v>2026</v>
      </c>
      <c r="BD159" s="9">
        <v>9</v>
      </c>
      <c r="BE159" s="9">
        <v>46266</v>
      </c>
      <c r="BG159" s="9" t="str">
        <v>Suministro e instalación de plantas electricas</v>
      </c>
      <c r="BH159" s="9" t="str">
        <v>FEGE02</v>
      </c>
      <c r="BI159" s="9" t="str">
        <v>Por lanzar</v>
      </c>
      <c r="BJ159" s="9" t="str">
        <v>septiembre</v>
      </c>
      <c r="BK159" s="9" t="str">
        <v xml:space="preserve">Alquiler de grupos electrógenos. </v>
      </c>
      <c r="BL159" s="9" t="str">
        <v>Enel Commercial</v>
      </c>
      <c r="BM159" s="9">
        <v>0.12991304000000001</v>
      </c>
      <c r="BN159" s="9" t="str">
        <v>Andrea Sarmiento</v>
      </c>
      <c r="BO159" s="9" t="str">
        <v>andrea.sarmiento@enel.com</v>
      </c>
      <c r="BP159" s="9" t="str">
        <v>Jennifer Rubio</v>
      </c>
      <c r="BQ159" s="9" t="str">
        <v>jennifer.rubio@enel.com</v>
      </c>
      <c r="BR159" s="9">
        <v>2026</v>
      </c>
      <c r="BS159" s="9">
        <v>9</v>
      </c>
      <c r="BT159" s="9">
        <v>46266</v>
      </c>
      <c r="BV159" s="9" t="str">
        <v>Suministro e instalación de plantas electricas</v>
      </c>
      <c r="BW159" s="9" t="str">
        <v>FEGE02</v>
      </c>
      <c r="BX159" s="9" t="str">
        <v>Por lanzar</v>
      </c>
      <c r="BY159" s="9" t="str">
        <v>septiembre</v>
      </c>
      <c r="BZ159" s="9" t="str">
        <v xml:space="preserve">Alquiler de grupos electrógenos. </v>
      </c>
      <c r="CA159" s="9" t="str">
        <v>Enel Commercial</v>
      </c>
      <c r="CB159" s="9">
        <v>0.12991304000000001</v>
      </c>
      <c r="CC159" s="9" t="str">
        <v>Andrea Sarmiento</v>
      </c>
      <c r="CD159" s="9" t="str">
        <v>andrea.sarmiento@enel.com</v>
      </c>
      <c r="CE159" s="9" t="str">
        <v>Jennifer Rubio</v>
      </c>
      <c r="CF159" s="9" t="str">
        <v>jennifer.rubio@enel.com</v>
      </c>
      <c r="CG159" s="9">
        <v>2026</v>
      </c>
      <c r="CH159" s="9">
        <v>9</v>
      </c>
      <c r="CI159" s="9">
        <v>46266</v>
      </c>
      <c r="CK159" s="9" t="str">
        <v>Suministro e instalación de plantas electricas</v>
      </c>
      <c r="CL159" s="9" t="str">
        <v>FEGE02</v>
      </c>
      <c r="CM159" s="9" t="str">
        <v>Por lanzar</v>
      </c>
      <c r="CN159" s="9" t="str">
        <v>septiembre</v>
      </c>
      <c r="CO159" s="9" t="str">
        <v xml:space="preserve">Alquiler de grupos electrógenos. </v>
      </c>
      <c r="CP159" s="9" t="str">
        <v>Enel Commercial</v>
      </c>
      <c r="CQ159" s="9">
        <v>0.12991304000000001</v>
      </c>
      <c r="CR159" s="9" t="str">
        <v>Andrea Sarmiento</v>
      </c>
      <c r="CS159" s="9" t="str">
        <v>andrea.sarmiento@enel.com</v>
      </c>
      <c r="CT159" s="9" t="str">
        <v>Jennifer Rubio</v>
      </c>
      <c r="CU159" s="9" t="str">
        <v>jennifer.rubio@enel.com</v>
      </c>
      <c r="CV159" s="9">
        <v>2026</v>
      </c>
      <c r="CW159" s="9">
        <v>9</v>
      </c>
      <c r="CX159" s="9">
        <v>46266</v>
      </c>
      <c r="DC159" s="9" t="str">
        <v>Suministro e instalación de plantas electricas</v>
      </c>
      <c r="DD159" s="9" t="str">
        <v>FEGE02</v>
      </c>
      <c r="DE159" s="9" t="str">
        <v>Por lanzar</v>
      </c>
      <c r="DF159" s="9" t="str">
        <v>septiembre</v>
      </c>
      <c r="DG159" s="9" t="str">
        <v xml:space="preserve">Alquiler de grupos electrógenos. </v>
      </c>
      <c r="DH159" s="9" t="str">
        <v>Enel Commercial</v>
      </c>
      <c r="DI159" s="9">
        <v>0.12991304000000001</v>
      </c>
      <c r="DJ159" s="9" t="str">
        <v>Andrea Sarmiento</v>
      </c>
      <c r="DK159" s="9" t="str">
        <v>andrea.sarmiento@enel.com</v>
      </c>
      <c r="DL159" s="9" t="str">
        <v>Jennifer Rubio</v>
      </c>
      <c r="DM159" s="9" t="str">
        <v>jennifer.rubio@enel.com</v>
      </c>
      <c r="DN159" s="9">
        <v>2026</v>
      </c>
      <c r="DO159" s="9">
        <v>9</v>
      </c>
      <c r="DP159" s="15">
        <v>46266</v>
      </c>
      <c r="DS159" s="9" t="str">
        <v>SUMINISTRO E INSTALACION DE PLANTAS ELECTRICAS FEGE02 ALQUILER DE GRUPOS ELECTROGENOS.</v>
      </c>
    </row>
    <row r="160" spans="5:123" ht="27.95" customHeight="1" x14ac:dyDescent="0.25">
      <c r="E160" s="11" t="str">
        <v>Servicios de calidad de energía, estudios y soluciones a medida</v>
      </c>
      <c r="F160" s="12" t="str">
        <v>LEIL08</v>
      </c>
      <c r="G160" s="12" t="str">
        <v>Por lanzar</v>
      </c>
      <c r="H160" s="12" t="str">
        <v>diciembre</v>
      </c>
      <c r="I160" s="12" t="str">
        <v>Obras y mantenimiento de alumbrado Publico y arquitectónica, semáforos, videovigilancia e iluminación escénica</v>
      </c>
      <c r="J160" s="12" t="str">
        <v>Enel Commercial</v>
      </c>
      <c r="K160" s="12">
        <v>0.15</v>
      </c>
      <c r="L160" s="12" t="str">
        <v>Andrea Sarmiento</v>
      </c>
      <c r="M160" s="12" t="str">
        <v>andrea.sarmiento@enel.com</v>
      </c>
      <c r="N160" s="12" t="str">
        <v>Jennifer Rubio</v>
      </c>
      <c r="O160" s="12" t="str">
        <v>jennifer.rubio@enel.com</v>
      </c>
      <c r="P160" s="12">
        <v>2026</v>
      </c>
      <c r="Q160" s="12">
        <v>12</v>
      </c>
      <c r="R160" s="24" t="b">
        <v>0</v>
      </c>
      <c r="AC160" s="14" t="str">
        <v>Servicio de Ingeniería, suministro, instalación, integración, pruebas y puesta en servicio para la implementación de un Sistema de Automatización de R</v>
      </c>
      <c r="AD160" s="9" t="str">
        <v>FIPS03</v>
      </c>
      <c r="AE160" s="9" t="str">
        <v>Por lanzar</v>
      </c>
      <c r="AF160" s="9" t="str">
        <v>octubre</v>
      </c>
      <c r="AG160" s="9" t="str">
        <v xml:space="preserve">Productos de software </v>
      </c>
      <c r="AH160" s="9" t="str">
        <v>ICT</v>
      </c>
      <c r="AI160" s="9">
        <v>0.12976604999999999</v>
      </c>
      <c r="AJ160" s="9" t="str">
        <v>Marcela Maldonado</v>
      </c>
      <c r="AK160" s="9" t="str">
        <v>marcela.maldonado@enel.com</v>
      </c>
      <c r="AL160" s="9" t="str">
        <v>Jennifer Rubio</v>
      </c>
      <c r="AM160" s="9" t="str">
        <v>jennifer.rubio@enel.com</v>
      </c>
      <c r="AN160" s="9">
        <v>2026</v>
      </c>
      <c r="AO160" s="9">
        <v>10</v>
      </c>
      <c r="AP160" s="9">
        <v>46296</v>
      </c>
      <c r="AR160" s="14" t="str">
        <v>Servicio de Ingeniería, suministro, instalación, integración, pruebas y puesta en servicio para la implementación de un Sistema de Automatización de R</v>
      </c>
      <c r="AS160" s="9" t="str">
        <v>FIPS03</v>
      </c>
      <c r="AT160" s="9" t="str">
        <v>Por lanzar</v>
      </c>
      <c r="AU160" s="9" t="str">
        <v>octubre</v>
      </c>
      <c r="AV160" s="9" t="str">
        <v xml:space="preserve">Productos de software </v>
      </c>
      <c r="AW160" s="9" t="str">
        <v>ICT</v>
      </c>
      <c r="AX160" s="9">
        <v>0.12976604999999999</v>
      </c>
      <c r="AY160" s="9" t="str">
        <v>Marcela Maldonado</v>
      </c>
      <c r="AZ160" s="9" t="str">
        <v>marcela.maldonado@enel.com</v>
      </c>
      <c r="BA160" s="9" t="str">
        <v>Jennifer Rubio</v>
      </c>
      <c r="BB160" s="9" t="str">
        <v>jennifer.rubio@enel.com</v>
      </c>
      <c r="BC160" s="9">
        <v>2026</v>
      </c>
      <c r="BD160" s="9">
        <v>10</v>
      </c>
      <c r="BE160" s="9">
        <v>46296</v>
      </c>
      <c r="BG160" s="9" t="str">
        <v>Servicio de Ingeniería, suministro, instalación, integración, pruebas y puesta en servicio para la implementación de un Sistema de Automatización de R</v>
      </c>
      <c r="BH160" s="9" t="str">
        <v>FIPS03</v>
      </c>
      <c r="BI160" s="9" t="str">
        <v>Por lanzar</v>
      </c>
      <c r="BJ160" s="9" t="str">
        <v>octubre</v>
      </c>
      <c r="BK160" s="9" t="str">
        <v xml:space="preserve">Productos de software </v>
      </c>
      <c r="BL160" s="9" t="str">
        <v>ICT</v>
      </c>
      <c r="BM160" s="9">
        <v>0.12976604999999999</v>
      </c>
      <c r="BN160" s="9" t="str">
        <v>Marcela Maldonado</v>
      </c>
      <c r="BO160" s="9" t="str">
        <v>marcela.maldonado@enel.com</v>
      </c>
      <c r="BP160" s="9" t="str">
        <v>Jennifer Rubio</v>
      </c>
      <c r="BQ160" s="9" t="str">
        <v>jennifer.rubio@enel.com</v>
      </c>
      <c r="BR160" s="9">
        <v>2026</v>
      </c>
      <c r="BS160" s="9">
        <v>10</v>
      </c>
      <c r="BT160" s="9">
        <v>46296</v>
      </c>
      <c r="BV160" s="9" t="str">
        <v>Servicio de Ingeniería, suministro, instalación, integración, pruebas y puesta en servicio para la implementación de un Sistema de Automatización de R</v>
      </c>
      <c r="BW160" s="9" t="str">
        <v>FIPS03</v>
      </c>
      <c r="BX160" s="9" t="str">
        <v>Por lanzar</v>
      </c>
      <c r="BY160" s="9" t="str">
        <v>octubre</v>
      </c>
      <c r="BZ160" s="9" t="str">
        <v xml:space="preserve">Productos de software </v>
      </c>
      <c r="CA160" s="9" t="str">
        <v>ICT</v>
      </c>
      <c r="CB160" s="9">
        <v>0.12976604999999999</v>
      </c>
      <c r="CC160" s="9" t="str">
        <v>Marcela Maldonado</v>
      </c>
      <c r="CD160" s="9" t="str">
        <v>marcela.maldonado@enel.com</v>
      </c>
      <c r="CE160" s="9" t="str">
        <v>Jennifer Rubio</v>
      </c>
      <c r="CF160" s="9" t="str">
        <v>jennifer.rubio@enel.com</v>
      </c>
      <c r="CG160" s="9">
        <v>2026</v>
      </c>
      <c r="CH160" s="9">
        <v>10</v>
      </c>
      <c r="CI160" s="9">
        <v>46296</v>
      </c>
      <c r="CK160" s="9" t="str">
        <v>Servicio de Ingeniería, suministro, instalación, integración, pruebas y puesta en servicio para la implementación de un Sistema de Automatización de R</v>
      </c>
      <c r="CL160" s="9" t="str">
        <v>FIPS03</v>
      </c>
      <c r="CM160" s="9" t="str">
        <v>Por lanzar</v>
      </c>
      <c r="CN160" s="9" t="str">
        <v>octubre</v>
      </c>
      <c r="CO160" s="9" t="str">
        <v xml:space="preserve">Productos de software </v>
      </c>
      <c r="CP160" s="9" t="str">
        <v>ICT</v>
      </c>
      <c r="CQ160" s="9">
        <v>0.12976604999999999</v>
      </c>
      <c r="CR160" s="9" t="str">
        <v>Marcela Maldonado</v>
      </c>
      <c r="CS160" s="9" t="str">
        <v>marcela.maldonado@enel.com</v>
      </c>
      <c r="CT160" s="9" t="str">
        <v>Jennifer Rubio</v>
      </c>
      <c r="CU160" s="9" t="str">
        <v>jennifer.rubio@enel.com</v>
      </c>
      <c r="CV160" s="9">
        <v>2026</v>
      </c>
      <c r="CW160" s="9">
        <v>10</v>
      </c>
      <c r="CX160" s="9">
        <v>46296</v>
      </c>
      <c r="DC160" s="9" t="str">
        <v>Servicio de Ingeniería, suministro, instalación, integración, pruebas y puesta en servicio para la implementación de un Sistema de Automatización de R</v>
      </c>
      <c r="DD160" s="9" t="str">
        <v>FIPS03</v>
      </c>
      <c r="DE160" s="9" t="str">
        <v>Por lanzar</v>
      </c>
      <c r="DF160" s="9" t="str">
        <v>octubre</v>
      </c>
      <c r="DG160" s="9" t="str">
        <v xml:space="preserve">Productos de software </v>
      </c>
      <c r="DH160" s="9" t="str">
        <v>ICT</v>
      </c>
      <c r="DI160" s="9">
        <v>0.12976604999999999</v>
      </c>
      <c r="DJ160" s="9" t="str">
        <v>Marcela Maldonado</v>
      </c>
      <c r="DK160" s="9" t="str">
        <v>marcela.maldonado@enel.com</v>
      </c>
      <c r="DL160" s="9" t="str">
        <v>Jennifer Rubio</v>
      </c>
      <c r="DM160" s="9" t="str">
        <v>jennifer.rubio@enel.com</v>
      </c>
      <c r="DN160" s="9">
        <v>2026</v>
      </c>
      <c r="DO160" s="9">
        <v>10</v>
      </c>
      <c r="DP160" s="15">
        <v>46296</v>
      </c>
      <c r="DS160" s="9" t="str">
        <v>SERVICIO DE INGENIERIA, SUMINISTRO, INSTALACION, INTEGRACION, PRUEBAS Y PUESTA EN SERVICIO PARA LA IMPLEMENTACION DE UN SISTEMA DE AUTOMATIZACION DE R FIPS03 PRODUCTOS DE SOFTWARE</v>
      </c>
    </row>
    <row r="161" spans="5:123" ht="27.95" customHeight="1" x14ac:dyDescent="0.25">
      <c r="E161" s="11" t="str">
        <v>Censo de la zona Guavio</v>
      </c>
      <c r="F161" s="12" t="str">
        <v>SPPT43</v>
      </c>
      <c r="G161" s="12" t="str">
        <v>Por lanzar</v>
      </c>
      <c r="H161" s="12" t="str">
        <v>octubre</v>
      </c>
      <c r="I161" s="12" t="str">
        <v>Servicios de expedición y vigilancia especializada de las actividades de fabricación y construcción, evaluación técnica de proveedores, implementación de los sistemas de Gestión de Calidad / Medio Ambiente / Seguridad</v>
      </c>
      <c r="J161" s="12" t="str">
        <v>Grids</v>
      </c>
      <c r="K161" s="12">
        <v>0.14551379</v>
      </c>
      <c r="L161" s="12" t="str">
        <v>Francy Boada</v>
      </c>
      <c r="M161" s="12" t="str">
        <v>francy.boada@enel.com</v>
      </c>
      <c r="N161" s="12" t="str">
        <v>Jennifer Rubio</v>
      </c>
      <c r="O161" s="12" t="str">
        <v>jennifer.rubio@enel.com</v>
      </c>
      <c r="P161" s="12">
        <v>2026</v>
      </c>
      <c r="Q161" s="12">
        <v>10</v>
      </c>
      <c r="R161" s="24" t="b">
        <v>0</v>
      </c>
      <c r="AC161" s="14" t="str">
        <v>Servicios de medición de Reputación</v>
      </c>
      <c r="AD161" s="9" t="str">
        <v>SPBD03</v>
      </c>
      <c r="AE161" s="9" t="str">
        <v>Por lanzar</v>
      </c>
      <c r="AF161" s="9" t="str">
        <v>octubre</v>
      </c>
      <c r="AG161" s="9" t="str">
        <v xml:space="preserve">Agencias de prensa, servicios de conferencias de prensa y medios de comunicación </v>
      </c>
      <c r="AH161" s="9" t="str">
        <v>Staff &amp; Services</v>
      </c>
      <c r="AI161" s="9">
        <v>0.122153</v>
      </c>
      <c r="AJ161" s="9" t="str">
        <v>Andrea Sarmiento</v>
      </c>
      <c r="AK161" s="9" t="str">
        <v>andrea.sarmiento@enel.com</v>
      </c>
      <c r="AL161" s="9" t="str">
        <v>Jennifer Rubio</v>
      </c>
      <c r="AM161" s="9" t="str">
        <v>jennifer.rubio@enel.com</v>
      </c>
      <c r="AN161" s="9">
        <v>2026</v>
      </c>
      <c r="AO161" s="9">
        <v>10</v>
      </c>
      <c r="AP161" s="9">
        <v>46296</v>
      </c>
      <c r="AR161" s="14" t="str">
        <v>Servicios de medición de Reputación</v>
      </c>
      <c r="AS161" s="9" t="str">
        <v>SPBD03</v>
      </c>
      <c r="AT161" s="9" t="str">
        <v>Por lanzar</v>
      </c>
      <c r="AU161" s="9" t="str">
        <v>octubre</v>
      </c>
      <c r="AV161" s="9" t="str">
        <v xml:space="preserve">Agencias de prensa, servicios de conferencias de prensa y medios de comunicación </v>
      </c>
      <c r="AW161" s="9" t="str">
        <v>Staff &amp; Services</v>
      </c>
      <c r="AX161" s="9">
        <v>0.122153</v>
      </c>
      <c r="AY161" s="9" t="str">
        <v>Andrea Sarmiento</v>
      </c>
      <c r="AZ161" s="9" t="str">
        <v>andrea.sarmiento@enel.com</v>
      </c>
      <c r="BA161" s="9" t="str">
        <v>Jennifer Rubio</v>
      </c>
      <c r="BB161" s="9" t="str">
        <v>jennifer.rubio@enel.com</v>
      </c>
      <c r="BC161" s="9">
        <v>2026</v>
      </c>
      <c r="BD161" s="9">
        <v>10</v>
      </c>
      <c r="BE161" s="9">
        <v>46296</v>
      </c>
      <c r="BG161" s="9" t="str">
        <v>Servicios de medición de Reputación</v>
      </c>
      <c r="BH161" s="9" t="str">
        <v>SPBD03</v>
      </c>
      <c r="BI161" s="9" t="str">
        <v>Por lanzar</v>
      </c>
      <c r="BJ161" s="9" t="str">
        <v>octubre</v>
      </c>
      <c r="BK161" s="9" t="str">
        <v xml:space="preserve">Agencias de prensa, servicios de conferencias de prensa y medios de comunicación </v>
      </c>
      <c r="BL161" s="9" t="str">
        <v>Staff &amp; Services</v>
      </c>
      <c r="BM161" s="9">
        <v>0.122153</v>
      </c>
      <c r="BN161" s="9" t="str">
        <v>Andrea Sarmiento</v>
      </c>
      <c r="BO161" s="9" t="str">
        <v>andrea.sarmiento@enel.com</v>
      </c>
      <c r="BP161" s="9" t="str">
        <v>Jennifer Rubio</v>
      </c>
      <c r="BQ161" s="9" t="str">
        <v>jennifer.rubio@enel.com</v>
      </c>
      <c r="BR161" s="9">
        <v>2026</v>
      </c>
      <c r="BS161" s="9">
        <v>10</v>
      </c>
      <c r="BT161" s="9">
        <v>46296</v>
      </c>
      <c r="BV161" s="9" t="str">
        <v>Servicios de medición de Reputación</v>
      </c>
      <c r="BW161" s="9" t="str">
        <v>SPBD03</v>
      </c>
      <c r="BX161" s="9" t="str">
        <v>Por lanzar</v>
      </c>
      <c r="BY161" s="9" t="str">
        <v>octubre</v>
      </c>
      <c r="BZ161" s="9" t="str">
        <v xml:space="preserve">Agencias de prensa, servicios de conferencias de prensa y medios de comunicación </v>
      </c>
      <c r="CA161" s="9" t="str">
        <v>Staff &amp; Services</v>
      </c>
      <c r="CB161" s="9">
        <v>0.122153</v>
      </c>
      <c r="CC161" s="9" t="str">
        <v>Andrea Sarmiento</v>
      </c>
      <c r="CD161" s="9" t="str">
        <v>andrea.sarmiento@enel.com</v>
      </c>
      <c r="CE161" s="9" t="str">
        <v>Jennifer Rubio</v>
      </c>
      <c r="CF161" s="9" t="str">
        <v>jennifer.rubio@enel.com</v>
      </c>
      <c r="CG161" s="9">
        <v>2026</v>
      </c>
      <c r="CH161" s="9">
        <v>10</v>
      </c>
      <c r="CI161" s="9">
        <v>46296</v>
      </c>
      <c r="CK161" s="9" t="str">
        <v>Servicios de medición de Reputación</v>
      </c>
      <c r="CL161" s="9" t="str">
        <v>SPBD03</v>
      </c>
      <c r="CM161" s="9" t="str">
        <v>Por lanzar</v>
      </c>
      <c r="CN161" s="9" t="str">
        <v>octubre</v>
      </c>
      <c r="CO161" s="9" t="str">
        <v xml:space="preserve">Agencias de prensa, servicios de conferencias de prensa y medios de comunicación </v>
      </c>
      <c r="CP161" s="9" t="str">
        <v>Staff &amp; Services</v>
      </c>
      <c r="CQ161" s="9">
        <v>0.122153</v>
      </c>
      <c r="CR161" s="9" t="str">
        <v>Andrea Sarmiento</v>
      </c>
      <c r="CS161" s="9" t="str">
        <v>andrea.sarmiento@enel.com</v>
      </c>
      <c r="CT161" s="9" t="str">
        <v>Jennifer Rubio</v>
      </c>
      <c r="CU161" s="9" t="str">
        <v>jennifer.rubio@enel.com</v>
      </c>
      <c r="CV161" s="9">
        <v>2026</v>
      </c>
      <c r="CW161" s="9">
        <v>10</v>
      </c>
      <c r="CX161" s="9">
        <v>46296</v>
      </c>
      <c r="DC161" s="9" t="str">
        <v>Servicios de medición de Reputación</v>
      </c>
      <c r="DD161" s="9" t="str">
        <v>SPBD03</v>
      </c>
      <c r="DE161" s="9" t="str">
        <v>Por lanzar</v>
      </c>
      <c r="DF161" s="9" t="str">
        <v>octubre</v>
      </c>
      <c r="DG161" s="9" t="str">
        <v xml:space="preserve">Agencias de prensa, servicios de conferencias de prensa y medios de comunicación </v>
      </c>
      <c r="DH161" s="9" t="str">
        <v>Staff &amp; Services</v>
      </c>
      <c r="DI161" s="9">
        <v>0.122153</v>
      </c>
      <c r="DJ161" s="9" t="str">
        <v>Andrea Sarmiento</v>
      </c>
      <c r="DK161" s="9" t="str">
        <v>andrea.sarmiento@enel.com</v>
      </c>
      <c r="DL161" s="9" t="str">
        <v>Jennifer Rubio</v>
      </c>
      <c r="DM161" s="9" t="str">
        <v>jennifer.rubio@enel.com</v>
      </c>
      <c r="DN161" s="9">
        <v>2026</v>
      </c>
      <c r="DO161" s="9">
        <v>10</v>
      </c>
      <c r="DP161" s="15">
        <v>46296</v>
      </c>
      <c r="DS161" s="9" t="str">
        <v>SERVICIOS DE MEDICION DE REPUTACION SPBD03 AGENCIAS DE PRENSA, SERVICIOS DE CONFERENCIAS DE PRENSA Y MEDIOS DE COMUNICACION</v>
      </c>
    </row>
    <row r="162" spans="5:123" ht="27.95" customHeight="1" x14ac:dyDescent="0.25">
      <c r="E162" s="11" t="str">
        <v>TS-CROSS Contrato soporte SLA Infraestructura Virtualización Plantas Hydro &amp; Solar</v>
      </c>
      <c r="F162" s="12" t="str">
        <v>FIHD01</v>
      </c>
      <c r="G162" s="12" t="str">
        <v>Por lanzar</v>
      </c>
      <c r="H162" s="12" t="str">
        <v>agosto</v>
      </c>
      <c r="I162" s="12" t="str">
        <v>Pc,Servidores,Almacenamiento Y Diversos Dispos. Informáticos</v>
      </c>
      <c r="J162" s="12" t="str">
        <v>ICT</v>
      </c>
      <c r="K162" s="12">
        <v>0.14000000000000001</v>
      </c>
      <c r="L162" s="12" t="str">
        <v>Marcela Maldonado</v>
      </c>
      <c r="M162" s="12" t="str">
        <v>marcela.maldonado@enel.com</v>
      </c>
      <c r="N162" s="12" t="str">
        <v>Jennifer Rubio</v>
      </c>
      <c r="O162" s="12" t="str">
        <v>jennifer.rubio@enel.com</v>
      </c>
      <c r="P162" s="12">
        <v>2026</v>
      </c>
      <c r="Q162" s="12">
        <v>8</v>
      </c>
      <c r="R162" s="24" t="b">
        <v>0</v>
      </c>
      <c r="AC162" s="14" t="str">
        <v>SISTEMA PORTÁTIL PARA LOCALIZACIÓN DE FALLAS + LOCALIZADOR DE RUTAS DE CABLES (2) x12 meses para PV Atlantico</v>
      </c>
      <c r="AD162" s="9" t="str">
        <v>FZAU02</v>
      </c>
      <c r="AE162" s="9" t="str">
        <v>Por lanzar</v>
      </c>
      <c r="AF162" s="9" t="str">
        <v>septiembre</v>
      </c>
      <c r="AG162" s="9" t="str">
        <v xml:space="preserve">Equipos de prueba (horquilla de conexión, comprobadores de tensión, etc) </v>
      </c>
      <c r="AH162" s="9" t="str">
        <v>GPG</v>
      </c>
      <c r="AI162" s="9">
        <v>0.12</v>
      </c>
      <c r="AJ162" s="9" t="str">
        <v>Monica Mesa</v>
      </c>
      <c r="AK162" s="9" t="str">
        <v>monica.mesa@enel.com</v>
      </c>
      <c r="AL162" s="9" t="str">
        <v>Anny Leal</v>
      </c>
      <c r="AM162" s="9" t="str">
        <v>anny.leal@enel.com</v>
      </c>
      <c r="AN162" s="9">
        <v>2026</v>
      </c>
      <c r="AO162" s="9">
        <v>9</v>
      </c>
      <c r="AP162" s="9">
        <v>46266</v>
      </c>
      <c r="AR162" s="14" t="str">
        <v>SISTEMA PORTÁTIL PARA LOCALIZACIÓN DE FALLAS + LOCALIZADOR DE RUTAS DE CABLES (2) x12 meses para PV Atlantico</v>
      </c>
      <c r="AS162" s="9" t="str">
        <v>FZAU02</v>
      </c>
      <c r="AT162" s="9" t="str">
        <v>Por lanzar</v>
      </c>
      <c r="AU162" s="9" t="str">
        <v>septiembre</v>
      </c>
      <c r="AV162" s="9" t="str">
        <v xml:space="preserve">Equipos de prueba (horquilla de conexión, comprobadores de tensión, etc) </v>
      </c>
      <c r="AW162" s="9" t="str">
        <v>GPG</v>
      </c>
      <c r="AX162" s="9">
        <v>0.12</v>
      </c>
      <c r="AY162" s="9" t="str">
        <v>Monica Mesa</v>
      </c>
      <c r="AZ162" s="9" t="str">
        <v>monica.mesa@enel.com</v>
      </c>
      <c r="BA162" s="9" t="str">
        <v>Anny Leal</v>
      </c>
      <c r="BB162" s="9" t="str">
        <v>anny.leal@enel.com</v>
      </c>
      <c r="BC162" s="9">
        <v>2026</v>
      </c>
      <c r="BD162" s="9">
        <v>9</v>
      </c>
      <c r="BE162" s="9">
        <v>46266</v>
      </c>
      <c r="BG162" s="9" t="str">
        <v>SISTEMA PORTÁTIL PARA LOCALIZACIÓN DE FALLAS + LOCALIZADOR DE RUTAS DE CABLES (2) x12 meses para PV Atlantico</v>
      </c>
      <c r="BH162" s="9" t="str">
        <v>FZAU02</v>
      </c>
      <c r="BI162" s="9" t="str">
        <v>Por lanzar</v>
      </c>
      <c r="BJ162" s="9" t="str">
        <v>septiembre</v>
      </c>
      <c r="BK162" s="9" t="str">
        <v xml:space="preserve">Equipos de prueba (horquilla de conexión, comprobadores de tensión, etc) </v>
      </c>
      <c r="BL162" s="9" t="str">
        <v>GPG</v>
      </c>
      <c r="BM162" s="9">
        <v>0.12</v>
      </c>
      <c r="BN162" s="9" t="str">
        <v>Monica Mesa</v>
      </c>
      <c r="BO162" s="9" t="str">
        <v>monica.mesa@enel.com</v>
      </c>
      <c r="BP162" s="9" t="str">
        <v>Anny Leal</v>
      </c>
      <c r="BQ162" s="9" t="str">
        <v>anny.leal@enel.com</v>
      </c>
      <c r="BR162" s="9">
        <v>2026</v>
      </c>
      <c r="BS162" s="9">
        <v>9</v>
      </c>
      <c r="BT162" s="9">
        <v>46266</v>
      </c>
      <c r="BV162" s="9" t="str">
        <v>SISTEMA PORTÁTIL PARA LOCALIZACIÓN DE FALLAS + LOCALIZADOR DE RUTAS DE CABLES (2) x12 meses para PV Atlantico</v>
      </c>
      <c r="BW162" s="9" t="str">
        <v>FZAU02</v>
      </c>
      <c r="BX162" s="9" t="str">
        <v>Por lanzar</v>
      </c>
      <c r="BY162" s="9" t="str">
        <v>septiembre</v>
      </c>
      <c r="BZ162" s="9" t="str">
        <v xml:space="preserve">Equipos de prueba (horquilla de conexión, comprobadores de tensión, etc) </v>
      </c>
      <c r="CA162" s="9" t="str">
        <v>GPG</v>
      </c>
      <c r="CB162" s="9">
        <v>0.12</v>
      </c>
      <c r="CC162" s="9" t="str">
        <v>Monica Mesa</v>
      </c>
      <c r="CD162" s="9" t="str">
        <v>monica.mesa@enel.com</v>
      </c>
      <c r="CE162" s="9" t="str">
        <v>Anny Leal</v>
      </c>
      <c r="CF162" s="9" t="str">
        <v>anny.leal@enel.com</v>
      </c>
      <c r="CG162" s="9">
        <v>2026</v>
      </c>
      <c r="CH162" s="9">
        <v>9</v>
      </c>
      <c r="CI162" s="9">
        <v>46266</v>
      </c>
      <c r="CK162" s="9" t="str">
        <v>SISTEMA PORTÁTIL PARA LOCALIZACIÓN DE FALLAS + LOCALIZADOR DE RUTAS DE CABLES (2) x12 meses para PV Atlantico</v>
      </c>
      <c r="CL162" s="9" t="str">
        <v>FZAU02</v>
      </c>
      <c r="CM162" s="9" t="str">
        <v>Por lanzar</v>
      </c>
      <c r="CN162" s="9" t="str">
        <v>septiembre</v>
      </c>
      <c r="CO162" s="9" t="str">
        <v xml:space="preserve">Equipos de prueba (horquilla de conexión, comprobadores de tensión, etc) </v>
      </c>
      <c r="CP162" s="9" t="str">
        <v>GPG</v>
      </c>
      <c r="CQ162" s="9">
        <v>0.12</v>
      </c>
      <c r="CR162" s="9" t="str">
        <v>Monica Mesa</v>
      </c>
      <c r="CS162" s="9" t="str">
        <v>monica.mesa@enel.com</v>
      </c>
      <c r="CT162" s="9" t="str">
        <v>Anny Leal</v>
      </c>
      <c r="CU162" s="9" t="str">
        <v>anny.leal@enel.com</v>
      </c>
      <c r="CV162" s="9">
        <v>2026</v>
      </c>
      <c r="CW162" s="9">
        <v>9</v>
      </c>
      <c r="CX162" s="9">
        <v>46266</v>
      </c>
      <c r="DC162" s="9" t="str">
        <v>SISTEMA PORTÁTIL PARA LOCALIZACIÓN DE FALLAS + LOCALIZADOR DE RUTAS DE CABLES (2) x12 meses para PV Atlantico</v>
      </c>
      <c r="DD162" s="9" t="str">
        <v>FZAU02</v>
      </c>
      <c r="DE162" s="9" t="str">
        <v>Por lanzar</v>
      </c>
      <c r="DF162" s="9" t="str">
        <v>septiembre</v>
      </c>
      <c r="DG162" s="9" t="str">
        <v xml:space="preserve">Equipos de prueba (horquilla de conexión, comprobadores de tensión, etc) </v>
      </c>
      <c r="DH162" s="9" t="str">
        <v>GPG</v>
      </c>
      <c r="DI162" s="9">
        <v>0.12</v>
      </c>
      <c r="DJ162" s="9" t="str">
        <v>Monica Mesa</v>
      </c>
      <c r="DK162" s="9" t="str">
        <v>monica.mesa@enel.com</v>
      </c>
      <c r="DL162" s="9" t="str">
        <v>Anny Leal</v>
      </c>
      <c r="DM162" s="9" t="str">
        <v>anny.leal@enel.com</v>
      </c>
      <c r="DN162" s="9">
        <v>2026</v>
      </c>
      <c r="DO162" s="9">
        <v>9</v>
      </c>
      <c r="DP162" s="15">
        <v>46266</v>
      </c>
      <c r="DS162" s="9" t="str">
        <v>SISTEMA PORTATIL PARA LOCALIZACION DE FALLAS + LOCALIZADOR DE RUTAS DE CABLES (2) X12 MESES PARA PV ATLANTICO FZAU02 EQUIPOS DE PRUEBA (HORQUILLA DE CONEXION, COMPROBADORES DE TENSION, ETC)</v>
      </c>
    </row>
    <row r="163" spans="5:123" ht="27.95" customHeight="1" x14ac:dyDescent="0.25">
      <c r="E163" s="11" t="str">
        <v>O&amp;M STC Recuperación de sistema de drenaje en el talud posterior DVS</v>
      </c>
      <c r="F163" s="12" t="str">
        <v>LCCC12</v>
      </c>
      <c r="G163" s="12" t="str">
        <v>Por lanzar</v>
      </c>
      <c r="H163" s="12" t="str">
        <v>octubre</v>
      </c>
      <c r="I163" s="12" t="str">
        <v>Construcciòn y/ò Mantenimiento de Obras civiles para Centrales Elèctricas y Edificios industriales</v>
      </c>
      <c r="J163" s="12" t="str">
        <v>GPG</v>
      </c>
      <c r="K163" s="12">
        <v>0.14000000000000001</v>
      </c>
      <c r="L163" s="12" t="str">
        <v>Monica Mesa</v>
      </c>
      <c r="M163" s="12" t="str">
        <v>monica.mesa@enel.com</v>
      </c>
      <c r="N163" s="12" t="str">
        <v>Anny Leal</v>
      </c>
      <c r="O163" s="12" t="str">
        <v>anny.leal@enel.com</v>
      </c>
      <c r="P163" s="12">
        <v>2026</v>
      </c>
      <c r="Q163" s="12">
        <v>10</v>
      </c>
      <c r="R163" s="24" t="b">
        <v>0</v>
      </c>
      <c r="AC163" s="14" t="str">
        <v>Adecuación de ducto para ingreso de motobombas en las tapas de los empalmes de MT Para PV atlantico x 12 meses</v>
      </c>
      <c r="AD163" s="9" t="str">
        <v>LCCC12</v>
      </c>
      <c r="AE163" s="9" t="str">
        <v>Por lanzar</v>
      </c>
      <c r="AF163" s="9" t="str">
        <v>octubre</v>
      </c>
      <c r="AG163" s="9" t="str">
        <v>Construcciòn y/ò Mantenimiento de Obras civiles para Centrales Elèctricas y Edificios industriales</v>
      </c>
      <c r="AH163" s="9" t="str">
        <v>GPG</v>
      </c>
      <c r="AI163" s="9">
        <v>0.12</v>
      </c>
      <c r="AJ163" s="9" t="str">
        <v>Monica Mesa</v>
      </c>
      <c r="AK163" s="9" t="str">
        <v>monica.mesa@enel.com</v>
      </c>
      <c r="AL163" s="9" t="str">
        <v>Anny Leal</v>
      </c>
      <c r="AM163" s="9" t="str">
        <v>anny.leal@enel.com</v>
      </c>
      <c r="AN163" s="9">
        <v>2026</v>
      </c>
      <c r="AO163" s="9">
        <v>10</v>
      </c>
      <c r="AP163" s="9">
        <v>46296</v>
      </c>
      <c r="AR163" s="14" t="str">
        <v>Adecuación de ducto para ingreso de motobombas en las tapas de los empalmes de MT Para PV atlantico x 12 meses</v>
      </c>
      <c r="AS163" s="9" t="str">
        <v>LCCC12</v>
      </c>
      <c r="AT163" s="9" t="str">
        <v>Por lanzar</v>
      </c>
      <c r="AU163" s="9" t="str">
        <v>octubre</v>
      </c>
      <c r="AV163" s="9" t="str">
        <v>Construcciòn y/ò Mantenimiento de Obras civiles para Centrales Elèctricas y Edificios industriales</v>
      </c>
      <c r="AW163" s="9" t="str">
        <v>GPG</v>
      </c>
      <c r="AX163" s="9">
        <v>0.12</v>
      </c>
      <c r="AY163" s="9" t="str">
        <v>Monica Mesa</v>
      </c>
      <c r="AZ163" s="9" t="str">
        <v>monica.mesa@enel.com</v>
      </c>
      <c r="BA163" s="9" t="str">
        <v>Anny Leal</v>
      </c>
      <c r="BB163" s="9" t="str">
        <v>anny.leal@enel.com</v>
      </c>
      <c r="BC163" s="9">
        <v>2026</v>
      </c>
      <c r="BD163" s="9">
        <v>10</v>
      </c>
      <c r="BE163" s="9">
        <v>46296</v>
      </c>
      <c r="BG163" s="9" t="str">
        <v>Adecuación de ducto para ingreso de motobombas en las tapas de los empalmes de MT Para PV atlantico x 12 meses</v>
      </c>
      <c r="BH163" s="9" t="str">
        <v>LCCC12</v>
      </c>
      <c r="BI163" s="9" t="str">
        <v>Por lanzar</v>
      </c>
      <c r="BJ163" s="9" t="str">
        <v>octubre</v>
      </c>
      <c r="BK163" s="9" t="str">
        <v>Construcciòn y/ò Mantenimiento de Obras civiles para Centrales Elèctricas y Edificios industriales</v>
      </c>
      <c r="BL163" s="9" t="str">
        <v>GPG</v>
      </c>
      <c r="BM163" s="9">
        <v>0.12</v>
      </c>
      <c r="BN163" s="9" t="str">
        <v>Monica Mesa</v>
      </c>
      <c r="BO163" s="9" t="str">
        <v>monica.mesa@enel.com</v>
      </c>
      <c r="BP163" s="9" t="str">
        <v>Anny Leal</v>
      </c>
      <c r="BQ163" s="9" t="str">
        <v>anny.leal@enel.com</v>
      </c>
      <c r="BR163" s="9">
        <v>2026</v>
      </c>
      <c r="BS163" s="9">
        <v>10</v>
      </c>
      <c r="BT163" s="9">
        <v>46296</v>
      </c>
      <c r="BV163" s="9" t="str">
        <v>Adecuación de ducto para ingreso de motobombas en las tapas de los empalmes de MT Para PV atlantico x 12 meses</v>
      </c>
      <c r="BW163" s="9" t="str">
        <v>LCCC12</v>
      </c>
      <c r="BX163" s="9" t="str">
        <v>Por lanzar</v>
      </c>
      <c r="BY163" s="9" t="str">
        <v>octubre</v>
      </c>
      <c r="BZ163" s="9" t="str">
        <v>Construcciòn y/ò Mantenimiento de Obras civiles para Centrales Elèctricas y Edificios industriales</v>
      </c>
      <c r="CA163" s="9" t="str">
        <v>GPG</v>
      </c>
      <c r="CB163" s="9">
        <v>0.12</v>
      </c>
      <c r="CC163" s="9" t="str">
        <v>Monica Mesa</v>
      </c>
      <c r="CD163" s="9" t="str">
        <v>monica.mesa@enel.com</v>
      </c>
      <c r="CE163" s="9" t="str">
        <v>Anny Leal</v>
      </c>
      <c r="CF163" s="9" t="str">
        <v>anny.leal@enel.com</v>
      </c>
      <c r="CG163" s="9">
        <v>2026</v>
      </c>
      <c r="CH163" s="9">
        <v>10</v>
      </c>
      <c r="CI163" s="9">
        <v>46296</v>
      </c>
      <c r="CK163" s="9" t="str">
        <v>Adecuación de ducto para ingreso de motobombas en las tapas de los empalmes de MT Para PV atlantico x 12 meses</v>
      </c>
      <c r="CL163" s="9" t="str">
        <v>LCCC12</v>
      </c>
      <c r="CM163" s="9" t="str">
        <v>Por lanzar</v>
      </c>
      <c r="CN163" s="9" t="str">
        <v>octubre</v>
      </c>
      <c r="CO163" s="9" t="str">
        <v>Construcciòn y/ò Mantenimiento de Obras civiles para Centrales Elèctricas y Edificios industriales</v>
      </c>
      <c r="CP163" s="9" t="str">
        <v>GPG</v>
      </c>
      <c r="CQ163" s="9">
        <v>0.12</v>
      </c>
      <c r="CR163" s="9" t="str">
        <v>Monica Mesa</v>
      </c>
      <c r="CS163" s="9" t="str">
        <v>monica.mesa@enel.com</v>
      </c>
      <c r="CT163" s="9" t="str">
        <v>Anny Leal</v>
      </c>
      <c r="CU163" s="9" t="str">
        <v>anny.leal@enel.com</v>
      </c>
      <c r="CV163" s="9">
        <v>2026</v>
      </c>
      <c r="CW163" s="9">
        <v>10</v>
      </c>
      <c r="CX163" s="9">
        <v>46296</v>
      </c>
      <c r="DC163" s="9" t="str">
        <v>Adecuación de ducto para ingreso de motobombas en las tapas de los empalmes de MT Para PV atlantico x 12 meses</v>
      </c>
      <c r="DD163" s="9" t="str">
        <v>LCCC12</v>
      </c>
      <c r="DE163" s="9" t="str">
        <v>Por lanzar</v>
      </c>
      <c r="DF163" s="9" t="str">
        <v>octubre</v>
      </c>
      <c r="DG163" s="9" t="str">
        <v>Construcciòn y/ò Mantenimiento de Obras civiles para Centrales Elèctricas y Edificios industriales</v>
      </c>
      <c r="DH163" s="9" t="str">
        <v>GPG</v>
      </c>
      <c r="DI163" s="9">
        <v>0.12</v>
      </c>
      <c r="DJ163" s="9" t="str">
        <v>Monica Mesa</v>
      </c>
      <c r="DK163" s="9" t="str">
        <v>monica.mesa@enel.com</v>
      </c>
      <c r="DL163" s="9" t="str">
        <v>Anny Leal</v>
      </c>
      <c r="DM163" s="9" t="str">
        <v>anny.leal@enel.com</v>
      </c>
      <c r="DN163" s="9">
        <v>2026</v>
      </c>
      <c r="DO163" s="9">
        <v>10</v>
      </c>
      <c r="DP163" s="15">
        <v>46296</v>
      </c>
      <c r="DS163" s="9" t="str">
        <v>ADECUACION DE DUCTO PARA INGRESO DE MOTOBOMBAS EN LAS TAPAS DE LOS EMPALMES DE MT PARA PV ATLANTICO X 12 MESES LCCC12 CONSTRUCCIÒN Y/Ò MANTENIMIENTO DE OBRAS CIVILES PARA CENTRALES ELÈCTRICAS Y EDIFICIOS INDUSTRIALES</v>
      </c>
    </row>
    <row r="164" spans="5:123" ht="27.95" customHeight="1" x14ac:dyDescent="0.25">
      <c r="E164" s="11" t="str">
        <v>ICT-510 Suministro de accesorios de informática</v>
      </c>
      <c r="F164" s="12" t="str">
        <v>FIHD01</v>
      </c>
      <c r="G164" s="12" t="str">
        <v>Por lanzar</v>
      </c>
      <c r="H164" s="12" t="str">
        <v>noviembre</v>
      </c>
      <c r="I164" s="12" t="str">
        <v>Pc,Servidores,Almacenamiento Y Diversos Dispos. Informáticos</v>
      </c>
      <c r="J164" s="12" t="str">
        <v>Guatemala</v>
      </c>
      <c r="K164" s="12">
        <v>0.13600000000000001</v>
      </c>
      <c r="L164" s="12" t="str">
        <v>Monica Ponce</v>
      </c>
      <c r="M164" s="12" t="str">
        <v>Monica.Ponce@enel.com</v>
      </c>
      <c r="N164" s="12" t="str">
        <v>Anny Leal</v>
      </c>
      <c r="O164" s="12" t="str">
        <v>anny.leal@enel.com</v>
      </c>
      <c r="P164" s="12">
        <v>2026</v>
      </c>
      <c r="Q164" s="12">
        <v>11</v>
      </c>
      <c r="R164" s="24" t="b">
        <v>0</v>
      </c>
      <c r="AC164" s="14" t="str">
        <v>Medición de Experiencia de Clientes para los productos y servicios de Enel.</v>
      </c>
      <c r="AD164" s="9" t="str">
        <v>SPPM08</v>
      </c>
      <c r="AE164" s="9" t="str">
        <v>Por lanzar</v>
      </c>
      <c r="AF164" s="9" t="str">
        <v>octubre</v>
      </c>
      <c r="AG164" s="9" t="str">
        <v xml:space="preserve">Estudio de mercado </v>
      </c>
      <c r="AH164" s="9" t="str">
        <v>Enel Commercial</v>
      </c>
      <c r="AI164" s="9">
        <v>0.11594271</v>
      </c>
      <c r="AJ164" s="9" t="str">
        <v>Andrea Sarmiento</v>
      </c>
      <c r="AK164" s="9" t="str">
        <v>andrea.sarmiento@enel.com</v>
      </c>
      <c r="AL164" s="9" t="str">
        <v>Jennifer Rubio</v>
      </c>
      <c r="AM164" s="9" t="str">
        <v>jennifer.rubio@enel.com</v>
      </c>
      <c r="AN164" s="9">
        <v>2026</v>
      </c>
      <c r="AO164" s="9">
        <v>10</v>
      </c>
      <c r="AP164" s="9">
        <v>46296</v>
      </c>
      <c r="AR164" s="14" t="str">
        <v>Medición de Experiencia de Clientes para los productos y servicios de Enel.</v>
      </c>
      <c r="AS164" s="9" t="str">
        <v>SPPM08</v>
      </c>
      <c r="AT164" s="9" t="str">
        <v>Por lanzar</v>
      </c>
      <c r="AU164" s="9" t="str">
        <v>octubre</v>
      </c>
      <c r="AV164" s="9" t="str">
        <v xml:space="preserve">Estudio de mercado </v>
      </c>
      <c r="AW164" s="9" t="str">
        <v>Enel Commercial</v>
      </c>
      <c r="AX164" s="9">
        <v>0.11594271</v>
      </c>
      <c r="AY164" s="9" t="str">
        <v>Andrea Sarmiento</v>
      </c>
      <c r="AZ164" s="9" t="str">
        <v>andrea.sarmiento@enel.com</v>
      </c>
      <c r="BA164" s="9" t="str">
        <v>Jennifer Rubio</v>
      </c>
      <c r="BB164" s="9" t="str">
        <v>jennifer.rubio@enel.com</v>
      </c>
      <c r="BC164" s="9">
        <v>2026</v>
      </c>
      <c r="BD164" s="9">
        <v>10</v>
      </c>
      <c r="BE164" s="9">
        <v>46296</v>
      </c>
      <c r="BG164" s="9" t="str">
        <v>Medición de Experiencia de Clientes para los productos y servicios de Enel.</v>
      </c>
      <c r="BH164" s="9" t="str">
        <v>SPPM08</v>
      </c>
      <c r="BI164" s="9" t="str">
        <v>Por lanzar</v>
      </c>
      <c r="BJ164" s="9" t="str">
        <v>octubre</v>
      </c>
      <c r="BK164" s="9" t="str">
        <v xml:space="preserve">Estudio de mercado </v>
      </c>
      <c r="BL164" s="9" t="str">
        <v>Enel Commercial</v>
      </c>
      <c r="BM164" s="9">
        <v>0.11594271</v>
      </c>
      <c r="BN164" s="9" t="str">
        <v>Andrea Sarmiento</v>
      </c>
      <c r="BO164" s="9" t="str">
        <v>andrea.sarmiento@enel.com</v>
      </c>
      <c r="BP164" s="9" t="str">
        <v>Jennifer Rubio</v>
      </c>
      <c r="BQ164" s="9" t="str">
        <v>jennifer.rubio@enel.com</v>
      </c>
      <c r="BR164" s="9">
        <v>2026</v>
      </c>
      <c r="BS164" s="9">
        <v>10</v>
      </c>
      <c r="BT164" s="9">
        <v>46296</v>
      </c>
      <c r="BV164" s="9" t="str">
        <v>Medición de Experiencia de Clientes para los productos y servicios de Enel.</v>
      </c>
      <c r="BW164" s="9" t="str">
        <v>SPPM08</v>
      </c>
      <c r="BX164" s="9" t="str">
        <v>Por lanzar</v>
      </c>
      <c r="BY164" s="9" t="str">
        <v>octubre</v>
      </c>
      <c r="BZ164" s="9" t="str">
        <v xml:space="preserve">Estudio de mercado </v>
      </c>
      <c r="CA164" s="9" t="str">
        <v>Enel Commercial</v>
      </c>
      <c r="CB164" s="9">
        <v>0.11594271</v>
      </c>
      <c r="CC164" s="9" t="str">
        <v>Andrea Sarmiento</v>
      </c>
      <c r="CD164" s="9" t="str">
        <v>andrea.sarmiento@enel.com</v>
      </c>
      <c r="CE164" s="9" t="str">
        <v>Jennifer Rubio</v>
      </c>
      <c r="CF164" s="9" t="str">
        <v>jennifer.rubio@enel.com</v>
      </c>
      <c r="CG164" s="9">
        <v>2026</v>
      </c>
      <c r="CH164" s="9">
        <v>10</v>
      </c>
      <c r="CI164" s="9">
        <v>46296</v>
      </c>
      <c r="CK164" s="9" t="str">
        <v>Medición de Experiencia de Clientes para los productos y servicios de Enel.</v>
      </c>
      <c r="CL164" s="9" t="str">
        <v>SPPM08</v>
      </c>
      <c r="CM164" s="9" t="str">
        <v>Por lanzar</v>
      </c>
      <c r="CN164" s="9" t="str">
        <v>octubre</v>
      </c>
      <c r="CO164" s="9" t="str">
        <v xml:space="preserve">Estudio de mercado </v>
      </c>
      <c r="CP164" s="9" t="str">
        <v>Enel Commercial</v>
      </c>
      <c r="CQ164" s="9">
        <v>0.11594271</v>
      </c>
      <c r="CR164" s="9" t="str">
        <v>Andrea Sarmiento</v>
      </c>
      <c r="CS164" s="9" t="str">
        <v>andrea.sarmiento@enel.com</v>
      </c>
      <c r="CT164" s="9" t="str">
        <v>Jennifer Rubio</v>
      </c>
      <c r="CU164" s="9" t="str">
        <v>jennifer.rubio@enel.com</v>
      </c>
      <c r="CV164" s="9">
        <v>2026</v>
      </c>
      <c r="CW164" s="9">
        <v>10</v>
      </c>
      <c r="CX164" s="9">
        <v>46296</v>
      </c>
      <c r="DC164" s="9" t="str">
        <v>Medición de Experiencia de Clientes para los productos y servicios de Enel.</v>
      </c>
      <c r="DD164" s="9" t="str">
        <v>SPPM08</v>
      </c>
      <c r="DE164" s="9" t="str">
        <v>Por lanzar</v>
      </c>
      <c r="DF164" s="9" t="str">
        <v>octubre</v>
      </c>
      <c r="DG164" s="9" t="str">
        <v xml:space="preserve">Estudio de mercado </v>
      </c>
      <c r="DH164" s="9" t="str">
        <v>Enel Commercial</v>
      </c>
      <c r="DI164" s="9">
        <v>0.11594271</v>
      </c>
      <c r="DJ164" s="9" t="str">
        <v>Andrea Sarmiento</v>
      </c>
      <c r="DK164" s="9" t="str">
        <v>andrea.sarmiento@enel.com</v>
      </c>
      <c r="DL164" s="9" t="str">
        <v>Jennifer Rubio</v>
      </c>
      <c r="DM164" s="9" t="str">
        <v>jennifer.rubio@enel.com</v>
      </c>
      <c r="DN164" s="9">
        <v>2026</v>
      </c>
      <c r="DO164" s="9">
        <v>10</v>
      </c>
      <c r="DP164" s="15">
        <v>46296</v>
      </c>
      <c r="DS164" s="9" t="str">
        <v>MEDICION DE EXPERIENCIA DE CLIENTES PARA LOS PRODUCTOS Y SERVICIOS DE ENEL. SPPM08 ESTUDIO DE MERCADO</v>
      </c>
    </row>
    <row r="165" spans="5:123" ht="27.95" customHeight="1" x14ac:dyDescent="0.25">
      <c r="E165" s="11" t="str">
        <v>Suministro e instalación de plantas electricas</v>
      </c>
      <c r="F165" s="12" t="str">
        <v>FEGE02</v>
      </c>
      <c r="G165" s="12" t="str">
        <v>Por lanzar</v>
      </c>
      <c r="H165" s="12" t="str">
        <v>septiembre</v>
      </c>
      <c r="I165" s="12" t="str">
        <v xml:space="preserve">Alquiler de grupos electrógenos. </v>
      </c>
      <c r="J165" s="12" t="str">
        <v>Enel Commercial</v>
      </c>
      <c r="K165" s="12">
        <v>0.12991304000000001</v>
      </c>
      <c r="L165" s="12" t="str">
        <v>Andrea Sarmiento</v>
      </c>
      <c r="M165" s="12" t="str">
        <v>andrea.sarmiento@enel.com</v>
      </c>
      <c r="N165" s="12" t="str">
        <v>Jennifer Rubio</v>
      </c>
      <c r="O165" s="12" t="str">
        <v>jennifer.rubio@enel.com</v>
      </c>
      <c r="P165" s="12">
        <v>2026</v>
      </c>
      <c r="Q165" s="12">
        <v>9</v>
      </c>
      <c r="R165" s="24" t="b">
        <v>0</v>
      </c>
      <c r="AC165" s="14" t="str">
        <v>Servicios de muestra de aceite a transformadores para todas las plantas solares</v>
      </c>
      <c r="AD165" s="9" t="str">
        <v>SPPT01</v>
      </c>
      <c r="AE165" s="9" t="str">
        <v>Por lanzar</v>
      </c>
      <c r="AF165" s="9" t="str">
        <v>agosto</v>
      </c>
      <c r="AG165" s="9" t="str">
        <v>ANÁLISIS FISICO QUÍMICO Y EVALUACIÓN ESPECIALIZADA</v>
      </c>
      <c r="AH165" s="9" t="str">
        <v>Panama</v>
      </c>
      <c r="AI165" s="9">
        <v>0.1096172</v>
      </c>
      <c r="AJ165" s="9" t="str">
        <v>Elieth Martinez</v>
      </c>
      <c r="AK165" s="9" t="str">
        <v>Elieth.Martinez@enel.com</v>
      </c>
      <c r="AL165" s="9" t="str">
        <v>Anny Leal</v>
      </c>
      <c r="AM165" s="9" t="str">
        <v>anny.leal@enel.com</v>
      </c>
      <c r="AN165" s="9">
        <v>2026</v>
      </c>
      <c r="AO165" s="9">
        <v>8</v>
      </c>
      <c r="AP165" s="9">
        <v>46235</v>
      </c>
      <c r="AR165" s="14" t="str">
        <v>Servicios de muestra de aceite a transformadores para todas las plantas solares</v>
      </c>
      <c r="AS165" s="9" t="str">
        <v>SPPT01</v>
      </c>
      <c r="AT165" s="9" t="str">
        <v>Por lanzar</v>
      </c>
      <c r="AU165" s="9" t="str">
        <v>agosto</v>
      </c>
      <c r="AV165" s="9" t="str">
        <v>ANÁLISIS FISICO QUÍMICO Y EVALUACIÓN ESPECIALIZADA</v>
      </c>
      <c r="AW165" s="9" t="str">
        <v>Panama</v>
      </c>
      <c r="AX165" s="9">
        <v>0.1096172</v>
      </c>
      <c r="AY165" s="9" t="str">
        <v>Elieth Martinez</v>
      </c>
      <c r="AZ165" s="9" t="str">
        <v>Elieth.Martinez@enel.com</v>
      </c>
      <c r="BA165" s="9" t="str">
        <v>Anny Leal</v>
      </c>
      <c r="BB165" s="9" t="str">
        <v>anny.leal@enel.com</v>
      </c>
      <c r="BC165" s="9">
        <v>2026</v>
      </c>
      <c r="BD165" s="9">
        <v>8</v>
      </c>
      <c r="BE165" s="9">
        <v>46235</v>
      </c>
      <c r="BG165" s="9" t="str">
        <v>Servicios de muestra de aceite a transformadores para todas las plantas solares</v>
      </c>
      <c r="BH165" s="9" t="str">
        <v>SPPT01</v>
      </c>
      <c r="BI165" s="9" t="str">
        <v>Por lanzar</v>
      </c>
      <c r="BJ165" s="9" t="str">
        <v>agosto</v>
      </c>
      <c r="BK165" s="9" t="str">
        <v>ANÁLISIS FISICO QUÍMICO Y EVALUACIÓN ESPECIALIZADA</v>
      </c>
      <c r="BL165" s="9" t="str">
        <v>Panama</v>
      </c>
      <c r="BM165" s="9">
        <v>0.1096172</v>
      </c>
      <c r="BN165" s="9" t="str">
        <v>Elieth Martinez</v>
      </c>
      <c r="BO165" s="9" t="str">
        <v>Elieth.Martinez@enel.com</v>
      </c>
      <c r="BP165" s="9" t="str">
        <v>Anny Leal</v>
      </c>
      <c r="BQ165" s="9" t="str">
        <v>anny.leal@enel.com</v>
      </c>
      <c r="BR165" s="9">
        <v>2026</v>
      </c>
      <c r="BS165" s="9">
        <v>8</v>
      </c>
      <c r="BT165" s="9">
        <v>46235</v>
      </c>
      <c r="BV165" s="9" t="str">
        <v>Servicios de muestra de aceite a transformadores para todas las plantas solares</v>
      </c>
      <c r="BW165" s="9" t="str">
        <v>SPPT01</v>
      </c>
      <c r="BX165" s="9" t="str">
        <v>Por lanzar</v>
      </c>
      <c r="BY165" s="9" t="str">
        <v>agosto</v>
      </c>
      <c r="BZ165" s="9" t="str">
        <v>ANÁLISIS FISICO QUÍMICO Y EVALUACIÓN ESPECIALIZADA</v>
      </c>
      <c r="CA165" s="9" t="str">
        <v>Panama</v>
      </c>
      <c r="CB165" s="9">
        <v>0.1096172</v>
      </c>
      <c r="CC165" s="9" t="str">
        <v>Elieth Martinez</v>
      </c>
      <c r="CD165" s="9" t="str">
        <v>Elieth.Martinez@enel.com</v>
      </c>
      <c r="CE165" s="9" t="str">
        <v>Anny Leal</v>
      </c>
      <c r="CF165" s="9" t="str">
        <v>anny.leal@enel.com</v>
      </c>
      <c r="CG165" s="9">
        <v>2026</v>
      </c>
      <c r="CH165" s="9">
        <v>8</v>
      </c>
      <c r="CI165" s="9">
        <v>46235</v>
      </c>
      <c r="CK165" s="9" t="str">
        <v>Servicios de muestra de aceite a transformadores para todas las plantas solares</v>
      </c>
      <c r="CL165" s="9" t="str">
        <v>SPPT01</v>
      </c>
      <c r="CM165" s="9" t="str">
        <v>Por lanzar</v>
      </c>
      <c r="CN165" s="9" t="str">
        <v>agosto</v>
      </c>
      <c r="CO165" s="9" t="str">
        <v>ANÁLISIS FISICO QUÍMICO Y EVALUACIÓN ESPECIALIZADA</v>
      </c>
      <c r="CP165" s="9" t="str">
        <v>Panama</v>
      </c>
      <c r="CQ165" s="9">
        <v>0.1096172</v>
      </c>
      <c r="CR165" s="9" t="str">
        <v>Elieth Martinez</v>
      </c>
      <c r="CS165" s="9" t="str">
        <v>Elieth.Martinez@enel.com</v>
      </c>
      <c r="CT165" s="9" t="str">
        <v>Anny Leal</v>
      </c>
      <c r="CU165" s="9" t="str">
        <v>anny.leal@enel.com</v>
      </c>
      <c r="CV165" s="9">
        <v>2026</v>
      </c>
      <c r="CW165" s="9">
        <v>8</v>
      </c>
      <c r="CX165" s="9">
        <v>46235</v>
      </c>
      <c r="DC165" s="9" t="str">
        <v>Servicios de muestra de aceite a transformadores para todas las plantas solares</v>
      </c>
      <c r="DD165" s="9" t="str">
        <v>SPPT01</v>
      </c>
      <c r="DE165" s="9" t="str">
        <v>Por lanzar</v>
      </c>
      <c r="DF165" s="9" t="str">
        <v>agosto</v>
      </c>
      <c r="DG165" s="9" t="str">
        <v>ANÁLISIS FISICO QUÍMICO Y EVALUACIÓN ESPECIALIZADA</v>
      </c>
      <c r="DH165" s="9" t="str">
        <v>Panama</v>
      </c>
      <c r="DI165" s="9">
        <v>0.1096172</v>
      </c>
      <c r="DJ165" s="9" t="str">
        <v>Elieth Martinez</v>
      </c>
      <c r="DK165" s="9" t="str">
        <v>Elieth.Martinez@enel.com</v>
      </c>
      <c r="DL165" s="9" t="str">
        <v>Anny Leal</v>
      </c>
      <c r="DM165" s="9" t="str">
        <v>anny.leal@enel.com</v>
      </c>
      <c r="DN165" s="9">
        <v>2026</v>
      </c>
      <c r="DO165" s="9">
        <v>8</v>
      </c>
      <c r="DP165" s="15">
        <v>46235</v>
      </c>
      <c r="DS165" s="9" t="str">
        <v>SERVICIOS DE MUESTRA DE ACEITE A TRANSFORMADORES PARA TODAS LAS PLANTAS SOLARES SPPT01 ANALISIS FISICO QUIMICO Y EVALUACION ESPECIALIZADA</v>
      </c>
    </row>
    <row r="166" spans="5:123" ht="27.95" customHeight="1" x14ac:dyDescent="0.25">
      <c r="E166" s="11" t="str">
        <v>Servicio de Ingeniería, suministro, instalación, integración, pruebas y puesta en servicio para la implementación de un Sistema de Automatización de R</v>
      </c>
      <c r="F166" s="12" t="str">
        <v>FIPS03</v>
      </c>
      <c r="G166" s="12" t="str">
        <v>Por lanzar</v>
      </c>
      <c r="H166" s="12" t="str">
        <v>octubre</v>
      </c>
      <c r="I166" s="12" t="str">
        <v xml:space="preserve">Productos de software </v>
      </c>
      <c r="J166" s="12" t="str">
        <v>ICT</v>
      </c>
      <c r="K166" s="12">
        <v>0.12976604999999999</v>
      </c>
      <c r="L166" s="12" t="str">
        <v>Marcela Maldonado</v>
      </c>
      <c r="M166" s="12" t="str">
        <v>marcela.maldonado@enel.com</v>
      </c>
      <c r="N166" s="12" t="str">
        <v>Jennifer Rubio</v>
      </c>
      <c r="O166" s="12" t="str">
        <v>jennifer.rubio@enel.com</v>
      </c>
      <c r="P166" s="12">
        <v>2026</v>
      </c>
      <c r="Q166" s="12">
        <v>10</v>
      </c>
      <c r="R166" s="24" t="b">
        <v>0</v>
      </c>
      <c r="AC166" s="14" t="str">
        <v>Repuestos Telecontrol</v>
      </c>
      <c r="AD166" s="9" t="str">
        <v>FEQE21</v>
      </c>
      <c r="AE166" s="9" t="str">
        <v>Por lanzar</v>
      </c>
      <c r="AF166" s="9" t="str">
        <v>agosto</v>
      </c>
      <c r="AG166" s="9" t="str">
        <v xml:space="preserve">Rectificadores </v>
      </c>
      <c r="AH166" s="9" t="str">
        <v>Grids</v>
      </c>
      <c r="AI166" s="9">
        <v>0.10852390000000001</v>
      </c>
      <c r="AJ166" s="9" t="str">
        <v>Francy Boada</v>
      </c>
      <c r="AK166" s="9" t="str">
        <v>francy.boada@enel.com</v>
      </c>
      <c r="AL166" s="9" t="str">
        <v>Jennifer Rubio</v>
      </c>
      <c r="AM166" s="9" t="str">
        <v>jennifer.rubio@enel.com</v>
      </c>
      <c r="AN166" s="9">
        <v>2026</v>
      </c>
      <c r="AO166" s="9">
        <v>8</v>
      </c>
      <c r="AP166" s="9">
        <v>46235</v>
      </c>
      <c r="AR166" s="14" t="str">
        <v>Repuestos Telecontrol</v>
      </c>
      <c r="AS166" s="9" t="str">
        <v>FEQE21</v>
      </c>
      <c r="AT166" s="9" t="str">
        <v>Por lanzar</v>
      </c>
      <c r="AU166" s="9" t="str">
        <v>agosto</v>
      </c>
      <c r="AV166" s="9" t="str">
        <v xml:space="preserve">Rectificadores </v>
      </c>
      <c r="AW166" s="9" t="str">
        <v>Grids</v>
      </c>
      <c r="AX166" s="9">
        <v>0.10852390000000001</v>
      </c>
      <c r="AY166" s="9" t="str">
        <v>Francy Boada</v>
      </c>
      <c r="AZ166" s="9" t="str">
        <v>francy.boada@enel.com</v>
      </c>
      <c r="BA166" s="9" t="str">
        <v>Jennifer Rubio</v>
      </c>
      <c r="BB166" s="9" t="str">
        <v>jennifer.rubio@enel.com</v>
      </c>
      <c r="BC166" s="9">
        <v>2026</v>
      </c>
      <c r="BD166" s="9">
        <v>8</v>
      </c>
      <c r="BE166" s="9">
        <v>46235</v>
      </c>
      <c r="BG166" s="9" t="str">
        <v>Repuestos Telecontrol</v>
      </c>
      <c r="BH166" s="9" t="str">
        <v>FEQE21</v>
      </c>
      <c r="BI166" s="9" t="str">
        <v>Por lanzar</v>
      </c>
      <c r="BJ166" s="9" t="str">
        <v>agosto</v>
      </c>
      <c r="BK166" s="9" t="str">
        <v xml:space="preserve">Rectificadores </v>
      </c>
      <c r="BL166" s="9" t="str">
        <v>Grids</v>
      </c>
      <c r="BM166" s="9">
        <v>0.10852390000000001</v>
      </c>
      <c r="BN166" s="9" t="str">
        <v>Francy Boada</v>
      </c>
      <c r="BO166" s="9" t="str">
        <v>francy.boada@enel.com</v>
      </c>
      <c r="BP166" s="9" t="str">
        <v>Jennifer Rubio</v>
      </c>
      <c r="BQ166" s="9" t="str">
        <v>jennifer.rubio@enel.com</v>
      </c>
      <c r="BR166" s="9">
        <v>2026</v>
      </c>
      <c r="BS166" s="9">
        <v>8</v>
      </c>
      <c r="BT166" s="9">
        <v>46235</v>
      </c>
      <c r="BV166" s="9" t="str">
        <v>Repuestos Telecontrol</v>
      </c>
      <c r="BW166" s="9" t="str">
        <v>FEQE21</v>
      </c>
      <c r="BX166" s="9" t="str">
        <v>Por lanzar</v>
      </c>
      <c r="BY166" s="9" t="str">
        <v>agosto</v>
      </c>
      <c r="BZ166" s="9" t="str">
        <v xml:space="preserve">Rectificadores </v>
      </c>
      <c r="CA166" s="9" t="str">
        <v>Grids</v>
      </c>
      <c r="CB166" s="9">
        <v>0.10852390000000001</v>
      </c>
      <c r="CC166" s="9" t="str">
        <v>Francy Boada</v>
      </c>
      <c r="CD166" s="9" t="str">
        <v>francy.boada@enel.com</v>
      </c>
      <c r="CE166" s="9" t="str">
        <v>Jennifer Rubio</v>
      </c>
      <c r="CF166" s="9" t="str">
        <v>jennifer.rubio@enel.com</v>
      </c>
      <c r="CG166" s="9">
        <v>2026</v>
      </c>
      <c r="CH166" s="9">
        <v>8</v>
      </c>
      <c r="CI166" s="9">
        <v>46235</v>
      </c>
      <c r="CK166" s="9" t="str">
        <v>Repuestos Telecontrol</v>
      </c>
      <c r="CL166" s="9" t="str">
        <v>FEQE21</v>
      </c>
      <c r="CM166" s="9" t="str">
        <v>Por lanzar</v>
      </c>
      <c r="CN166" s="9" t="str">
        <v>agosto</v>
      </c>
      <c r="CO166" s="9" t="str">
        <v xml:space="preserve">Rectificadores </v>
      </c>
      <c r="CP166" s="9" t="str">
        <v>Grids</v>
      </c>
      <c r="CQ166" s="9">
        <v>0.10852390000000001</v>
      </c>
      <c r="CR166" s="9" t="str">
        <v>Francy Boada</v>
      </c>
      <c r="CS166" s="9" t="str">
        <v>francy.boada@enel.com</v>
      </c>
      <c r="CT166" s="9" t="str">
        <v>Jennifer Rubio</v>
      </c>
      <c r="CU166" s="9" t="str">
        <v>jennifer.rubio@enel.com</v>
      </c>
      <c r="CV166" s="9">
        <v>2026</v>
      </c>
      <c r="CW166" s="9">
        <v>8</v>
      </c>
      <c r="CX166" s="9">
        <v>46235</v>
      </c>
      <c r="DC166" s="9" t="str">
        <v>Repuestos Telecontrol</v>
      </c>
      <c r="DD166" s="9" t="str">
        <v>FEQE21</v>
      </c>
      <c r="DE166" s="9" t="str">
        <v>Por lanzar</v>
      </c>
      <c r="DF166" s="9" t="str">
        <v>agosto</v>
      </c>
      <c r="DG166" s="9" t="str">
        <v xml:space="preserve">Rectificadores </v>
      </c>
      <c r="DH166" s="9" t="str">
        <v>Grids</v>
      </c>
      <c r="DI166" s="9">
        <v>0.10852390000000001</v>
      </c>
      <c r="DJ166" s="9" t="str">
        <v>Francy Boada</v>
      </c>
      <c r="DK166" s="9" t="str">
        <v>francy.boada@enel.com</v>
      </c>
      <c r="DL166" s="9" t="str">
        <v>Jennifer Rubio</v>
      </c>
      <c r="DM166" s="9" t="str">
        <v>jennifer.rubio@enel.com</v>
      </c>
      <c r="DN166" s="9">
        <v>2026</v>
      </c>
      <c r="DO166" s="9">
        <v>8</v>
      </c>
      <c r="DP166" s="15">
        <v>46235</v>
      </c>
      <c r="DS166" s="9" t="str">
        <v>REPUESTOS TELECONTROL FEQE21 RECTIFICADORES</v>
      </c>
    </row>
    <row r="167" spans="5:123" ht="27.95" customHeight="1" x14ac:dyDescent="0.25">
      <c r="E167" s="11" t="str">
        <v>Servicios de medición de Reputación</v>
      </c>
      <c r="F167" s="12" t="str">
        <v>SPBD03</v>
      </c>
      <c r="G167" s="12" t="str">
        <v>Por lanzar</v>
      </c>
      <c r="H167" s="12" t="str">
        <v>octubre</v>
      </c>
      <c r="I167" s="12" t="str">
        <v xml:space="preserve">Agencias de prensa, servicios de conferencias de prensa y medios de comunicación </v>
      </c>
      <c r="J167" s="12" t="str">
        <v>Staff &amp; Services</v>
      </c>
      <c r="K167" s="12">
        <v>0.122153</v>
      </c>
      <c r="L167" s="12" t="str">
        <v>Andrea Sarmiento</v>
      </c>
      <c r="M167" s="12" t="str">
        <v>andrea.sarmiento@enel.com</v>
      </c>
      <c r="N167" s="12" t="str">
        <v>Jennifer Rubio</v>
      </c>
      <c r="O167" s="12" t="str">
        <v>jennifer.rubio@enel.com</v>
      </c>
      <c r="P167" s="12">
        <v>2026</v>
      </c>
      <c r="Q167" s="12">
        <v>10</v>
      </c>
      <c r="R167" s="24" t="b">
        <v>0</v>
      </c>
      <c r="AC167" s="14" t="str">
        <v>Servicio de soporte especializado para articulación y soporte en esquema de respuesta a emergencias para incendios forestales, incendios estructurale</v>
      </c>
      <c r="AD167" s="9" t="str">
        <v>SPPT44</v>
      </c>
      <c r="AE167" s="9" t="str">
        <v>Por lanzar</v>
      </c>
      <c r="AF167" s="9" t="str">
        <v>agosto</v>
      </c>
      <c r="AG167" s="9" t="str">
        <v xml:space="preserve">Servicios de coordinación de la seguridad en el trabajo </v>
      </c>
      <c r="AH167" s="9" t="str">
        <v>GPG</v>
      </c>
      <c r="AI167" s="9">
        <v>0.1</v>
      </c>
      <c r="AJ167" s="9" t="str">
        <v>Monica Mesa</v>
      </c>
      <c r="AK167" s="9" t="str">
        <v>monica.mesa@enel.com</v>
      </c>
      <c r="AL167" s="9" t="str">
        <v>Anny Leal</v>
      </c>
      <c r="AM167" s="9" t="str">
        <v>anny.leal@enel.com</v>
      </c>
      <c r="AN167" s="9">
        <v>2026</v>
      </c>
      <c r="AO167" s="9">
        <v>8</v>
      </c>
      <c r="AP167" s="9">
        <v>46235</v>
      </c>
      <c r="AR167" s="14" t="str">
        <v>Servicio de soporte especializado para articulación y soporte en esquema de respuesta a emergencias para incendios forestales, incendios estructurale</v>
      </c>
      <c r="AS167" s="9" t="str">
        <v>SPPT44</v>
      </c>
      <c r="AT167" s="9" t="str">
        <v>Por lanzar</v>
      </c>
      <c r="AU167" s="9" t="str">
        <v>agosto</v>
      </c>
      <c r="AV167" s="9" t="str">
        <v xml:space="preserve">Servicios de coordinación de la seguridad en el trabajo </v>
      </c>
      <c r="AW167" s="9" t="str">
        <v>GPG</v>
      </c>
      <c r="AX167" s="9">
        <v>0.1</v>
      </c>
      <c r="AY167" s="9" t="str">
        <v>Monica Mesa</v>
      </c>
      <c r="AZ167" s="9" t="str">
        <v>monica.mesa@enel.com</v>
      </c>
      <c r="BA167" s="9" t="str">
        <v>Anny Leal</v>
      </c>
      <c r="BB167" s="9" t="str">
        <v>anny.leal@enel.com</v>
      </c>
      <c r="BC167" s="9">
        <v>2026</v>
      </c>
      <c r="BD167" s="9">
        <v>8</v>
      </c>
      <c r="BE167" s="9">
        <v>46235</v>
      </c>
      <c r="BG167" s="9" t="str">
        <v>Servicio de soporte especializado para articulación y soporte en esquema de respuesta a emergencias para incendios forestales, incendios estructurale</v>
      </c>
      <c r="BH167" s="9" t="str">
        <v>SPPT44</v>
      </c>
      <c r="BI167" s="9" t="str">
        <v>Por lanzar</v>
      </c>
      <c r="BJ167" s="9" t="str">
        <v>agosto</v>
      </c>
      <c r="BK167" s="9" t="str">
        <v xml:space="preserve">Servicios de coordinación de la seguridad en el trabajo </v>
      </c>
      <c r="BL167" s="9" t="str">
        <v>GPG</v>
      </c>
      <c r="BM167" s="9">
        <v>0.1</v>
      </c>
      <c r="BN167" s="9" t="str">
        <v>Monica Mesa</v>
      </c>
      <c r="BO167" s="9" t="str">
        <v>monica.mesa@enel.com</v>
      </c>
      <c r="BP167" s="9" t="str">
        <v>Anny Leal</v>
      </c>
      <c r="BQ167" s="9" t="str">
        <v>anny.leal@enel.com</v>
      </c>
      <c r="BR167" s="9">
        <v>2026</v>
      </c>
      <c r="BS167" s="9">
        <v>8</v>
      </c>
      <c r="BT167" s="9">
        <v>46235</v>
      </c>
      <c r="BV167" s="9" t="str">
        <v>Servicio de soporte especializado para articulación y soporte en esquema de respuesta a emergencias para incendios forestales, incendios estructurale</v>
      </c>
      <c r="BW167" s="9" t="str">
        <v>SPPT44</v>
      </c>
      <c r="BX167" s="9" t="str">
        <v>Por lanzar</v>
      </c>
      <c r="BY167" s="9" t="str">
        <v>agosto</v>
      </c>
      <c r="BZ167" s="9" t="str">
        <v xml:space="preserve">Servicios de coordinación de la seguridad en el trabajo </v>
      </c>
      <c r="CA167" s="9" t="str">
        <v>GPG</v>
      </c>
      <c r="CB167" s="9">
        <v>0.1</v>
      </c>
      <c r="CC167" s="9" t="str">
        <v>Monica Mesa</v>
      </c>
      <c r="CD167" s="9" t="str">
        <v>monica.mesa@enel.com</v>
      </c>
      <c r="CE167" s="9" t="str">
        <v>Anny Leal</v>
      </c>
      <c r="CF167" s="9" t="str">
        <v>anny.leal@enel.com</v>
      </c>
      <c r="CG167" s="9">
        <v>2026</v>
      </c>
      <c r="CH167" s="9">
        <v>8</v>
      </c>
      <c r="CI167" s="9">
        <v>46235</v>
      </c>
      <c r="CK167" s="9" t="str">
        <v>Servicio de soporte especializado para articulación y soporte en esquema de respuesta a emergencias para incendios forestales, incendios estructurale</v>
      </c>
      <c r="CL167" s="9" t="str">
        <v>SPPT44</v>
      </c>
      <c r="CM167" s="9" t="str">
        <v>Por lanzar</v>
      </c>
      <c r="CN167" s="9" t="str">
        <v>agosto</v>
      </c>
      <c r="CO167" s="9" t="str">
        <v xml:space="preserve">Servicios de coordinación de la seguridad en el trabajo </v>
      </c>
      <c r="CP167" s="9" t="str">
        <v>GPG</v>
      </c>
      <c r="CQ167" s="9">
        <v>0.1</v>
      </c>
      <c r="CR167" s="9" t="str">
        <v>Monica Mesa</v>
      </c>
      <c r="CS167" s="9" t="str">
        <v>monica.mesa@enel.com</v>
      </c>
      <c r="CT167" s="9" t="str">
        <v>Anny Leal</v>
      </c>
      <c r="CU167" s="9" t="str">
        <v>anny.leal@enel.com</v>
      </c>
      <c r="CV167" s="9">
        <v>2026</v>
      </c>
      <c r="CW167" s="9">
        <v>8</v>
      </c>
      <c r="CX167" s="9">
        <v>46235</v>
      </c>
      <c r="DC167" s="9" t="str">
        <v>Servicio de soporte especializado para articulación y soporte en esquema de respuesta a emergencias para incendios forestales, incendios estructurale</v>
      </c>
      <c r="DD167" s="9" t="str">
        <v>SPPT44</v>
      </c>
      <c r="DE167" s="9" t="str">
        <v>Por lanzar</v>
      </c>
      <c r="DF167" s="9" t="str">
        <v>agosto</v>
      </c>
      <c r="DG167" s="9" t="str">
        <v xml:space="preserve">Servicios de coordinación de la seguridad en el trabajo </v>
      </c>
      <c r="DH167" s="9" t="str">
        <v>GPG</v>
      </c>
      <c r="DI167" s="9">
        <v>0.1</v>
      </c>
      <c r="DJ167" s="9" t="str">
        <v>Monica Mesa</v>
      </c>
      <c r="DK167" s="9" t="str">
        <v>monica.mesa@enel.com</v>
      </c>
      <c r="DL167" s="9" t="str">
        <v>Anny Leal</v>
      </c>
      <c r="DM167" s="9" t="str">
        <v>anny.leal@enel.com</v>
      </c>
      <c r="DN167" s="9">
        <v>2026</v>
      </c>
      <c r="DO167" s="9">
        <v>8</v>
      </c>
      <c r="DP167" s="15">
        <v>46235</v>
      </c>
      <c r="DS167" s="9" t="str">
        <v>SERVICIO DE SOPORTE ESPECIALIZADO PARA ARTICULACION Y SOPORTE EN ESQUEMA DE RESPUESTA A EMERGENCIAS PARA INCENDIOS FORESTALES, INCENDIOS ESTRUCTURALE SPPT44 SERVICIOS DE COORDINACION DE LA SEGURIDAD EN EL TRABAJO</v>
      </c>
    </row>
    <row r="168" spans="5:123" ht="27.95" customHeight="1" x14ac:dyDescent="0.25">
      <c r="E168" s="11" t="str">
        <v>SISTEMA PORTÁTIL PARA LOCALIZACIÓN DE FALLAS + LOCALIZADOR DE RUTAS DE CABLES (2) x12 meses para PV Atlantico</v>
      </c>
      <c r="F168" s="12" t="str">
        <v>FZAU02</v>
      </c>
      <c r="G168" s="12" t="str">
        <v>Por lanzar</v>
      </c>
      <c r="H168" s="12" t="str">
        <v>septiembre</v>
      </c>
      <c r="I168" s="12" t="str">
        <v xml:space="preserve">Equipos de prueba (horquilla de conexión, comprobadores de tensión, etc) </v>
      </c>
      <c r="J168" s="12" t="str">
        <v>GPG</v>
      </c>
      <c r="K168" s="12">
        <v>0.12</v>
      </c>
      <c r="L168" s="12" t="str">
        <v>Monica Mesa</v>
      </c>
      <c r="M168" s="12" t="str">
        <v>monica.mesa@enel.com</v>
      </c>
      <c r="N168" s="12" t="str">
        <v>Anny Leal</v>
      </c>
      <c r="O168" s="12" t="str">
        <v>anny.leal@enel.com</v>
      </c>
      <c r="P168" s="12">
        <v>2026</v>
      </c>
      <c r="Q168" s="12">
        <v>9</v>
      </c>
      <c r="R168" s="24" t="b">
        <v>0</v>
      </c>
      <c r="AC168" s="14" t="str">
        <v>Adecuación de la tubería de atemperación para el cambio de bridas para la instalación de los nuevos atemperadores</v>
      </c>
      <c r="AD168" s="9" t="str">
        <v>MMGV03</v>
      </c>
      <c r="AE168" s="9" t="str">
        <v>Por lanzar</v>
      </c>
      <c r="AF168" s="9" t="str">
        <v>agosto</v>
      </c>
      <c r="AG168" s="9" t="str">
        <v xml:space="preserve">Servicio de mantenimiento de partes de las plantas con vapor a presión </v>
      </c>
      <c r="AH168" s="9" t="str">
        <v>GPG</v>
      </c>
      <c r="AI168" s="9">
        <v>0.1</v>
      </c>
      <c r="AJ168" s="9" t="str">
        <v>Monica Mesa</v>
      </c>
      <c r="AK168" s="9" t="str">
        <v>monica.mesa@enel.com</v>
      </c>
      <c r="AL168" s="9" t="str">
        <v>Anny Leal</v>
      </c>
      <c r="AM168" s="9" t="str">
        <v>anny.leal@enel.com</v>
      </c>
      <c r="AN168" s="9">
        <v>2026</v>
      </c>
      <c r="AO168" s="9">
        <v>8</v>
      </c>
      <c r="AP168" s="9">
        <v>46235</v>
      </c>
      <c r="AR168" s="14" t="str">
        <v>Adecuación de la tubería de atemperación para el cambio de bridas para la instalación de los nuevos atemperadores</v>
      </c>
      <c r="AS168" s="9" t="str">
        <v>MMGV03</v>
      </c>
      <c r="AT168" s="9" t="str">
        <v>Por lanzar</v>
      </c>
      <c r="AU168" s="9" t="str">
        <v>agosto</v>
      </c>
      <c r="AV168" s="9" t="str">
        <v xml:space="preserve">Servicio de mantenimiento de partes de las plantas con vapor a presión </v>
      </c>
      <c r="AW168" s="9" t="str">
        <v>GPG</v>
      </c>
      <c r="AX168" s="9">
        <v>0.1</v>
      </c>
      <c r="AY168" s="9" t="str">
        <v>Monica Mesa</v>
      </c>
      <c r="AZ168" s="9" t="str">
        <v>monica.mesa@enel.com</v>
      </c>
      <c r="BA168" s="9" t="str">
        <v>Anny Leal</v>
      </c>
      <c r="BB168" s="9" t="str">
        <v>anny.leal@enel.com</v>
      </c>
      <c r="BC168" s="9">
        <v>2026</v>
      </c>
      <c r="BD168" s="9">
        <v>8</v>
      </c>
      <c r="BE168" s="9">
        <v>46235</v>
      </c>
      <c r="BG168" s="9" t="str">
        <v>Adecuación de la tubería de atemperación para el cambio de bridas para la instalación de los nuevos atemperadores</v>
      </c>
      <c r="BH168" s="9" t="str">
        <v>MMGV03</v>
      </c>
      <c r="BI168" s="9" t="str">
        <v>Por lanzar</v>
      </c>
      <c r="BJ168" s="9" t="str">
        <v>agosto</v>
      </c>
      <c r="BK168" s="9" t="str">
        <v xml:space="preserve">Servicio de mantenimiento de partes de las plantas con vapor a presión </v>
      </c>
      <c r="BL168" s="9" t="str">
        <v>GPG</v>
      </c>
      <c r="BM168" s="9">
        <v>0.1</v>
      </c>
      <c r="BN168" s="9" t="str">
        <v>Monica Mesa</v>
      </c>
      <c r="BO168" s="9" t="str">
        <v>monica.mesa@enel.com</v>
      </c>
      <c r="BP168" s="9" t="str">
        <v>Anny Leal</v>
      </c>
      <c r="BQ168" s="9" t="str">
        <v>anny.leal@enel.com</v>
      </c>
      <c r="BR168" s="9">
        <v>2026</v>
      </c>
      <c r="BS168" s="9">
        <v>8</v>
      </c>
      <c r="BT168" s="9">
        <v>46235</v>
      </c>
      <c r="BV168" s="9" t="str">
        <v>Adecuación de la tubería de atemperación para el cambio de bridas para la instalación de los nuevos atemperadores</v>
      </c>
      <c r="BW168" s="9" t="str">
        <v>MMGV03</v>
      </c>
      <c r="BX168" s="9" t="str">
        <v>Por lanzar</v>
      </c>
      <c r="BY168" s="9" t="str">
        <v>agosto</v>
      </c>
      <c r="BZ168" s="9" t="str">
        <v xml:space="preserve">Servicio de mantenimiento de partes de las plantas con vapor a presión </v>
      </c>
      <c r="CA168" s="9" t="str">
        <v>GPG</v>
      </c>
      <c r="CB168" s="9">
        <v>0.1</v>
      </c>
      <c r="CC168" s="9" t="str">
        <v>Monica Mesa</v>
      </c>
      <c r="CD168" s="9" t="str">
        <v>monica.mesa@enel.com</v>
      </c>
      <c r="CE168" s="9" t="str">
        <v>Anny Leal</v>
      </c>
      <c r="CF168" s="9" t="str">
        <v>anny.leal@enel.com</v>
      </c>
      <c r="CG168" s="9">
        <v>2026</v>
      </c>
      <c r="CH168" s="9">
        <v>8</v>
      </c>
      <c r="CI168" s="9">
        <v>46235</v>
      </c>
      <c r="CK168" s="9" t="str">
        <v>Adecuación de la tubería de atemperación para el cambio de bridas para la instalación de los nuevos atemperadores</v>
      </c>
      <c r="CL168" s="9" t="str">
        <v>MMGV03</v>
      </c>
      <c r="CM168" s="9" t="str">
        <v>Por lanzar</v>
      </c>
      <c r="CN168" s="9" t="str">
        <v>agosto</v>
      </c>
      <c r="CO168" s="9" t="str">
        <v xml:space="preserve">Servicio de mantenimiento de partes de las plantas con vapor a presión </v>
      </c>
      <c r="CP168" s="9" t="str">
        <v>GPG</v>
      </c>
      <c r="CQ168" s="9">
        <v>0.1</v>
      </c>
      <c r="CR168" s="9" t="str">
        <v>Monica Mesa</v>
      </c>
      <c r="CS168" s="9" t="str">
        <v>monica.mesa@enel.com</v>
      </c>
      <c r="CT168" s="9" t="str">
        <v>Anny Leal</v>
      </c>
      <c r="CU168" s="9" t="str">
        <v>anny.leal@enel.com</v>
      </c>
      <c r="CV168" s="9">
        <v>2026</v>
      </c>
      <c r="CW168" s="9">
        <v>8</v>
      </c>
      <c r="CX168" s="9">
        <v>46235</v>
      </c>
      <c r="DC168" s="9" t="str">
        <v>Adecuación de la tubería de atemperación para el cambio de bridas para la instalación de los nuevos atemperadores</v>
      </c>
      <c r="DD168" s="9" t="str">
        <v>MMGV03</v>
      </c>
      <c r="DE168" s="9" t="str">
        <v>Por lanzar</v>
      </c>
      <c r="DF168" s="9" t="str">
        <v>agosto</v>
      </c>
      <c r="DG168" s="9" t="str">
        <v xml:space="preserve">Servicio de mantenimiento de partes de las plantas con vapor a presión </v>
      </c>
      <c r="DH168" s="9" t="str">
        <v>GPG</v>
      </c>
      <c r="DI168" s="9">
        <v>0.1</v>
      </c>
      <c r="DJ168" s="9" t="str">
        <v>Monica Mesa</v>
      </c>
      <c r="DK168" s="9" t="str">
        <v>monica.mesa@enel.com</v>
      </c>
      <c r="DL168" s="9" t="str">
        <v>Anny Leal</v>
      </c>
      <c r="DM168" s="9" t="str">
        <v>anny.leal@enel.com</v>
      </c>
      <c r="DN168" s="9">
        <v>2026</v>
      </c>
      <c r="DO168" s="9">
        <v>8</v>
      </c>
      <c r="DP168" s="15">
        <v>46235</v>
      </c>
      <c r="DS168" s="9" t="str">
        <v>ADECUACION DE LA TUBERIA DE ATEMPERACION PARA EL CAMBIO DE BRIDAS PARA LA INSTALACION DE LOS NUEVOS ATEMPERADORES MMGV03 SERVICIO DE MANTENIMIENTO DE PARTES DE LAS PLANTAS CON VAPOR A PRESION</v>
      </c>
    </row>
    <row r="169" spans="5:123" ht="27.95" customHeight="1" x14ac:dyDescent="0.25">
      <c r="E169" s="11" t="str">
        <v>Adecuación de ducto para ingreso de motobombas en las tapas de los empalmes de MT Para PV atlantico x 12 meses</v>
      </c>
      <c r="F169" s="12" t="str">
        <v>LCCC12</v>
      </c>
      <c r="G169" s="12" t="str">
        <v>Por lanzar</v>
      </c>
      <c r="H169" s="12" t="str">
        <v>octubre</v>
      </c>
      <c r="I169" s="12" t="str">
        <v>Construcciòn y/ò Mantenimiento de Obras civiles para Centrales Elèctricas y Edificios industriales</v>
      </c>
      <c r="J169" s="12" t="str">
        <v>GPG</v>
      </c>
      <c r="K169" s="12">
        <v>0.12</v>
      </c>
      <c r="L169" s="12" t="str">
        <v>Monica Mesa</v>
      </c>
      <c r="M169" s="12" t="str">
        <v>monica.mesa@enel.com</v>
      </c>
      <c r="N169" s="12" t="str">
        <v>Anny Leal</v>
      </c>
      <c r="O169" s="12" t="str">
        <v>anny.leal@enel.com</v>
      </c>
      <c r="P169" s="12">
        <v>2026</v>
      </c>
      <c r="Q169" s="12">
        <v>10</v>
      </c>
      <c r="R169" s="24" t="b">
        <v>0</v>
      </c>
      <c r="AC169" s="14" t="str">
        <v>SUMINISTRO Y CALIBRACION DE LLAVES HIDRAULICAS MARCA HYTORC GUAVIO</v>
      </c>
      <c r="AD169" s="9" t="str">
        <v>FZMO10</v>
      </c>
      <c r="AE169" s="9" t="str">
        <v>Por lanzar</v>
      </c>
      <c r="AF169" s="9" t="str">
        <v>septiembre</v>
      </c>
      <c r="AG169" s="9" t="str">
        <v xml:space="preserve">Maquinaria, equipos y herramientas para talleres electromecánicos </v>
      </c>
      <c r="AH169" s="9" t="str">
        <v>GPG</v>
      </c>
      <c r="AI169" s="9">
        <v>0.1</v>
      </c>
      <c r="AJ169" s="9" t="str">
        <v>Monica Mesa</v>
      </c>
      <c r="AK169" s="9" t="str">
        <v>monica.mesa@enel.com</v>
      </c>
      <c r="AL169" s="9" t="str">
        <v>Anny Leal</v>
      </c>
      <c r="AM169" s="9" t="str">
        <v>anny.leal@enel.com</v>
      </c>
      <c r="AN169" s="9">
        <v>2026</v>
      </c>
      <c r="AO169" s="9">
        <v>9</v>
      </c>
      <c r="AP169" s="9">
        <v>46266</v>
      </c>
      <c r="AR169" s="14" t="str">
        <v>SUMINISTRO Y CALIBRACION DE LLAVES HIDRAULICAS MARCA HYTORC GUAVIO</v>
      </c>
      <c r="AS169" s="9" t="str">
        <v>FZMO10</v>
      </c>
      <c r="AT169" s="9" t="str">
        <v>Por lanzar</v>
      </c>
      <c r="AU169" s="9" t="str">
        <v>septiembre</v>
      </c>
      <c r="AV169" s="9" t="str">
        <v xml:space="preserve">Maquinaria, equipos y herramientas para talleres electromecánicos </v>
      </c>
      <c r="AW169" s="9" t="str">
        <v>GPG</v>
      </c>
      <c r="AX169" s="9">
        <v>0.1</v>
      </c>
      <c r="AY169" s="9" t="str">
        <v>Monica Mesa</v>
      </c>
      <c r="AZ169" s="9" t="str">
        <v>monica.mesa@enel.com</v>
      </c>
      <c r="BA169" s="9" t="str">
        <v>Anny Leal</v>
      </c>
      <c r="BB169" s="9" t="str">
        <v>anny.leal@enel.com</v>
      </c>
      <c r="BC169" s="9">
        <v>2026</v>
      </c>
      <c r="BD169" s="9">
        <v>9</v>
      </c>
      <c r="BE169" s="9">
        <v>46266</v>
      </c>
      <c r="BG169" s="9" t="str">
        <v>SUMINISTRO Y CALIBRACION DE LLAVES HIDRAULICAS MARCA HYTORC GUAVIO</v>
      </c>
      <c r="BH169" s="9" t="str">
        <v>FZMO10</v>
      </c>
      <c r="BI169" s="9" t="str">
        <v>Por lanzar</v>
      </c>
      <c r="BJ169" s="9" t="str">
        <v>septiembre</v>
      </c>
      <c r="BK169" s="9" t="str">
        <v xml:space="preserve">Maquinaria, equipos y herramientas para talleres electromecánicos </v>
      </c>
      <c r="BL169" s="9" t="str">
        <v>GPG</v>
      </c>
      <c r="BM169" s="9">
        <v>0.1</v>
      </c>
      <c r="BN169" s="9" t="str">
        <v>Monica Mesa</v>
      </c>
      <c r="BO169" s="9" t="str">
        <v>monica.mesa@enel.com</v>
      </c>
      <c r="BP169" s="9" t="str">
        <v>Anny Leal</v>
      </c>
      <c r="BQ169" s="9" t="str">
        <v>anny.leal@enel.com</v>
      </c>
      <c r="BR169" s="9">
        <v>2026</v>
      </c>
      <c r="BS169" s="9">
        <v>9</v>
      </c>
      <c r="BT169" s="9">
        <v>46266</v>
      </c>
      <c r="BV169" s="9" t="str">
        <v>SUMINISTRO Y CALIBRACION DE LLAVES HIDRAULICAS MARCA HYTORC GUAVIO</v>
      </c>
      <c r="BW169" s="9" t="str">
        <v>FZMO10</v>
      </c>
      <c r="BX169" s="9" t="str">
        <v>Por lanzar</v>
      </c>
      <c r="BY169" s="9" t="str">
        <v>septiembre</v>
      </c>
      <c r="BZ169" s="9" t="str">
        <v xml:space="preserve">Maquinaria, equipos y herramientas para talleres electromecánicos </v>
      </c>
      <c r="CA169" s="9" t="str">
        <v>GPG</v>
      </c>
      <c r="CB169" s="9">
        <v>0.1</v>
      </c>
      <c r="CC169" s="9" t="str">
        <v>Monica Mesa</v>
      </c>
      <c r="CD169" s="9" t="str">
        <v>monica.mesa@enel.com</v>
      </c>
      <c r="CE169" s="9" t="str">
        <v>Anny Leal</v>
      </c>
      <c r="CF169" s="9" t="str">
        <v>anny.leal@enel.com</v>
      </c>
      <c r="CG169" s="9">
        <v>2026</v>
      </c>
      <c r="CH169" s="9">
        <v>9</v>
      </c>
      <c r="CI169" s="9">
        <v>46266</v>
      </c>
      <c r="CK169" s="9" t="str">
        <v>SUMINISTRO Y CALIBRACION DE LLAVES HIDRAULICAS MARCA HYTORC GUAVIO</v>
      </c>
      <c r="CL169" s="9" t="str">
        <v>FZMO10</v>
      </c>
      <c r="CM169" s="9" t="str">
        <v>Por lanzar</v>
      </c>
      <c r="CN169" s="9" t="str">
        <v>septiembre</v>
      </c>
      <c r="CO169" s="9" t="str">
        <v xml:space="preserve">Maquinaria, equipos y herramientas para talleres electromecánicos </v>
      </c>
      <c r="CP169" s="9" t="str">
        <v>GPG</v>
      </c>
      <c r="CQ169" s="9">
        <v>0.1</v>
      </c>
      <c r="CR169" s="9" t="str">
        <v>Monica Mesa</v>
      </c>
      <c r="CS169" s="9" t="str">
        <v>monica.mesa@enel.com</v>
      </c>
      <c r="CT169" s="9" t="str">
        <v>Anny Leal</v>
      </c>
      <c r="CU169" s="9" t="str">
        <v>anny.leal@enel.com</v>
      </c>
      <c r="CV169" s="9">
        <v>2026</v>
      </c>
      <c r="CW169" s="9">
        <v>9</v>
      </c>
      <c r="CX169" s="9">
        <v>46266</v>
      </c>
      <c r="DC169" s="9" t="str">
        <v>SUMINISTRO Y CALIBRACION DE LLAVES HIDRAULICAS MARCA HYTORC GUAVIO</v>
      </c>
      <c r="DD169" s="9" t="str">
        <v>FZMO10</v>
      </c>
      <c r="DE169" s="9" t="str">
        <v>Por lanzar</v>
      </c>
      <c r="DF169" s="9" t="str">
        <v>septiembre</v>
      </c>
      <c r="DG169" s="9" t="str">
        <v xml:space="preserve">Maquinaria, equipos y herramientas para talleres electromecánicos </v>
      </c>
      <c r="DH169" s="9" t="str">
        <v>GPG</v>
      </c>
      <c r="DI169" s="9">
        <v>0.1</v>
      </c>
      <c r="DJ169" s="9" t="str">
        <v>Monica Mesa</v>
      </c>
      <c r="DK169" s="9" t="str">
        <v>monica.mesa@enel.com</v>
      </c>
      <c r="DL169" s="9" t="str">
        <v>Anny Leal</v>
      </c>
      <c r="DM169" s="9" t="str">
        <v>anny.leal@enel.com</v>
      </c>
      <c r="DN169" s="9">
        <v>2026</v>
      </c>
      <c r="DO169" s="9">
        <v>9</v>
      </c>
      <c r="DP169" s="15">
        <v>46266</v>
      </c>
      <c r="DS169" s="9" t="str">
        <v>SUMINISTRO Y CALIBRACION DE LLAVES HIDRAULICAS MARCA HYTORC GUAVIO FZMO10 MAQUINARIA, EQUIPOS Y HERRAMIENTAS PARA TALLERES ELECTROMECANICOS</v>
      </c>
    </row>
    <row r="170" spans="5:123" ht="27.95" customHeight="1" x14ac:dyDescent="0.25">
      <c r="E170" s="11" t="str">
        <v>Medición de Experiencia de Clientes para los productos y servicios de Enel.</v>
      </c>
      <c r="F170" s="12" t="str">
        <v>SPPM08</v>
      </c>
      <c r="G170" s="12" t="str">
        <v>Por lanzar</v>
      </c>
      <c r="H170" s="12" t="str">
        <v>octubre</v>
      </c>
      <c r="I170" s="12" t="str">
        <v xml:space="preserve">Estudio de mercado </v>
      </c>
      <c r="J170" s="12" t="str">
        <v>Enel Commercial</v>
      </c>
      <c r="K170" s="12">
        <v>0.11594271</v>
      </c>
      <c r="L170" s="12" t="str">
        <v>Andrea Sarmiento</v>
      </c>
      <c r="M170" s="12" t="str">
        <v>andrea.sarmiento@enel.com</v>
      </c>
      <c r="N170" s="12" t="str">
        <v>Jennifer Rubio</v>
      </c>
      <c r="O170" s="12" t="str">
        <v>jennifer.rubio@enel.com</v>
      </c>
      <c r="P170" s="12">
        <v>2026</v>
      </c>
      <c r="Q170" s="12">
        <v>10</v>
      </c>
      <c r="R170" s="24" t="b">
        <v>0</v>
      </c>
      <c r="AC170" s="14" t="str">
        <v>CONTRATO MARCO SERVICIO DE CAMIÓN GRÚA, CAMIÓN CANASTA, MONTACARGA, MANLIFT, CAMABAJA HYDRO</v>
      </c>
      <c r="AD170" s="9" t="str">
        <v>SLMT13</v>
      </c>
      <c r="AE170" s="9" t="str">
        <v>Por lanzar</v>
      </c>
      <c r="AF170" s="9" t="str">
        <v>agosto</v>
      </c>
      <c r="AG170" s="9" t="str">
        <v xml:space="preserve">Alquiler de grúas y vehículos especiales con operador </v>
      </c>
      <c r="AH170" s="9" t="str">
        <v>GPG</v>
      </c>
      <c r="AI170" s="9">
        <v>0.1</v>
      </c>
      <c r="AJ170" s="9" t="str">
        <v>Monica Mesa</v>
      </c>
      <c r="AK170" s="9" t="str">
        <v>monica.mesa@enel.com</v>
      </c>
      <c r="AL170" s="9" t="str">
        <v>Anny Leal</v>
      </c>
      <c r="AM170" s="9" t="str">
        <v>anny.leal@enel.com</v>
      </c>
      <c r="AN170" s="9">
        <v>2026</v>
      </c>
      <c r="AO170" s="9">
        <v>8</v>
      </c>
      <c r="AP170" s="9">
        <v>46235</v>
      </c>
      <c r="AR170" s="14" t="str">
        <v>CONTRATO MARCO SERVICIO DE CAMIÓN GRÚA, CAMIÓN CANASTA, MONTACARGA, MANLIFT, CAMABAJA HYDRO</v>
      </c>
      <c r="AS170" s="9" t="str">
        <v>SLMT13</v>
      </c>
      <c r="AT170" s="9" t="str">
        <v>Por lanzar</v>
      </c>
      <c r="AU170" s="9" t="str">
        <v>agosto</v>
      </c>
      <c r="AV170" s="9" t="str">
        <v xml:space="preserve">Alquiler de grúas y vehículos especiales con operador </v>
      </c>
      <c r="AW170" s="9" t="str">
        <v>GPG</v>
      </c>
      <c r="AX170" s="9">
        <v>0.1</v>
      </c>
      <c r="AY170" s="9" t="str">
        <v>Monica Mesa</v>
      </c>
      <c r="AZ170" s="9" t="str">
        <v>monica.mesa@enel.com</v>
      </c>
      <c r="BA170" s="9" t="str">
        <v>Anny Leal</v>
      </c>
      <c r="BB170" s="9" t="str">
        <v>anny.leal@enel.com</v>
      </c>
      <c r="BC170" s="9">
        <v>2026</v>
      </c>
      <c r="BD170" s="9">
        <v>8</v>
      </c>
      <c r="BE170" s="9">
        <v>46235</v>
      </c>
      <c r="BG170" s="9" t="str">
        <v>CONTRATO MARCO SERVICIO DE CAMIÓN GRÚA, CAMIÓN CANASTA, MONTACARGA, MANLIFT, CAMABAJA HYDRO</v>
      </c>
      <c r="BH170" s="9" t="str">
        <v>SLMT13</v>
      </c>
      <c r="BI170" s="9" t="str">
        <v>Por lanzar</v>
      </c>
      <c r="BJ170" s="9" t="str">
        <v>agosto</v>
      </c>
      <c r="BK170" s="9" t="str">
        <v xml:space="preserve">Alquiler de grúas y vehículos especiales con operador </v>
      </c>
      <c r="BL170" s="9" t="str">
        <v>GPG</v>
      </c>
      <c r="BM170" s="9">
        <v>0.1</v>
      </c>
      <c r="BN170" s="9" t="str">
        <v>Monica Mesa</v>
      </c>
      <c r="BO170" s="9" t="str">
        <v>monica.mesa@enel.com</v>
      </c>
      <c r="BP170" s="9" t="str">
        <v>Anny Leal</v>
      </c>
      <c r="BQ170" s="9" t="str">
        <v>anny.leal@enel.com</v>
      </c>
      <c r="BR170" s="9">
        <v>2026</v>
      </c>
      <c r="BS170" s="9">
        <v>8</v>
      </c>
      <c r="BT170" s="9">
        <v>46235</v>
      </c>
      <c r="BV170" s="9" t="str">
        <v>CONTRATO MARCO SERVICIO DE CAMIÓN GRÚA, CAMIÓN CANASTA, MONTACARGA, MANLIFT, CAMABAJA HYDRO</v>
      </c>
      <c r="BW170" s="9" t="str">
        <v>SLMT13</v>
      </c>
      <c r="BX170" s="9" t="str">
        <v>Por lanzar</v>
      </c>
      <c r="BY170" s="9" t="str">
        <v>agosto</v>
      </c>
      <c r="BZ170" s="9" t="str">
        <v xml:space="preserve">Alquiler de grúas y vehículos especiales con operador </v>
      </c>
      <c r="CA170" s="9" t="str">
        <v>GPG</v>
      </c>
      <c r="CB170" s="9">
        <v>0.1</v>
      </c>
      <c r="CC170" s="9" t="str">
        <v>Monica Mesa</v>
      </c>
      <c r="CD170" s="9" t="str">
        <v>monica.mesa@enel.com</v>
      </c>
      <c r="CE170" s="9" t="str">
        <v>Anny Leal</v>
      </c>
      <c r="CF170" s="9" t="str">
        <v>anny.leal@enel.com</v>
      </c>
      <c r="CG170" s="9">
        <v>2026</v>
      </c>
      <c r="CH170" s="9">
        <v>8</v>
      </c>
      <c r="CI170" s="9">
        <v>46235</v>
      </c>
      <c r="CK170" s="9" t="str">
        <v>CONTRATO MARCO SERVICIO DE CAMIÓN GRÚA, CAMIÓN CANASTA, MONTACARGA, MANLIFT, CAMABAJA HYDRO</v>
      </c>
      <c r="CL170" s="9" t="str">
        <v>SLMT13</v>
      </c>
      <c r="CM170" s="9" t="str">
        <v>Por lanzar</v>
      </c>
      <c r="CN170" s="9" t="str">
        <v>agosto</v>
      </c>
      <c r="CO170" s="9" t="str">
        <v xml:space="preserve">Alquiler de grúas y vehículos especiales con operador </v>
      </c>
      <c r="CP170" s="9" t="str">
        <v>GPG</v>
      </c>
      <c r="CQ170" s="9">
        <v>0.1</v>
      </c>
      <c r="CR170" s="9" t="str">
        <v>Monica Mesa</v>
      </c>
      <c r="CS170" s="9" t="str">
        <v>monica.mesa@enel.com</v>
      </c>
      <c r="CT170" s="9" t="str">
        <v>Anny Leal</v>
      </c>
      <c r="CU170" s="9" t="str">
        <v>anny.leal@enel.com</v>
      </c>
      <c r="CV170" s="9">
        <v>2026</v>
      </c>
      <c r="CW170" s="9">
        <v>8</v>
      </c>
      <c r="CX170" s="9">
        <v>46235</v>
      </c>
      <c r="DC170" s="9" t="str">
        <v>CONTRATO MARCO SERVICIO DE CAMIÓN GRÚA, CAMIÓN CANASTA, MONTACARGA, MANLIFT, CAMABAJA HYDRO</v>
      </c>
      <c r="DD170" s="9" t="str">
        <v>SLMT13</v>
      </c>
      <c r="DE170" s="9" t="str">
        <v>Por lanzar</v>
      </c>
      <c r="DF170" s="9" t="str">
        <v>agosto</v>
      </c>
      <c r="DG170" s="9" t="str">
        <v xml:space="preserve">Alquiler de grúas y vehículos especiales con operador </v>
      </c>
      <c r="DH170" s="9" t="str">
        <v>GPG</v>
      </c>
      <c r="DI170" s="9">
        <v>0.1</v>
      </c>
      <c r="DJ170" s="9" t="str">
        <v>Monica Mesa</v>
      </c>
      <c r="DK170" s="9" t="str">
        <v>monica.mesa@enel.com</v>
      </c>
      <c r="DL170" s="9" t="str">
        <v>Anny Leal</v>
      </c>
      <c r="DM170" s="9" t="str">
        <v>anny.leal@enel.com</v>
      </c>
      <c r="DN170" s="9">
        <v>2026</v>
      </c>
      <c r="DO170" s="9">
        <v>8</v>
      </c>
      <c r="DP170" s="15">
        <v>46235</v>
      </c>
      <c r="DS170" s="9" t="str">
        <v>CONTRATO MARCO SERVICIO DE CAMION GRUA, CAMION CANASTA, MONTACARGA, MANLIFT, CAMABAJA HYDRO SLMT13 ALQUILER DE GRUAS Y VEHICULOS ESPECIALES CON OPERADOR</v>
      </c>
    </row>
    <row r="171" spans="5:123" ht="27.95" customHeight="1" x14ac:dyDescent="0.25">
      <c r="E171" s="11" t="str">
        <v>Servicios de muestra de aceite a transformadores para todas las plantas solares</v>
      </c>
      <c r="F171" s="12" t="str">
        <v>SPPT01</v>
      </c>
      <c r="G171" s="12" t="str">
        <v>Por lanzar</v>
      </c>
      <c r="H171" s="12" t="str">
        <v>agosto</v>
      </c>
      <c r="I171" s="12" t="str">
        <v>ANÁLISIS FISICO QUÍMICO Y EVALUACIÓN ESPECIALIZADA</v>
      </c>
      <c r="J171" s="12" t="str">
        <v>Panama</v>
      </c>
      <c r="K171" s="12">
        <v>0.1096172</v>
      </c>
      <c r="L171" s="12" t="str">
        <v>Elieth Martinez</v>
      </c>
      <c r="M171" s="12" t="str">
        <v>Elieth.Martinez@enel.com</v>
      </c>
      <c r="N171" s="12" t="str">
        <v>Anny Leal</v>
      </c>
      <c r="O171" s="12" t="str">
        <v>anny.leal@enel.com</v>
      </c>
      <c r="P171" s="12">
        <v>2026</v>
      </c>
      <c r="Q171" s="12">
        <v>8</v>
      </c>
      <c r="R171" s="24" t="b">
        <v>0</v>
      </c>
      <c r="AC171" s="14" t="str">
        <v>Adquisición 3 cargadores baterías 125 VDC Incluido tablero distribución</v>
      </c>
      <c r="AD171" s="9" t="str">
        <v>FAAI02</v>
      </c>
      <c r="AE171" s="9" t="str">
        <v>Por lanzar</v>
      </c>
      <c r="AF171" s="9" t="str">
        <v>agosto</v>
      </c>
      <c r="AG171" s="9" t="str">
        <v xml:space="preserve">Sistemas de automatización y regulación para centrales hidroeléctricas </v>
      </c>
      <c r="AH171" s="9" t="str">
        <v>GPG</v>
      </c>
      <c r="AI171" s="9">
        <v>0.1</v>
      </c>
      <c r="AJ171" s="9" t="str">
        <v>Monica Mesa</v>
      </c>
      <c r="AK171" s="9" t="str">
        <v>monica.mesa@enel.com</v>
      </c>
      <c r="AL171" s="9" t="str">
        <v>Anny Leal</v>
      </c>
      <c r="AM171" s="9" t="str">
        <v>anny.leal@enel.com</v>
      </c>
      <c r="AN171" s="9">
        <v>2026</v>
      </c>
      <c r="AO171" s="9">
        <v>8</v>
      </c>
      <c r="AP171" s="9">
        <v>46235</v>
      </c>
      <c r="AR171" s="14" t="str">
        <v>Adquisición 3 cargadores baterías 125 VDC Incluido tablero distribución</v>
      </c>
      <c r="AS171" s="9" t="str">
        <v>FAAI02</v>
      </c>
      <c r="AT171" s="9" t="str">
        <v>Por lanzar</v>
      </c>
      <c r="AU171" s="9" t="str">
        <v>agosto</v>
      </c>
      <c r="AV171" s="9" t="str">
        <v xml:space="preserve">Sistemas de automatización y regulación para centrales hidroeléctricas </v>
      </c>
      <c r="AW171" s="9" t="str">
        <v>GPG</v>
      </c>
      <c r="AX171" s="9">
        <v>0.1</v>
      </c>
      <c r="AY171" s="9" t="str">
        <v>Monica Mesa</v>
      </c>
      <c r="AZ171" s="9" t="str">
        <v>monica.mesa@enel.com</v>
      </c>
      <c r="BA171" s="9" t="str">
        <v>Anny Leal</v>
      </c>
      <c r="BB171" s="9" t="str">
        <v>anny.leal@enel.com</v>
      </c>
      <c r="BC171" s="9">
        <v>2026</v>
      </c>
      <c r="BD171" s="9">
        <v>8</v>
      </c>
      <c r="BE171" s="9">
        <v>46235</v>
      </c>
      <c r="BG171" s="9" t="str">
        <v>Adquisición 3 cargadores baterías 125 VDC Incluido tablero distribución</v>
      </c>
      <c r="BH171" s="9" t="str">
        <v>FAAI02</v>
      </c>
      <c r="BI171" s="9" t="str">
        <v>Por lanzar</v>
      </c>
      <c r="BJ171" s="9" t="str">
        <v>agosto</v>
      </c>
      <c r="BK171" s="9" t="str">
        <v xml:space="preserve">Sistemas de automatización y regulación para centrales hidroeléctricas </v>
      </c>
      <c r="BL171" s="9" t="str">
        <v>GPG</v>
      </c>
      <c r="BM171" s="9">
        <v>0.1</v>
      </c>
      <c r="BN171" s="9" t="str">
        <v>Monica Mesa</v>
      </c>
      <c r="BO171" s="9" t="str">
        <v>monica.mesa@enel.com</v>
      </c>
      <c r="BP171" s="9" t="str">
        <v>Anny Leal</v>
      </c>
      <c r="BQ171" s="9" t="str">
        <v>anny.leal@enel.com</v>
      </c>
      <c r="BR171" s="9">
        <v>2026</v>
      </c>
      <c r="BS171" s="9">
        <v>8</v>
      </c>
      <c r="BT171" s="9">
        <v>46235</v>
      </c>
      <c r="BV171" s="9" t="str">
        <v>Adquisición 3 cargadores baterías 125 VDC Incluido tablero distribución</v>
      </c>
      <c r="BW171" s="9" t="str">
        <v>FAAI02</v>
      </c>
      <c r="BX171" s="9" t="str">
        <v>Por lanzar</v>
      </c>
      <c r="BY171" s="9" t="str">
        <v>agosto</v>
      </c>
      <c r="BZ171" s="9" t="str">
        <v xml:space="preserve">Sistemas de automatización y regulación para centrales hidroeléctricas </v>
      </c>
      <c r="CA171" s="9" t="str">
        <v>GPG</v>
      </c>
      <c r="CB171" s="9">
        <v>0.1</v>
      </c>
      <c r="CC171" s="9" t="str">
        <v>Monica Mesa</v>
      </c>
      <c r="CD171" s="9" t="str">
        <v>monica.mesa@enel.com</v>
      </c>
      <c r="CE171" s="9" t="str">
        <v>Anny Leal</v>
      </c>
      <c r="CF171" s="9" t="str">
        <v>anny.leal@enel.com</v>
      </c>
      <c r="CG171" s="9">
        <v>2026</v>
      </c>
      <c r="CH171" s="9">
        <v>8</v>
      </c>
      <c r="CI171" s="9">
        <v>46235</v>
      </c>
      <c r="CK171" s="9" t="str">
        <v>Adquisición 3 cargadores baterías 125 VDC Incluido tablero distribución</v>
      </c>
      <c r="CL171" s="9" t="str">
        <v>FAAI02</v>
      </c>
      <c r="CM171" s="9" t="str">
        <v>Por lanzar</v>
      </c>
      <c r="CN171" s="9" t="str">
        <v>agosto</v>
      </c>
      <c r="CO171" s="9" t="str">
        <v xml:space="preserve">Sistemas de automatización y regulación para centrales hidroeléctricas </v>
      </c>
      <c r="CP171" s="9" t="str">
        <v>GPG</v>
      </c>
      <c r="CQ171" s="9">
        <v>0.1</v>
      </c>
      <c r="CR171" s="9" t="str">
        <v>Monica Mesa</v>
      </c>
      <c r="CS171" s="9" t="str">
        <v>monica.mesa@enel.com</v>
      </c>
      <c r="CT171" s="9" t="str">
        <v>Anny Leal</v>
      </c>
      <c r="CU171" s="9" t="str">
        <v>anny.leal@enel.com</v>
      </c>
      <c r="CV171" s="9">
        <v>2026</v>
      </c>
      <c r="CW171" s="9">
        <v>8</v>
      </c>
      <c r="CX171" s="9">
        <v>46235</v>
      </c>
      <c r="DC171" s="9" t="str">
        <v>Adquisición 3 cargadores baterías 125 VDC Incluido tablero distribución</v>
      </c>
      <c r="DD171" s="9" t="str">
        <v>FAAI02</v>
      </c>
      <c r="DE171" s="9" t="str">
        <v>Por lanzar</v>
      </c>
      <c r="DF171" s="9" t="str">
        <v>agosto</v>
      </c>
      <c r="DG171" s="9" t="str">
        <v xml:space="preserve">Sistemas de automatización y regulación para centrales hidroeléctricas </v>
      </c>
      <c r="DH171" s="9" t="str">
        <v>GPG</v>
      </c>
      <c r="DI171" s="9">
        <v>0.1</v>
      </c>
      <c r="DJ171" s="9" t="str">
        <v>Monica Mesa</v>
      </c>
      <c r="DK171" s="9" t="str">
        <v>monica.mesa@enel.com</v>
      </c>
      <c r="DL171" s="9" t="str">
        <v>Anny Leal</v>
      </c>
      <c r="DM171" s="9" t="str">
        <v>anny.leal@enel.com</v>
      </c>
      <c r="DN171" s="9">
        <v>2026</v>
      </c>
      <c r="DO171" s="9">
        <v>8</v>
      </c>
      <c r="DP171" s="15">
        <v>46235</v>
      </c>
      <c r="DS171" s="9" t="str">
        <v>ADQUISICION 3 CARGADORES BATERIAS 125 VDC INCLUIDO TABLERO DISTRIBUCION FAAI02 SISTEMAS DE AUTOMATIZACION Y REGULACION PARA CENTRALES HIDROELECTRICAS</v>
      </c>
    </row>
    <row r="172" spans="5:123" ht="27.95" customHeight="1" x14ac:dyDescent="0.25">
      <c r="E172" s="11" t="str">
        <v>Repuestos Telecontrol</v>
      </c>
      <c r="F172" s="12" t="str">
        <v>FEQE21</v>
      </c>
      <c r="G172" s="12" t="str">
        <v>Por lanzar</v>
      </c>
      <c r="H172" s="12" t="str">
        <v>agosto</v>
      </c>
      <c r="I172" s="12" t="str">
        <v xml:space="preserve">Rectificadores </v>
      </c>
      <c r="J172" s="12" t="str">
        <v>Grids</v>
      </c>
      <c r="K172" s="12">
        <v>0.10852390000000001</v>
      </c>
      <c r="L172" s="12" t="str">
        <v>Francy Boada</v>
      </c>
      <c r="M172" s="12" t="str">
        <v>francy.boada@enel.com</v>
      </c>
      <c r="N172" s="12" t="str">
        <v>Jennifer Rubio</v>
      </c>
      <c r="O172" s="12" t="str">
        <v>jennifer.rubio@enel.com</v>
      </c>
      <c r="P172" s="12">
        <v>2026</v>
      </c>
      <c r="Q172" s="12">
        <v>8</v>
      </c>
      <c r="R172" s="24" t="b">
        <v>0</v>
      </c>
      <c r="AC172" s="14" t="str">
        <v>INSPECCIONES TERMOGRAFICAS UNICAMENTE STRING BOX / STRING INVERTER PLANTAS SOLARES COL_ PARA TODAS LAS PLANTAS DE COLOMBIA x 12 meses</v>
      </c>
      <c r="AD172" s="9" t="str">
        <v>SPPT06</v>
      </c>
      <c r="AE172" s="9" t="str">
        <v>Por lanzar</v>
      </c>
      <c r="AF172" s="9" t="str">
        <v>octubre</v>
      </c>
      <c r="AG172" s="9" t="str">
        <v xml:space="preserve">Ensayos no destructivos, pruebas y ensayos </v>
      </c>
      <c r="AH172" s="9" t="str">
        <v>GPG</v>
      </c>
      <c r="AI172" s="9">
        <v>0.1</v>
      </c>
      <c r="AJ172" s="9" t="str">
        <v>Monica Mesa</v>
      </c>
      <c r="AK172" s="9" t="str">
        <v>monica.mesa@enel.com</v>
      </c>
      <c r="AL172" s="9" t="str">
        <v>Anny Leal</v>
      </c>
      <c r="AM172" s="9" t="str">
        <v>anny.leal@enel.com</v>
      </c>
      <c r="AN172" s="9">
        <v>2026</v>
      </c>
      <c r="AO172" s="9">
        <v>10</v>
      </c>
      <c r="AP172" s="9">
        <v>46296</v>
      </c>
      <c r="AR172" s="14" t="str">
        <v>INSPECCIONES TERMOGRAFICAS UNICAMENTE STRING BOX / STRING INVERTER PLANTAS SOLARES COL_ PARA TODAS LAS PLANTAS DE COLOMBIA x 12 meses</v>
      </c>
      <c r="AS172" s="9" t="str">
        <v>SPPT06</v>
      </c>
      <c r="AT172" s="9" t="str">
        <v>Por lanzar</v>
      </c>
      <c r="AU172" s="9" t="str">
        <v>octubre</v>
      </c>
      <c r="AV172" s="9" t="str">
        <v xml:space="preserve">Ensayos no destructivos, pruebas y ensayos </v>
      </c>
      <c r="AW172" s="9" t="str">
        <v>GPG</v>
      </c>
      <c r="AX172" s="9">
        <v>0.1</v>
      </c>
      <c r="AY172" s="9" t="str">
        <v>Monica Mesa</v>
      </c>
      <c r="AZ172" s="9" t="str">
        <v>monica.mesa@enel.com</v>
      </c>
      <c r="BA172" s="9" t="str">
        <v>Anny Leal</v>
      </c>
      <c r="BB172" s="9" t="str">
        <v>anny.leal@enel.com</v>
      </c>
      <c r="BC172" s="9">
        <v>2026</v>
      </c>
      <c r="BD172" s="9">
        <v>10</v>
      </c>
      <c r="BE172" s="9">
        <v>46296</v>
      </c>
      <c r="BG172" s="9" t="str">
        <v>INSPECCIONES TERMOGRAFICAS UNICAMENTE STRING BOX / STRING INVERTER PLANTAS SOLARES COL_ PARA TODAS LAS PLANTAS DE COLOMBIA x 12 meses</v>
      </c>
      <c r="BH172" s="9" t="str">
        <v>SPPT06</v>
      </c>
      <c r="BI172" s="9" t="str">
        <v>Por lanzar</v>
      </c>
      <c r="BJ172" s="9" t="str">
        <v>octubre</v>
      </c>
      <c r="BK172" s="9" t="str">
        <v xml:space="preserve">Ensayos no destructivos, pruebas y ensayos </v>
      </c>
      <c r="BL172" s="9" t="str">
        <v>GPG</v>
      </c>
      <c r="BM172" s="9">
        <v>0.1</v>
      </c>
      <c r="BN172" s="9" t="str">
        <v>Monica Mesa</v>
      </c>
      <c r="BO172" s="9" t="str">
        <v>monica.mesa@enel.com</v>
      </c>
      <c r="BP172" s="9" t="str">
        <v>Anny Leal</v>
      </c>
      <c r="BQ172" s="9" t="str">
        <v>anny.leal@enel.com</v>
      </c>
      <c r="BR172" s="9">
        <v>2026</v>
      </c>
      <c r="BS172" s="9">
        <v>10</v>
      </c>
      <c r="BT172" s="9">
        <v>46296</v>
      </c>
      <c r="BV172" s="9" t="str">
        <v>INSPECCIONES TERMOGRAFICAS UNICAMENTE STRING BOX / STRING INVERTER PLANTAS SOLARES COL_ PARA TODAS LAS PLANTAS DE COLOMBIA x 12 meses</v>
      </c>
      <c r="BW172" s="9" t="str">
        <v>SPPT06</v>
      </c>
      <c r="BX172" s="9" t="str">
        <v>Por lanzar</v>
      </c>
      <c r="BY172" s="9" t="str">
        <v>octubre</v>
      </c>
      <c r="BZ172" s="9" t="str">
        <v xml:space="preserve">Ensayos no destructivos, pruebas y ensayos </v>
      </c>
      <c r="CA172" s="9" t="str">
        <v>GPG</v>
      </c>
      <c r="CB172" s="9">
        <v>0.1</v>
      </c>
      <c r="CC172" s="9" t="str">
        <v>Monica Mesa</v>
      </c>
      <c r="CD172" s="9" t="str">
        <v>monica.mesa@enel.com</v>
      </c>
      <c r="CE172" s="9" t="str">
        <v>Anny Leal</v>
      </c>
      <c r="CF172" s="9" t="str">
        <v>anny.leal@enel.com</v>
      </c>
      <c r="CG172" s="9">
        <v>2026</v>
      </c>
      <c r="CH172" s="9">
        <v>10</v>
      </c>
      <c r="CI172" s="9">
        <v>46296</v>
      </c>
      <c r="CK172" s="9" t="str">
        <v>INSPECCIONES TERMOGRAFICAS UNICAMENTE STRING BOX / STRING INVERTER PLANTAS SOLARES COL_ PARA TODAS LAS PLANTAS DE COLOMBIA x 12 meses</v>
      </c>
      <c r="CL172" s="9" t="str">
        <v>SPPT06</v>
      </c>
      <c r="CM172" s="9" t="str">
        <v>Por lanzar</v>
      </c>
      <c r="CN172" s="9" t="str">
        <v>octubre</v>
      </c>
      <c r="CO172" s="9" t="str">
        <v xml:space="preserve">Ensayos no destructivos, pruebas y ensayos </v>
      </c>
      <c r="CP172" s="9" t="str">
        <v>GPG</v>
      </c>
      <c r="CQ172" s="9">
        <v>0.1</v>
      </c>
      <c r="CR172" s="9" t="str">
        <v>Monica Mesa</v>
      </c>
      <c r="CS172" s="9" t="str">
        <v>monica.mesa@enel.com</v>
      </c>
      <c r="CT172" s="9" t="str">
        <v>Anny Leal</v>
      </c>
      <c r="CU172" s="9" t="str">
        <v>anny.leal@enel.com</v>
      </c>
      <c r="CV172" s="9">
        <v>2026</v>
      </c>
      <c r="CW172" s="9">
        <v>10</v>
      </c>
      <c r="CX172" s="9">
        <v>46296</v>
      </c>
      <c r="DC172" s="9" t="str">
        <v>INSPECCIONES TERMOGRAFICAS UNICAMENTE STRING BOX / STRING INVERTER PLANTAS SOLARES COL_ PARA TODAS LAS PLANTAS DE COLOMBIA x 12 meses</v>
      </c>
      <c r="DD172" s="9" t="str">
        <v>SPPT06</v>
      </c>
      <c r="DE172" s="9" t="str">
        <v>Por lanzar</v>
      </c>
      <c r="DF172" s="9" t="str">
        <v>octubre</v>
      </c>
      <c r="DG172" s="9" t="str">
        <v xml:space="preserve">Ensayos no destructivos, pruebas y ensayos </v>
      </c>
      <c r="DH172" s="9" t="str">
        <v>GPG</v>
      </c>
      <c r="DI172" s="9">
        <v>0.1</v>
      </c>
      <c r="DJ172" s="9" t="str">
        <v>Monica Mesa</v>
      </c>
      <c r="DK172" s="9" t="str">
        <v>monica.mesa@enel.com</v>
      </c>
      <c r="DL172" s="9" t="str">
        <v>Anny Leal</v>
      </c>
      <c r="DM172" s="9" t="str">
        <v>anny.leal@enel.com</v>
      </c>
      <c r="DN172" s="9">
        <v>2026</v>
      </c>
      <c r="DO172" s="9">
        <v>10</v>
      </c>
      <c r="DP172" s="15">
        <v>46296</v>
      </c>
      <c r="DS172" s="9" t="str">
        <v>INSPECCIONES TERMOGRAFICAS UNICAMENTE STRING BOX / STRING INVERTER PLANTAS SOLARES COL_ PARA TODAS LAS PLANTAS DE COLOMBIA X 12 MESES SPPT06 ENSAYOS NO DESTRUCTIVOS, PRUEBAS Y ENSAYOS</v>
      </c>
    </row>
    <row r="173" spans="5:123" ht="27.95" customHeight="1" x14ac:dyDescent="0.25">
      <c r="E173" s="11" t="str">
        <v>Servicio de soporte especializado para articulación y soporte en esquema de respuesta a emergencias para incendios forestales, incendios estructurale</v>
      </c>
      <c r="F173" s="12" t="str">
        <v>SPPT44</v>
      </c>
      <c r="G173" s="12" t="str">
        <v>Por lanzar</v>
      </c>
      <c r="H173" s="12" t="str">
        <v>agosto</v>
      </c>
      <c r="I173" s="12" t="str">
        <v xml:space="preserve">Servicios de coordinación de la seguridad en el trabajo </v>
      </c>
      <c r="J173" s="12" t="str">
        <v>GPG</v>
      </c>
      <c r="K173" s="12">
        <v>0.1</v>
      </c>
      <c r="L173" s="12" t="str">
        <v>Monica Mesa</v>
      </c>
      <c r="M173" s="12" t="str">
        <v>monica.mesa@enel.com</v>
      </c>
      <c r="N173" s="12" t="str">
        <v>Anny Leal</v>
      </c>
      <c r="O173" s="12" t="str">
        <v>anny.leal@enel.com</v>
      </c>
      <c r="P173" s="12">
        <v>2026</v>
      </c>
      <c r="Q173" s="12">
        <v>8</v>
      </c>
      <c r="R173" s="24" t="b">
        <v>0</v>
      </c>
      <c r="AC173" s="14" t="str">
        <v>Instalación y puesta en servicio Bombas de sentina de muña 3 y Bombas Refrigeracion de salto II</v>
      </c>
      <c r="AD173" s="9" t="str">
        <v>MMIM06</v>
      </c>
      <c r="AE173" s="9" t="str">
        <v>Por lanzar</v>
      </c>
      <c r="AF173" s="9" t="str">
        <v>octubre</v>
      </c>
      <c r="AG173" s="9" t="str">
        <v>Mantenimiento mecanico en centrales hidroeléctricas</v>
      </c>
      <c r="AH173" s="9" t="str">
        <v>GPG</v>
      </c>
      <c r="AI173" s="9">
        <v>0.1</v>
      </c>
      <c r="AJ173" s="9" t="str">
        <v>Monica Mesa</v>
      </c>
      <c r="AK173" s="9" t="str">
        <v>monica.mesa@enel.com</v>
      </c>
      <c r="AL173" s="9" t="str">
        <v>Anny Leal</v>
      </c>
      <c r="AM173" s="9" t="str">
        <v>anny.leal@enel.com</v>
      </c>
      <c r="AN173" s="9">
        <v>2026</v>
      </c>
      <c r="AO173" s="9">
        <v>10</v>
      </c>
      <c r="AP173" s="9">
        <v>46296</v>
      </c>
      <c r="AR173" s="14" t="str">
        <v>Instalación y puesta en servicio Bombas de sentina de muña 3 y Bombas Refrigeracion de salto II</v>
      </c>
      <c r="AS173" s="9" t="str">
        <v>MMIM06</v>
      </c>
      <c r="AT173" s="9" t="str">
        <v>Por lanzar</v>
      </c>
      <c r="AU173" s="9" t="str">
        <v>octubre</v>
      </c>
      <c r="AV173" s="9" t="str">
        <v>Mantenimiento mecanico en centrales hidroeléctricas</v>
      </c>
      <c r="AW173" s="9" t="str">
        <v>GPG</v>
      </c>
      <c r="AX173" s="9">
        <v>0.1</v>
      </c>
      <c r="AY173" s="9" t="str">
        <v>Monica Mesa</v>
      </c>
      <c r="AZ173" s="9" t="str">
        <v>monica.mesa@enel.com</v>
      </c>
      <c r="BA173" s="9" t="str">
        <v>Anny Leal</v>
      </c>
      <c r="BB173" s="9" t="str">
        <v>anny.leal@enel.com</v>
      </c>
      <c r="BC173" s="9">
        <v>2026</v>
      </c>
      <c r="BD173" s="9">
        <v>10</v>
      </c>
      <c r="BE173" s="9">
        <v>46296</v>
      </c>
      <c r="BG173" s="9" t="str">
        <v>Instalación y puesta en servicio Bombas de sentina de muña 3 y Bombas Refrigeracion de salto II</v>
      </c>
      <c r="BH173" s="9" t="str">
        <v>MMIM06</v>
      </c>
      <c r="BI173" s="9" t="str">
        <v>Por lanzar</v>
      </c>
      <c r="BJ173" s="9" t="str">
        <v>octubre</v>
      </c>
      <c r="BK173" s="9" t="str">
        <v>Mantenimiento mecanico en centrales hidroeléctricas</v>
      </c>
      <c r="BL173" s="9" t="str">
        <v>GPG</v>
      </c>
      <c r="BM173" s="9">
        <v>0.1</v>
      </c>
      <c r="BN173" s="9" t="str">
        <v>Monica Mesa</v>
      </c>
      <c r="BO173" s="9" t="str">
        <v>monica.mesa@enel.com</v>
      </c>
      <c r="BP173" s="9" t="str">
        <v>Anny Leal</v>
      </c>
      <c r="BQ173" s="9" t="str">
        <v>anny.leal@enel.com</v>
      </c>
      <c r="BR173" s="9">
        <v>2026</v>
      </c>
      <c r="BS173" s="9">
        <v>10</v>
      </c>
      <c r="BT173" s="9">
        <v>46296</v>
      </c>
      <c r="BV173" s="9" t="str">
        <v>Instalación y puesta en servicio Bombas de sentina de muña 3 y Bombas Refrigeracion de salto II</v>
      </c>
      <c r="BW173" s="9" t="str">
        <v>MMIM06</v>
      </c>
      <c r="BX173" s="9" t="str">
        <v>Por lanzar</v>
      </c>
      <c r="BY173" s="9" t="str">
        <v>octubre</v>
      </c>
      <c r="BZ173" s="9" t="str">
        <v>Mantenimiento mecanico en centrales hidroeléctricas</v>
      </c>
      <c r="CA173" s="9" t="str">
        <v>GPG</v>
      </c>
      <c r="CB173" s="9">
        <v>0.1</v>
      </c>
      <c r="CC173" s="9" t="str">
        <v>Monica Mesa</v>
      </c>
      <c r="CD173" s="9" t="str">
        <v>monica.mesa@enel.com</v>
      </c>
      <c r="CE173" s="9" t="str">
        <v>Anny Leal</v>
      </c>
      <c r="CF173" s="9" t="str">
        <v>anny.leal@enel.com</v>
      </c>
      <c r="CG173" s="9">
        <v>2026</v>
      </c>
      <c r="CH173" s="9">
        <v>10</v>
      </c>
      <c r="CI173" s="9">
        <v>46296</v>
      </c>
      <c r="CK173" s="9" t="str">
        <v>Instalación y puesta en servicio Bombas de sentina de muña 3 y Bombas Refrigeracion de salto II</v>
      </c>
      <c r="CL173" s="9" t="str">
        <v>MMIM06</v>
      </c>
      <c r="CM173" s="9" t="str">
        <v>Por lanzar</v>
      </c>
      <c r="CN173" s="9" t="str">
        <v>octubre</v>
      </c>
      <c r="CO173" s="9" t="str">
        <v>Mantenimiento mecanico en centrales hidroeléctricas</v>
      </c>
      <c r="CP173" s="9" t="str">
        <v>GPG</v>
      </c>
      <c r="CQ173" s="9">
        <v>0.1</v>
      </c>
      <c r="CR173" s="9" t="str">
        <v>Monica Mesa</v>
      </c>
      <c r="CS173" s="9" t="str">
        <v>monica.mesa@enel.com</v>
      </c>
      <c r="CT173" s="9" t="str">
        <v>Anny Leal</v>
      </c>
      <c r="CU173" s="9" t="str">
        <v>anny.leal@enel.com</v>
      </c>
      <c r="CV173" s="9">
        <v>2026</v>
      </c>
      <c r="CW173" s="9">
        <v>10</v>
      </c>
      <c r="CX173" s="9">
        <v>46296</v>
      </c>
      <c r="DC173" s="9" t="str">
        <v>Instalación y puesta en servicio Bombas de sentina de muña 3 y Bombas Refrigeracion de salto II</v>
      </c>
      <c r="DD173" s="9" t="str">
        <v>MMIM06</v>
      </c>
      <c r="DE173" s="9" t="str">
        <v>Por lanzar</v>
      </c>
      <c r="DF173" s="9" t="str">
        <v>octubre</v>
      </c>
      <c r="DG173" s="9" t="str">
        <v>Mantenimiento mecanico en centrales hidroeléctricas</v>
      </c>
      <c r="DH173" s="9" t="str">
        <v>GPG</v>
      </c>
      <c r="DI173" s="9">
        <v>0.1</v>
      </c>
      <c r="DJ173" s="9" t="str">
        <v>Monica Mesa</v>
      </c>
      <c r="DK173" s="9" t="str">
        <v>monica.mesa@enel.com</v>
      </c>
      <c r="DL173" s="9" t="str">
        <v>Anny Leal</v>
      </c>
      <c r="DM173" s="9" t="str">
        <v>anny.leal@enel.com</v>
      </c>
      <c r="DN173" s="9">
        <v>2026</v>
      </c>
      <c r="DO173" s="9">
        <v>10</v>
      </c>
      <c r="DP173" s="15">
        <v>46296</v>
      </c>
      <c r="DS173" s="9" t="str">
        <v>INSTALACION Y PUESTA EN SERVICIO BOMBAS DE SENTINA DE MUNA 3 Y BOMBAS REFRIGERACION DE SALTO II MMIM06 MANTENIMIENTO MECANICO EN CENTRALES HIDROELECTRICAS</v>
      </c>
    </row>
    <row r="174" spans="5:123" ht="27.95" customHeight="1" x14ac:dyDescent="0.25">
      <c r="E174" s="11" t="str">
        <v>Adecuación de la tubería de atemperación para el cambio de bridas para la instalación de los nuevos atemperadores</v>
      </c>
      <c r="F174" s="12" t="str">
        <v>MMGV03</v>
      </c>
      <c r="G174" s="12" t="str">
        <v>Por lanzar</v>
      </c>
      <c r="H174" s="12" t="str">
        <v>agosto</v>
      </c>
      <c r="I174" s="12" t="str">
        <v xml:space="preserve">Servicio de mantenimiento de partes de las plantas con vapor a presión </v>
      </c>
      <c r="J174" s="12" t="str">
        <v>GPG</v>
      </c>
      <c r="K174" s="12">
        <v>0.1</v>
      </c>
      <c r="L174" s="12" t="str">
        <v>Monica Mesa</v>
      </c>
      <c r="M174" s="12" t="str">
        <v>monica.mesa@enel.com</v>
      </c>
      <c r="N174" s="12" t="str">
        <v>Anny Leal</v>
      </c>
      <c r="O174" s="12" t="str">
        <v>anny.leal@enel.com</v>
      </c>
      <c r="P174" s="12">
        <v>2026</v>
      </c>
      <c r="Q174" s="12">
        <v>8</v>
      </c>
      <c r="R174" s="24" t="b">
        <v>0</v>
      </c>
      <c r="AC174" s="14" t="str">
        <v>Suministro de Productos Quimicos: Incluye Alcohol Isopropilici, Limpiador de Contactos, Espuma de poliuretano Sika Boom , Lubricantes, desengrasantes</v>
      </c>
      <c r="AD174" s="9" t="str">
        <v>FHPC09</v>
      </c>
      <c r="AE174" s="9" t="str">
        <v>Por lanzar</v>
      </c>
      <c r="AF174" s="9" t="str">
        <v>septiembre</v>
      </c>
      <c r="AG174" s="9" t="str">
        <v xml:space="preserve">Productos y reactivos para laboratorios químicos </v>
      </c>
      <c r="AH174" s="9" t="str">
        <v>GPG</v>
      </c>
      <c r="AI174" s="9">
        <v>0.09</v>
      </c>
      <c r="AJ174" s="9" t="str">
        <v>Monica Mesa</v>
      </c>
      <c r="AK174" s="9" t="str">
        <v>monica.mesa@enel.com</v>
      </c>
      <c r="AL174" s="9" t="str">
        <v>Anny Leal</v>
      </c>
      <c r="AM174" s="9" t="str">
        <v>anny.leal@enel.com</v>
      </c>
      <c r="AN174" s="9">
        <v>2026</v>
      </c>
      <c r="AO174" s="9">
        <v>9</v>
      </c>
      <c r="AP174" s="9">
        <v>46266</v>
      </c>
      <c r="AR174" s="14" t="str">
        <v>Suministro de Productos Quimicos: Incluye Alcohol Isopropilici, Limpiador de Contactos, Espuma de poliuretano Sika Boom , Lubricantes, desengrasantes</v>
      </c>
      <c r="AS174" s="9" t="str">
        <v>FHPC09</v>
      </c>
      <c r="AT174" s="9" t="str">
        <v>Por lanzar</v>
      </c>
      <c r="AU174" s="9" t="str">
        <v>septiembre</v>
      </c>
      <c r="AV174" s="9" t="str">
        <v xml:space="preserve">Productos y reactivos para laboratorios químicos </v>
      </c>
      <c r="AW174" s="9" t="str">
        <v>GPG</v>
      </c>
      <c r="AX174" s="9">
        <v>0.09</v>
      </c>
      <c r="AY174" s="9" t="str">
        <v>Monica Mesa</v>
      </c>
      <c r="AZ174" s="9" t="str">
        <v>monica.mesa@enel.com</v>
      </c>
      <c r="BA174" s="9" t="str">
        <v>Anny Leal</v>
      </c>
      <c r="BB174" s="9" t="str">
        <v>anny.leal@enel.com</v>
      </c>
      <c r="BC174" s="9">
        <v>2026</v>
      </c>
      <c r="BD174" s="9">
        <v>9</v>
      </c>
      <c r="BE174" s="9">
        <v>46266</v>
      </c>
      <c r="BG174" s="9" t="str">
        <v>Suministro de Productos Quimicos: Incluye Alcohol Isopropilici, Limpiador de Contactos, Espuma de poliuretano Sika Boom , Lubricantes, desengrasantes</v>
      </c>
      <c r="BH174" s="9" t="str">
        <v>FHPC09</v>
      </c>
      <c r="BI174" s="9" t="str">
        <v>Por lanzar</v>
      </c>
      <c r="BJ174" s="9" t="str">
        <v>septiembre</v>
      </c>
      <c r="BK174" s="9" t="str">
        <v xml:space="preserve">Productos y reactivos para laboratorios químicos </v>
      </c>
      <c r="BL174" s="9" t="str">
        <v>GPG</v>
      </c>
      <c r="BM174" s="9">
        <v>0.09</v>
      </c>
      <c r="BN174" s="9" t="str">
        <v>Monica Mesa</v>
      </c>
      <c r="BO174" s="9" t="str">
        <v>monica.mesa@enel.com</v>
      </c>
      <c r="BP174" s="9" t="str">
        <v>Anny Leal</v>
      </c>
      <c r="BQ174" s="9" t="str">
        <v>anny.leal@enel.com</v>
      </c>
      <c r="BR174" s="9">
        <v>2026</v>
      </c>
      <c r="BS174" s="9">
        <v>9</v>
      </c>
      <c r="BT174" s="9">
        <v>46266</v>
      </c>
      <c r="BV174" s="9" t="str">
        <v>Suministro de Productos Quimicos: Incluye Alcohol Isopropilici, Limpiador de Contactos, Espuma de poliuretano Sika Boom , Lubricantes, desengrasantes</v>
      </c>
      <c r="BW174" s="9" t="str">
        <v>FHPC09</v>
      </c>
      <c r="BX174" s="9" t="str">
        <v>Por lanzar</v>
      </c>
      <c r="BY174" s="9" t="str">
        <v>septiembre</v>
      </c>
      <c r="BZ174" s="9" t="str">
        <v xml:space="preserve">Productos y reactivos para laboratorios químicos </v>
      </c>
      <c r="CA174" s="9" t="str">
        <v>GPG</v>
      </c>
      <c r="CB174" s="9">
        <v>0.09</v>
      </c>
      <c r="CC174" s="9" t="str">
        <v>Monica Mesa</v>
      </c>
      <c r="CD174" s="9" t="str">
        <v>monica.mesa@enel.com</v>
      </c>
      <c r="CE174" s="9" t="str">
        <v>Anny Leal</v>
      </c>
      <c r="CF174" s="9" t="str">
        <v>anny.leal@enel.com</v>
      </c>
      <c r="CG174" s="9">
        <v>2026</v>
      </c>
      <c r="CH174" s="9">
        <v>9</v>
      </c>
      <c r="CI174" s="9">
        <v>46266</v>
      </c>
      <c r="CK174" s="9" t="str">
        <v>Suministro de Productos Quimicos: Incluye Alcohol Isopropilici, Limpiador de Contactos, Espuma de poliuretano Sika Boom , Lubricantes, desengrasantes</v>
      </c>
      <c r="CL174" s="9" t="str">
        <v>FHPC09</v>
      </c>
      <c r="CM174" s="9" t="str">
        <v>Por lanzar</v>
      </c>
      <c r="CN174" s="9" t="str">
        <v>septiembre</v>
      </c>
      <c r="CO174" s="9" t="str">
        <v xml:space="preserve">Productos y reactivos para laboratorios químicos </v>
      </c>
      <c r="CP174" s="9" t="str">
        <v>GPG</v>
      </c>
      <c r="CQ174" s="9">
        <v>0.09</v>
      </c>
      <c r="CR174" s="9" t="str">
        <v>Monica Mesa</v>
      </c>
      <c r="CS174" s="9" t="str">
        <v>monica.mesa@enel.com</v>
      </c>
      <c r="CT174" s="9" t="str">
        <v>Anny Leal</v>
      </c>
      <c r="CU174" s="9" t="str">
        <v>anny.leal@enel.com</v>
      </c>
      <c r="CV174" s="9">
        <v>2026</v>
      </c>
      <c r="CW174" s="9">
        <v>9</v>
      </c>
      <c r="CX174" s="9">
        <v>46266</v>
      </c>
      <c r="DC174" s="9" t="str">
        <v>Suministro de Productos Quimicos: Incluye Alcohol Isopropilici, Limpiador de Contactos, Espuma de poliuretano Sika Boom , Lubricantes, desengrasantes</v>
      </c>
      <c r="DD174" s="9" t="str">
        <v>FHPC09</v>
      </c>
      <c r="DE174" s="9" t="str">
        <v>Por lanzar</v>
      </c>
      <c r="DF174" s="9" t="str">
        <v>septiembre</v>
      </c>
      <c r="DG174" s="9" t="str">
        <v xml:space="preserve">Productos y reactivos para laboratorios químicos </v>
      </c>
      <c r="DH174" s="9" t="str">
        <v>GPG</v>
      </c>
      <c r="DI174" s="9">
        <v>0.09</v>
      </c>
      <c r="DJ174" s="9" t="str">
        <v>Monica Mesa</v>
      </c>
      <c r="DK174" s="9" t="str">
        <v>monica.mesa@enel.com</v>
      </c>
      <c r="DL174" s="9" t="str">
        <v>Anny Leal</v>
      </c>
      <c r="DM174" s="9" t="str">
        <v>anny.leal@enel.com</v>
      </c>
      <c r="DN174" s="9">
        <v>2026</v>
      </c>
      <c r="DO174" s="9">
        <v>9</v>
      </c>
      <c r="DP174" s="15">
        <v>46266</v>
      </c>
      <c r="DS174" s="9" t="str">
        <v>SUMINISTRO DE PRODUCTOS QUIMICOS: INCLUYE ALCOHOL ISOPROPILICI, LIMPIADOR DE CONTACTOS, ESPUMA DE POLIURETANO SIKA BOOM , LUBRICANTES, DESENGRASANTES FHPC09 PRODUCTOS Y REACTIVOS PARA LABORATORIOS QUIMICOS</v>
      </c>
    </row>
    <row r="175" spans="5:123" ht="27.95" customHeight="1" x14ac:dyDescent="0.25">
      <c r="E175" s="11" t="str">
        <v>SUMINISTRO Y CALIBRACION DE LLAVES HIDRAULICAS MARCA HYTORC GUAVIO</v>
      </c>
      <c r="F175" s="12" t="str">
        <v>FZMO10</v>
      </c>
      <c r="G175" s="12" t="str">
        <v>Por lanzar</v>
      </c>
      <c r="H175" s="12" t="str">
        <v>septiembre</v>
      </c>
      <c r="I175" s="12" t="str">
        <v xml:space="preserve">Maquinaria, equipos y herramientas para talleres electromecánicos </v>
      </c>
      <c r="J175" s="12" t="str">
        <v>GPG</v>
      </c>
      <c r="K175" s="12">
        <v>0.1</v>
      </c>
      <c r="L175" s="12" t="str">
        <v>Monica Mesa</v>
      </c>
      <c r="M175" s="12" t="str">
        <v>monica.mesa@enel.com</v>
      </c>
      <c r="N175" s="12" t="str">
        <v>Anny Leal</v>
      </c>
      <c r="O175" s="12" t="str">
        <v>anny.leal@enel.com</v>
      </c>
      <c r="P175" s="12">
        <v>2026</v>
      </c>
      <c r="Q175" s="12">
        <v>9</v>
      </c>
      <c r="R175" s="24" t="b">
        <v>0</v>
      </c>
      <c r="AC175" s="14" t="str">
        <v>- Levantamiento, exploración y análisis de información del contexto político, legislativo y relaciones de poder de los stakeholders nacionales, region</v>
      </c>
      <c r="AD175" s="9" t="str">
        <v>SPPT71</v>
      </c>
      <c r="AE175" s="9" t="str">
        <v>Por lanzar</v>
      </c>
      <c r="AF175" s="9" t="str">
        <v>septiembre</v>
      </c>
      <c r="AG175" s="9" t="str">
        <v>Servicios profesionales sobre asuntos institucionales o reglamentarios (OP 11)</v>
      </c>
      <c r="AH175" s="9" t="str">
        <v>Staff &amp; Services</v>
      </c>
      <c r="AI175" s="9">
        <v>8.6423910000000007E-2</v>
      </c>
      <c r="AJ175" s="9" t="str">
        <v>Andrea Sarmiento</v>
      </c>
      <c r="AK175" s="9" t="str">
        <v>andrea.sarmiento@enel.com</v>
      </c>
      <c r="AL175" s="9" t="str">
        <v>Jennifer Rubio</v>
      </c>
      <c r="AM175" s="9" t="str">
        <v>jennifer.rubio@enel.com</v>
      </c>
      <c r="AN175" s="9">
        <v>2026</v>
      </c>
      <c r="AO175" s="9">
        <v>9</v>
      </c>
      <c r="AP175" s="9">
        <v>46266</v>
      </c>
      <c r="AR175" s="14" t="str">
        <v>- Levantamiento, exploración y análisis de información del contexto político, legislativo y relaciones de poder de los stakeholders nacionales, region</v>
      </c>
      <c r="AS175" s="9" t="str">
        <v>SPPT71</v>
      </c>
      <c r="AT175" s="9" t="str">
        <v>Por lanzar</v>
      </c>
      <c r="AU175" s="9" t="str">
        <v>septiembre</v>
      </c>
      <c r="AV175" s="9" t="str">
        <v>Servicios profesionales sobre asuntos institucionales o reglamentarios (OP 11)</v>
      </c>
      <c r="AW175" s="9" t="str">
        <v>Staff &amp; Services</v>
      </c>
      <c r="AX175" s="9">
        <v>8.6423910000000007E-2</v>
      </c>
      <c r="AY175" s="9" t="str">
        <v>Andrea Sarmiento</v>
      </c>
      <c r="AZ175" s="9" t="str">
        <v>andrea.sarmiento@enel.com</v>
      </c>
      <c r="BA175" s="9" t="str">
        <v>Jennifer Rubio</v>
      </c>
      <c r="BB175" s="9" t="str">
        <v>jennifer.rubio@enel.com</v>
      </c>
      <c r="BC175" s="9">
        <v>2026</v>
      </c>
      <c r="BD175" s="9">
        <v>9</v>
      </c>
      <c r="BE175" s="9">
        <v>46266</v>
      </c>
      <c r="BG175" s="9" t="str">
        <v>- Levantamiento, exploración y análisis de información del contexto político, legislativo y relaciones de poder de los stakeholders nacionales, region</v>
      </c>
      <c r="BH175" s="9" t="str">
        <v>SPPT71</v>
      </c>
      <c r="BI175" s="9" t="str">
        <v>Por lanzar</v>
      </c>
      <c r="BJ175" s="9" t="str">
        <v>septiembre</v>
      </c>
      <c r="BK175" s="9" t="str">
        <v>Servicios profesionales sobre asuntos institucionales o reglamentarios (OP 11)</v>
      </c>
      <c r="BL175" s="9" t="str">
        <v>Staff &amp; Services</v>
      </c>
      <c r="BM175" s="9">
        <v>8.6423910000000007E-2</v>
      </c>
      <c r="BN175" s="9" t="str">
        <v>Andrea Sarmiento</v>
      </c>
      <c r="BO175" s="9" t="str">
        <v>andrea.sarmiento@enel.com</v>
      </c>
      <c r="BP175" s="9" t="str">
        <v>Jennifer Rubio</v>
      </c>
      <c r="BQ175" s="9" t="str">
        <v>jennifer.rubio@enel.com</v>
      </c>
      <c r="BR175" s="9">
        <v>2026</v>
      </c>
      <c r="BS175" s="9">
        <v>9</v>
      </c>
      <c r="BT175" s="9">
        <v>46266</v>
      </c>
      <c r="BV175" s="9" t="str">
        <v>- Levantamiento, exploración y análisis de información del contexto político, legislativo y relaciones de poder de los stakeholders nacionales, region</v>
      </c>
      <c r="BW175" s="9" t="str">
        <v>SPPT71</v>
      </c>
      <c r="BX175" s="9" t="str">
        <v>Por lanzar</v>
      </c>
      <c r="BY175" s="9" t="str">
        <v>septiembre</v>
      </c>
      <c r="BZ175" s="9" t="str">
        <v>Servicios profesionales sobre asuntos institucionales o reglamentarios (OP 11)</v>
      </c>
      <c r="CA175" s="9" t="str">
        <v>Staff &amp; Services</v>
      </c>
      <c r="CB175" s="9">
        <v>8.6423910000000007E-2</v>
      </c>
      <c r="CC175" s="9" t="str">
        <v>Andrea Sarmiento</v>
      </c>
      <c r="CD175" s="9" t="str">
        <v>andrea.sarmiento@enel.com</v>
      </c>
      <c r="CE175" s="9" t="str">
        <v>Jennifer Rubio</v>
      </c>
      <c r="CF175" s="9" t="str">
        <v>jennifer.rubio@enel.com</v>
      </c>
      <c r="CG175" s="9">
        <v>2026</v>
      </c>
      <c r="CH175" s="9">
        <v>9</v>
      </c>
      <c r="CI175" s="9">
        <v>46266</v>
      </c>
      <c r="CK175" s="9" t="str">
        <v>- Levantamiento, exploración y análisis de información del contexto político, legislativo y relaciones de poder de los stakeholders nacionales, region</v>
      </c>
      <c r="CL175" s="9" t="str">
        <v>SPPT71</v>
      </c>
      <c r="CM175" s="9" t="str">
        <v>Por lanzar</v>
      </c>
      <c r="CN175" s="9" t="str">
        <v>septiembre</v>
      </c>
      <c r="CO175" s="9" t="str">
        <v>Servicios profesionales sobre asuntos institucionales o reglamentarios (OP 11)</v>
      </c>
      <c r="CP175" s="9" t="str">
        <v>Staff &amp; Services</v>
      </c>
      <c r="CQ175" s="9">
        <v>8.6423910000000007E-2</v>
      </c>
      <c r="CR175" s="9" t="str">
        <v>Andrea Sarmiento</v>
      </c>
      <c r="CS175" s="9" t="str">
        <v>andrea.sarmiento@enel.com</v>
      </c>
      <c r="CT175" s="9" t="str">
        <v>Jennifer Rubio</v>
      </c>
      <c r="CU175" s="9" t="str">
        <v>jennifer.rubio@enel.com</v>
      </c>
      <c r="CV175" s="9">
        <v>2026</v>
      </c>
      <c r="CW175" s="9">
        <v>9</v>
      </c>
      <c r="CX175" s="9">
        <v>46266</v>
      </c>
      <c r="DC175" s="9" t="str">
        <v>- Levantamiento, exploración y análisis de información del contexto político, legislativo y relaciones de poder de los stakeholders nacionales, region</v>
      </c>
      <c r="DD175" s="9" t="str">
        <v>SPPT71</v>
      </c>
      <c r="DE175" s="9" t="str">
        <v>Por lanzar</v>
      </c>
      <c r="DF175" s="9" t="str">
        <v>septiembre</v>
      </c>
      <c r="DG175" s="9" t="str">
        <v>Servicios profesionales sobre asuntos institucionales o reglamentarios (OP 11)</v>
      </c>
      <c r="DH175" s="9" t="str">
        <v>Staff &amp; Services</v>
      </c>
      <c r="DI175" s="9">
        <v>8.6423910000000007E-2</v>
      </c>
      <c r="DJ175" s="9" t="str">
        <v>Andrea Sarmiento</v>
      </c>
      <c r="DK175" s="9" t="str">
        <v>andrea.sarmiento@enel.com</v>
      </c>
      <c r="DL175" s="9" t="str">
        <v>Jennifer Rubio</v>
      </c>
      <c r="DM175" s="9" t="str">
        <v>jennifer.rubio@enel.com</v>
      </c>
      <c r="DN175" s="9">
        <v>2026</v>
      </c>
      <c r="DO175" s="9">
        <v>9</v>
      </c>
      <c r="DP175" s="15">
        <v>46266</v>
      </c>
      <c r="DS175" s="9" t="str">
        <v>- LEVANTAMIENTO, EXPLORACION Y ANALISIS DE INFORMACION DEL CONTEXTO POLITICO, LEGISLATIVO Y RELACIONES DE PODER DE LOS STAKEHOLDERS NACIONALES, REGION SPPT71 SERVICIOS PROFESIONALES SOBRE ASUNTOS INSTITUCIONALES O REGLAMENTARIOS (OP 11)</v>
      </c>
    </row>
    <row r="176" spans="5:123" ht="27.95" customHeight="1" x14ac:dyDescent="0.25">
      <c r="E176" s="11" t="str">
        <v>CONTRATO MARCO SERVICIO DE CAMIÓN GRÚA, CAMIÓN CANASTA, MONTACARGA, MANLIFT, CAMABAJA HYDRO</v>
      </c>
      <c r="F176" s="12" t="str">
        <v>SLMT13</v>
      </c>
      <c r="G176" s="12" t="str">
        <v>Por lanzar</v>
      </c>
      <c r="H176" s="12" t="str">
        <v>agosto</v>
      </c>
      <c r="I176" s="12" t="str">
        <v xml:space="preserve">Alquiler de grúas y vehículos especiales con operador </v>
      </c>
      <c r="J176" s="12" t="str">
        <v>GPG</v>
      </c>
      <c r="K176" s="12">
        <v>0.1</v>
      </c>
      <c r="L176" s="12" t="str">
        <v>Monica Mesa</v>
      </c>
      <c r="M176" s="12" t="str">
        <v>monica.mesa@enel.com</v>
      </c>
      <c r="N176" s="12" t="str">
        <v>Anny Leal</v>
      </c>
      <c r="O176" s="12" t="str">
        <v>anny.leal@enel.com</v>
      </c>
      <c r="P176" s="12">
        <v>2026</v>
      </c>
      <c r="Q176" s="12">
        <v>8</v>
      </c>
      <c r="R176" s="24" t="b">
        <v>0</v>
      </c>
      <c r="AC176" s="14" t="str">
        <v>ACTUALIZACIÓN DEL ESTUDIO DE SEGURIDAD DE PRESAS Y ESTRUCTURAS ACCESORIAS DE LA CENTRAL HIDROELÉCTRICA PALO VIEJO</v>
      </c>
      <c r="AD176" s="9" t="str">
        <v>SPPT10</v>
      </c>
      <c r="AE176" s="9" t="str">
        <v>Por lanzar</v>
      </c>
      <c r="AF176" s="9" t="str">
        <v>septiembre</v>
      </c>
      <c r="AG176" s="9" t="str">
        <v>Servicios profesionales técnicos no operativos</v>
      </c>
      <c r="AH176" s="9" t="str">
        <v>Guatemala</v>
      </c>
      <c r="AI176" s="9">
        <v>8.6244070000000006E-2</v>
      </c>
      <c r="AJ176" s="9" t="str">
        <v>Monica Ponce</v>
      </c>
      <c r="AK176" s="9" t="str">
        <v>Monica.Ponce@enel.com</v>
      </c>
      <c r="AL176" s="9" t="str">
        <v>Anny Leal</v>
      </c>
      <c r="AM176" s="9" t="str">
        <v>anny.leal@enel.com</v>
      </c>
      <c r="AN176" s="9">
        <v>2026</v>
      </c>
      <c r="AO176" s="9">
        <v>9</v>
      </c>
      <c r="AP176" s="9">
        <v>46266</v>
      </c>
      <c r="AR176" s="14" t="str">
        <v>ACTUALIZACIÓN DEL ESTUDIO DE SEGURIDAD DE PRESAS Y ESTRUCTURAS ACCESORIAS DE LA CENTRAL HIDROELÉCTRICA PALO VIEJO</v>
      </c>
      <c r="AS176" s="9" t="str">
        <v>SPPT10</v>
      </c>
      <c r="AT176" s="9" t="str">
        <v>Por lanzar</v>
      </c>
      <c r="AU176" s="9" t="str">
        <v>septiembre</v>
      </c>
      <c r="AV176" s="9" t="str">
        <v>Servicios profesionales técnicos no operativos</v>
      </c>
      <c r="AW176" s="9" t="str">
        <v>Guatemala</v>
      </c>
      <c r="AX176" s="9">
        <v>8.6244070000000006E-2</v>
      </c>
      <c r="AY176" s="9" t="str">
        <v>Monica Ponce</v>
      </c>
      <c r="AZ176" s="9" t="str">
        <v>Monica.Ponce@enel.com</v>
      </c>
      <c r="BA176" s="9" t="str">
        <v>Anny Leal</v>
      </c>
      <c r="BB176" s="9" t="str">
        <v>anny.leal@enel.com</v>
      </c>
      <c r="BC176" s="9">
        <v>2026</v>
      </c>
      <c r="BD176" s="9">
        <v>9</v>
      </c>
      <c r="BE176" s="9">
        <v>46266</v>
      </c>
      <c r="BG176" s="9" t="str">
        <v>ACTUALIZACIÓN DEL ESTUDIO DE SEGURIDAD DE PRESAS Y ESTRUCTURAS ACCESORIAS DE LA CENTRAL HIDROELÉCTRICA PALO VIEJO</v>
      </c>
      <c r="BH176" s="9" t="str">
        <v>SPPT10</v>
      </c>
      <c r="BI176" s="9" t="str">
        <v>Por lanzar</v>
      </c>
      <c r="BJ176" s="9" t="str">
        <v>septiembre</v>
      </c>
      <c r="BK176" s="9" t="str">
        <v>Servicios profesionales técnicos no operativos</v>
      </c>
      <c r="BL176" s="9" t="str">
        <v>Guatemala</v>
      </c>
      <c r="BM176" s="9">
        <v>8.6244070000000006E-2</v>
      </c>
      <c r="BN176" s="9" t="str">
        <v>Monica Ponce</v>
      </c>
      <c r="BO176" s="9" t="str">
        <v>Monica.Ponce@enel.com</v>
      </c>
      <c r="BP176" s="9" t="str">
        <v>Anny Leal</v>
      </c>
      <c r="BQ176" s="9" t="str">
        <v>anny.leal@enel.com</v>
      </c>
      <c r="BR176" s="9">
        <v>2026</v>
      </c>
      <c r="BS176" s="9">
        <v>9</v>
      </c>
      <c r="BT176" s="9">
        <v>46266</v>
      </c>
      <c r="BV176" s="9" t="str">
        <v>ACTUALIZACIÓN DEL ESTUDIO DE SEGURIDAD DE PRESAS Y ESTRUCTURAS ACCESORIAS DE LA CENTRAL HIDROELÉCTRICA PALO VIEJO</v>
      </c>
      <c r="BW176" s="9" t="str">
        <v>SPPT10</v>
      </c>
      <c r="BX176" s="9" t="str">
        <v>Por lanzar</v>
      </c>
      <c r="BY176" s="9" t="str">
        <v>septiembre</v>
      </c>
      <c r="BZ176" s="9" t="str">
        <v>Servicios profesionales técnicos no operativos</v>
      </c>
      <c r="CA176" s="9" t="str">
        <v>Guatemala</v>
      </c>
      <c r="CB176" s="9">
        <v>8.6244070000000006E-2</v>
      </c>
      <c r="CC176" s="9" t="str">
        <v>Monica Ponce</v>
      </c>
      <c r="CD176" s="9" t="str">
        <v>Monica.Ponce@enel.com</v>
      </c>
      <c r="CE176" s="9" t="str">
        <v>Anny Leal</v>
      </c>
      <c r="CF176" s="9" t="str">
        <v>anny.leal@enel.com</v>
      </c>
      <c r="CG176" s="9">
        <v>2026</v>
      </c>
      <c r="CH176" s="9">
        <v>9</v>
      </c>
      <c r="CI176" s="9">
        <v>46266</v>
      </c>
      <c r="CK176" s="9" t="str">
        <v>ACTUALIZACIÓN DEL ESTUDIO DE SEGURIDAD DE PRESAS Y ESTRUCTURAS ACCESORIAS DE LA CENTRAL HIDROELÉCTRICA PALO VIEJO</v>
      </c>
      <c r="CL176" s="9" t="str">
        <v>SPPT10</v>
      </c>
      <c r="CM176" s="9" t="str">
        <v>Por lanzar</v>
      </c>
      <c r="CN176" s="9" t="str">
        <v>septiembre</v>
      </c>
      <c r="CO176" s="9" t="str">
        <v>Servicios profesionales técnicos no operativos</v>
      </c>
      <c r="CP176" s="9" t="str">
        <v>Guatemala</v>
      </c>
      <c r="CQ176" s="9">
        <v>8.6244070000000006E-2</v>
      </c>
      <c r="CR176" s="9" t="str">
        <v>Monica Ponce</v>
      </c>
      <c r="CS176" s="9" t="str">
        <v>Monica.Ponce@enel.com</v>
      </c>
      <c r="CT176" s="9" t="str">
        <v>Anny Leal</v>
      </c>
      <c r="CU176" s="9" t="str">
        <v>anny.leal@enel.com</v>
      </c>
      <c r="CV176" s="9">
        <v>2026</v>
      </c>
      <c r="CW176" s="9">
        <v>9</v>
      </c>
      <c r="CX176" s="9">
        <v>46266</v>
      </c>
      <c r="DC176" s="9" t="str">
        <v>ACTUALIZACIÓN DEL ESTUDIO DE SEGURIDAD DE PRESAS Y ESTRUCTURAS ACCESORIAS DE LA CENTRAL HIDROELÉCTRICA PALO VIEJO</v>
      </c>
      <c r="DD176" s="9" t="str">
        <v>SPPT10</v>
      </c>
      <c r="DE176" s="9" t="str">
        <v>Por lanzar</v>
      </c>
      <c r="DF176" s="9" t="str">
        <v>septiembre</v>
      </c>
      <c r="DG176" s="9" t="str">
        <v>Servicios profesionales técnicos no operativos</v>
      </c>
      <c r="DH176" s="9" t="str">
        <v>Guatemala</v>
      </c>
      <c r="DI176" s="9">
        <v>8.6244070000000006E-2</v>
      </c>
      <c r="DJ176" s="9" t="str">
        <v>Monica Ponce</v>
      </c>
      <c r="DK176" s="9" t="str">
        <v>Monica.Ponce@enel.com</v>
      </c>
      <c r="DL176" s="9" t="str">
        <v>Anny Leal</v>
      </c>
      <c r="DM176" s="9" t="str">
        <v>anny.leal@enel.com</v>
      </c>
      <c r="DN176" s="9">
        <v>2026</v>
      </c>
      <c r="DO176" s="9">
        <v>9</v>
      </c>
      <c r="DP176" s="15">
        <v>46266</v>
      </c>
      <c r="DS176" s="9" t="str">
        <v>ACTUALIZACION DEL ESTUDIO DE SEGURIDAD DE PRESAS Y ESTRUCTURAS ACCESORIAS DE LA CENTRAL HIDROELECTRICA PALO VIEJO SPPT10 SERVICIOS PROFESIONALES TECNICOS NO OPERATIVOS</v>
      </c>
    </row>
    <row r="177" spans="5:123" ht="27.95" customHeight="1" x14ac:dyDescent="0.25">
      <c r="E177" s="11" t="str">
        <v>Adquisición 3 cargadores baterías 125 VDC Incluido tablero distribución</v>
      </c>
      <c r="F177" s="12" t="str">
        <v>FAAI02</v>
      </c>
      <c r="G177" s="12" t="str">
        <v>Por lanzar</v>
      </c>
      <c r="H177" s="12" t="str">
        <v>agosto</v>
      </c>
      <c r="I177" s="12" t="str">
        <v xml:space="preserve">Sistemas de automatización y regulación para centrales hidroeléctricas </v>
      </c>
      <c r="J177" s="12" t="str">
        <v>GPG</v>
      </c>
      <c r="K177" s="12">
        <v>0.1</v>
      </c>
      <c r="L177" s="12" t="str">
        <v>Monica Mesa</v>
      </c>
      <c r="M177" s="12" t="str">
        <v>monica.mesa@enel.com</v>
      </c>
      <c r="N177" s="12" t="str">
        <v>Anny Leal</v>
      </c>
      <c r="O177" s="12" t="str">
        <v>anny.leal@enel.com</v>
      </c>
      <c r="P177" s="12">
        <v>2026</v>
      </c>
      <c r="Q177" s="12">
        <v>8</v>
      </c>
      <c r="R177" s="24" t="b">
        <v>0</v>
      </c>
      <c r="AC177" s="14" t="str">
        <v>Proyectos de innovación para mejoras en plantas solares de Panamá</v>
      </c>
      <c r="AD177" s="9" t="str">
        <v>FEII06</v>
      </c>
      <c r="AE177" s="9" t="str">
        <v>Por lanzar</v>
      </c>
      <c r="AF177" s="9" t="str">
        <v>septiembre</v>
      </c>
      <c r="AG177" s="9" t="str">
        <v xml:space="preserve">Suministros de productos innovadores y nuevos negocios. </v>
      </c>
      <c r="AH177" s="9" t="str">
        <v>Panama</v>
      </c>
      <c r="AI177" s="9">
        <v>8.5638429999999988E-2</v>
      </c>
      <c r="AJ177" s="9" t="str">
        <v>Elieth Martinez</v>
      </c>
      <c r="AK177" s="9" t="str">
        <v>Elieth.Martinez@enel.com</v>
      </c>
      <c r="AL177" s="9" t="str">
        <v>Anny Leal</v>
      </c>
      <c r="AM177" s="9" t="str">
        <v>anny.leal@enel.com</v>
      </c>
      <c r="AN177" s="9">
        <v>2026</v>
      </c>
      <c r="AO177" s="9">
        <v>9</v>
      </c>
      <c r="AP177" s="9">
        <v>46266</v>
      </c>
      <c r="AR177" s="14" t="str">
        <v>Proyectos de innovación para mejoras en plantas solares de Panamá</v>
      </c>
      <c r="AS177" s="9" t="str">
        <v>FEII06</v>
      </c>
      <c r="AT177" s="9" t="str">
        <v>Por lanzar</v>
      </c>
      <c r="AU177" s="9" t="str">
        <v>septiembre</v>
      </c>
      <c r="AV177" s="9" t="str">
        <v xml:space="preserve">Suministros de productos innovadores y nuevos negocios. </v>
      </c>
      <c r="AW177" s="9" t="str">
        <v>Panama</v>
      </c>
      <c r="AX177" s="9">
        <v>8.5638429999999988E-2</v>
      </c>
      <c r="AY177" s="9" t="str">
        <v>Elieth Martinez</v>
      </c>
      <c r="AZ177" s="9" t="str">
        <v>Elieth.Martinez@enel.com</v>
      </c>
      <c r="BA177" s="9" t="str">
        <v>Anny Leal</v>
      </c>
      <c r="BB177" s="9" t="str">
        <v>anny.leal@enel.com</v>
      </c>
      <c r="BC177" s="9">
        <v>2026</v>
      </c>
      <c r="BD177" s="9">
        <v>9</v>
      </c>
      <c r="BE177" s="9">
        <v>46266</v>
      </c>
      <c r="BG177" s="9" t="str">
        <v>Proyectos de innovación para mejoras en plantas solares de Panamá</v>
      </c>
      <c r="BH177" s="9" t="str">
        <v>FEII06</v>
      </c>
      <c r="BI177" s="9" t="str">
        <v>Por lanzar</v>
      </c>
      <c r="BJ177" s="9" t="str">
        <v>septiembre</v>
      </c>
      <c r="BK177" s="9" t="str">
        <v xml:space="preserve">Suministros de productos innovadores y nuevos negocios. </v>
      </c>
      <c r="BL177" s="9" t="str">
        <v>Panama</v>
      </c>
      <c r="BM177" s="9">
        <v>8.5638429999999988E-2</v>
      </c>
      <c r="BN177" s="9" t="str">
        <v>Elieth Martinez</v>
      </c>
      <c r="BO177" s="9" t="str">
        <v>Elieth.Martinez@enel.com</v>
      </c>
      <c r="BP177" s="9" t="str">
        <v>Anny Leal</v>
      </c>
      <c r="BQ177" s="9" t="str">
        <v>anny.leal@enel.com</v>
      </c>
      <c r="BR177" s="9">
        <v>2026</v>
      </c>
      <c r="BS177" s="9">
        <v>9</v>
      </c>
      <c r="BT177" s="9">
        <v>46266</v>
      </c>
      <c r="BV177" s="9" t="str">
        <v>Proyectos de innovación para mejoras en plantas solares de Panamá</v>
      </c>
      <c r="BW177" s="9" t="str">
        <v>FEII06</v>
      </c>
      <c r="BX177" s="9" t="str">
        <v>Por lanzar</v>
      </c>
      <c r="BY177" s="9" t="str">
        <v>septiembre</v>
      </c>
      <c r="BZ177" s="9" t="str">
        <v xml:space="preserve">Suministros de productos innovadores y nuevos negocios. </v>
      </c>
      <c r="CA177" s="9" t="str">
        <v>Panama</v>
      </c>
      <c r="CB177" s="9">
        <v>8.5638429999999988E-2</v>
      </c>
      <c r="CC177" s="9" t="str">
        <v>Elieth Martinez</v>
      </c>
      <c r="CD177" s="9" t="str">
        <v>Elieth.Martinez@enel.com</v>
      </c>
      <c r="CE177" s="9" t="str">
        <v>Anny Leal</v>
      </c>
      <c r="CF177" s="9" t="str">
        <v>anny.leal@enel.com</v>
      </c>
      <c r="CG177" s="9">
        <v>2026</v>
      </c>
      <c r="CH177" s="9">
        <v>9</v>
      </c>
      <c r="CI177" s="9">
        <v>46266</v>
      </c>
      <c r="CK177" s="9" t="str">
        <v>Proyectos de innovación para mejoras en plantas solares de Panamá</v>
      </c>
      <c r="CL177" s="9" t="str">
        <v>FEII06</v>
      </c>
      <c r="CM177" s="9" t="str">
        <v>Por lanzar</v>
      </c>
      <c r="CN177" s="9" t="str">
        <v>septiembre</v>
      </c>
      <c r="CO177" s="9" t="str">
        <v xml:space="preserve">Suministros de productos innovadores y nuevos negocios. </v>
      </c>
      <c r="CP177" s="9" t="str">
        <v>Panama</v>
      </c>
      <c r="CQ177" s="9">
        <v>8.5638429999999988E-2</v>
      </c>
      <c r="CR177" s="9" t="str">
        <v>Elieth Martinez</v>
      </c>
      <c r="CS177" s="9" t="str">
        <v>Elieth.Martinez@enel.com</v>
      </c>
      <c r="CT177" s="9" t="str">
        <v>Anny Leal</v>
      </c>
      <c r="CU177" s="9" t="str">
        <v>anny.leal@enel.com</v>
      </c>
      <c r="CV177" s="9">
        <v>2026</v>
      </c>
      <c r="CW177" s="9">
        <v>9</v>
      </c>
      <c r="CX177" s="9">
        <v>46266</v>
      </c>
      <c r="DC177" s="9" t="str">
        <v>Proyectos de innovación para mejoras en plantas solares de Panamá</v>
      </c>
      <c r="DD177" s="9" t="str">
        <v>FEII06</v>
      </c>
      <c r="DE177" s="9" t="str">
        <v>Por lanzar</v>
      </c>
      <c r="DF177" s="9" t="str">
        <v>septiembre</v>
      </c>
      <c r="DG177" s="9" t="str">
        <v xml:space="preserve">Suministros de productos innovadores y nuevos negocios. </v>
      </c>
      <c r="DH177" s="9" t="str">
        <v>Panama</v>
      </c>
      <c r="DI177" s="9">
        <v>8.5638429999999988E-2</v>
      </c>
      <c r="DJ177" s="9" t="str">
        <v>Elieth Martinez</v>
      </c>
      <c r="DK177" s="9" t="str">
        <v>Elieth.Martinez@enel.com</v>
      </c>
      <c r="DL177" s="9" t="str">
        <v>Anny Leal</v>
      </c>
      <c r="DM177" s="9" t="str">
        <v>anny.leal@enel.com</v>
      </c>
      <c r="DN177" s="9">
        <v>2026</v>
      </c>
      <c r="DO177" s="9">
        <v>9</v>
      </c>
      <c r="DP177" s="15">
        <v>46266</v>
      </c>
      <c r="DS177" s="9" t="str">
        <v>PROYECTOS DE INNOVACION PARA MEJORAS EN PLANTAS SOLARES DE PANAMA FEII06 SUMINISTROS DE PRODUCTOS INNOVADORES Y NUEVOS NEGOCIOS.</v>
      </c>
    </row>
    <row r="178" spans="5:123" ht="27.95" customHeight="1" x14ac:dyDescent="0.25">
      <c r="E178" s="11" t="str">
        <v>INSPECCIONES TERMOGRAFICAS UNICAMENTE STRING BOX / STRING INVERTER PLANTAS SOLARES COL_ PARA TODAS LAS PLANTAS DE COLOMBIA x 12 meses</v>
      </c>
      <c r="F178" s="12" t="str">
        <v>SPPT06</v>
      </c>
      <c r="G178" s="12" t="str">
        <v>Por lanzar</v>
      </c>
      <c r="H178" s="12" t="str">
        <v>octubre</v>
      </c>
      <c r="I178" s="12" t="str">
        <v xml:space="preserve">Ensayos no destructivos, pruebas y ensayos </v>
      </c>
      <c r="J178" s="12" t="str">
        <v>GPG</v>
      </c>
      <c r="K178" s="12">
        <v>0.1</v>
      </c>
      <c r="L178" s="12" t="str">
        <v>Monica Mesa</v>
      </c>
      <c r="M178" s="12" t="str">
        <v>monica.mesa@enel.com</v>
      </c>
      <c r="N178" s="12" t="str">
        <v>Anny Leal</v>
      </c>
      <c r="O178" s="12" t="str">
        <v>anny.leal@enel.com</v>
      </c>
      <c r="P178" s="12">
        <v>2026</v>
      </c>
      <c r="Q178" s="12">
        <v>10</v>
      </c>
      <c r="R178" s="24" t="b">
        <v>0</v>
      </c>
      <c r="AC178" s="14" t="str">
        <v>Servicio mantenimiento de cámaras, pantallas y alarmas para la linea de negocio de e-mobility</v>
      </c>
      <c r="AD178" s="9" t="str">
        <v>MOUF02</v>
      </c>
      <c r="AE178" s="9" t="str">
        <v>Por lanzar</v>
      </c>
      <c r="AF178" s="9" t="str">
        <v>octubre</v>
      </c>
      <c r="AG178" s="9" t="str">
        <v xml:space="preserve">Mantenimiento y reparación de mobiliario y equipos </v>
      </c>
      <c r="AH178" s="9" t="str">
        <v>Enel Commercial</v>
      </c>
      <c r="AI178" s="9">
        <v>8.0900910000000006E-2</v>
      </c>
      <c r="AJ178" s="9" t="str">
        <v>Andrea Sarmiento</v>
      </c>
      <c r="AK178" s="9" t="str">
        <v>andrea.sarmiento@enel.com</v>
      </c>
      <c r="AL178" s="9" t="str">
        <v>Jennifer Rubio</v>
      </c>
      <c r="AM178" s="9" t="str">
        <v>jennifer.rubio@enel.com</v>
      </c>
      <c r="AN178" s="9">
        <v>2026</v>
      </c>
      <c r="AO178" s="9">
        <v>10</v>
      </c>
      <c r="AP178" s="9">
        <v>46296</v>
      </c>
      <c r="AR178" s="14" t="str">
        <v>Servicio mantenimiento de cámaras, pantallas y alarmas para la linea de negocio de e-mobility</v>
      </c>
      <c r="AS178" s="9" t="str">
        <v>MOUF02</v>
      </c>
      <c r="AT178" s="9" t="str">
        <v>Por lanzar</v>
      </c>
      <c r="AU178" s="9" t="str">
        <v>octubre</v>
      </c>
      <c r="AV178" s="9" t="str">
        <v xml:space="preserve">Mantenimiento y reparación de mobiliario y equipos </v>
      </c>
      <c r="AW178" s="9" t="str">
        <v>Enel Commercial</v>
      </c>
      <c r="AX178" s="9">
        <v>8.0900910000000006E-2</v>
      </c>
      <c r="AY178" s="9" t="str">
        <v>Andrea Sarmiento</v>
      </c>
      <c r="AZ178" s="9" t="str">
        <v>andrea.sarmiento@enel.com</v>
      </c>
      <c r="BA178" s="9" t="str">
        <v>Jennifer Rubio</v>
      </c>
      <c r="BB178" s="9" t="str">
        <v>jennifer.rubio@enel.com</v>
      </c>
      <c r="BC178" s="9">
        <v>2026</v>
      </c>
      <c r="BD178" s="9">
        <v>10</v>
      </c>
      <c r="BE178" s="9">
        <v>46296</v>
      </c>
      <c r="BG178" s="9" t="str">
        <v>Servicio mantenimiento de cámaras, pantallas y alarmas para la linea de negocio de e-mobility</v>
      </c>
      <c r="BH178" s="9" t="str">
        <v>MOUF02</v>
      </c>
      <c r="BI178" s="9" t="str">
        <v>Por lanzar</v>
      </c>
      <c r="BJ178" s="9" t="str">
        <v>octubre</v>
      </c>
      <c r="BK178" s="9" t="str">
        <v xml:space="preserve">Mantenimiento y reparación de mobiliario y equipos </v>
      </c>
      <c r="BL178" s="9" t="str">
        <v>Enel Commercial</v>
      </c>
      <c r="BM178" s="9">
        <v>8.0900910000000006E-2</v>
      </c>
      <c r="BN178" s="9" t="str">
        <v>Andrea Sarmiento</v>
      </c>
      <c r="BO178" s="9" t="str">
        <v>andrea.sarmiento@enel.com</v>
      </c>
      <c r="BP178" s="9" t="str">
        <v>Jennifer Rubio</v>
      </c>
      <c r="BQ178" s="9" t="str">
        <v>jennifer.rubio@enel.com</v>
      </c>
      <c r="BR178" s="9">
        <v>2026</v>
      </c>
      <c r="BS178" s="9">
        <v>10</v>
      </c>
      <c r="BT178" s="9">
        <v>46296</v>
      </c>
      <c r="BV178" s="9" t="str">
        <v>Servicio mantenimiento de cámaras, pantallas y alarmas para la linea de negocio de e-mobility</v>
      </c>
      <c r="BW178" s="9" t="str">
        <v>MOUF02</v>
      </c>
      <c r="BX178" s="9" t="str">
        <v>Por lanzar</v>
      </c>
      <c r="BY178" s="9" t="str">
        <v>octubre</v>
      </c>
      <c r="BZ178" s="9" t="str">
        <v xml:space="preserve">Mantenimiento y reparación de mobiliario y equipos </v>
      </c>
      <c r="CA178" s="9" t="str">
        <v>Enel Commercial</v>
      </c>
      <c r="CB178" s="9">
        <v>8.0900910000000006E-2</v>
      </c>
      <c r="CC178" s="9" t="str">
        <v>Andrea Sarmiento</v>
      </c>
      <c r="CD178" s="9" t="str">
        <v>andrea.sarmiento@enel.com</v>
      </c>
      <c r="CE178" s="9" t="str">
        <v>Jennifer Rubio</v>
      </c>
      <c r="CF178" s="9" t="str">
        <v>jennifer.rubio@enel.com</v>
      </c>
      <c r="CG178" s="9">
        <v>2026</v>
      </c>
      <c r="CH178" s="9">
        <v>10</v>
      </c>
      <c r="CI178" s="9">
        <v>46296</v>
      </c>
      <c r="CK178" s="9" t="str">
        <v>Servicio mantenimiento de cámaras, pantallas y alarmas para la linea de negocio de e-mobility</v>
      </c>
      <c r="CL178" s="9" t="str">
        <v>MOUF02</v>
      </c>
      <c r="CM178" s="9" t="str">
        <v>Por lanzar</v>
      </c>
      <c r="CN178" s="9" t="str">
        <v>octubre</v>
      </c>
      <c r="CO178" s="9" t="str">
        <v xml:space="preserve">Mantenimiento y reparación de mobiliario y equipos </v>
      </c>
      <c r="CP178" s="9" t="str">
        <v>Enel Commercial</v>
      </c>
      <c r="CQ178" s="9">
        <v>8.0900910000000006E-2</v>
      </c>
      <c r="CR178" s="9" t="str">
        <v>Andrea Sarmiento</v>
      </c>
      <c r="CS178" s="9" t="str">
        <v>andrea.sarmiento@enel.com</v>
      </c>
      <c r="CT178" s="9" t="str">
        <v>Jennifer Rubio</v>
      </c>
      <c r="CU178" s="9" t="str">
        <v>jennifer.rubio@enel.com</v>
      </c>
      <c r="CV178" s="9">
        <v>2026</v>
      </c>
      <c r="CW178" s="9">
        <v>10</v>
      </c>
      <c r="CX178" s="9">
        <v>46296</v>
      </c>
      <c r="DC178" s="9" t="str">
        <v>Servicio mantenimiento de cámaras, pantallas y alarmas para la linea de negocio de e-mobility</v>
      </c>
      <c r="DD178" s="9" t="str">
        <v>MOUF02</v>
      </c>
      <c r="DE178" s="9" t="str">
        <v>Por lanzar</v>
      </c>
      <c r="DF178" s="9" t="str">
        <v>octubre</v>
      </c>
      <c r="DG178" s="9" t="str">
        <v xml:space="preserve">Mantenimiento y reparación de mobiliario y equipos </v>
      </c>
      <c r="DH178" s="9" t="str">
        <v>Enel Commercial</v>
      </c>
      <c r="DI178" s="9">
        <v>8.0900910000000006E-2</v>
      </c>
      <c r="DJ178" s="9" t="str">
        <v>Andrea Sarmiento</v>
      </c>
      <c r="DK178" s="9" t="str">
        <v>andrea.sarmiento@enel.com</v>
      </c>
      <c r="DL178" s="9" t="str">
        <v>Jennifer Rubio</v>
      </c>
      <c r="DM178" s="9" t="str">
        <v>jennifer.rubio@enel.com</v>
      </c>
      <c r="DN178" s="9">
        <v>2026</v>
      </c>
      <c r="DO178" s="9">
        <v>10</v>
      </c>
      <c r="DP178" s="15">
        <v>46296</v>
      </c>
      <c r="DS178" s="9" t="str">
        <v>SERVICIO MANTENIMIENTO DE CAMARAS, PANTALLAS Y ALARMAS PARA LA LINEA DE NEGOCIO DE E-MOBILITY MOUF02 MANTENIMIENTO Y REPARACION DE MOBILIARIO Y EQUIPOS</v>
      </c>
    </row>
    <row r="179" spans="5:123" ht="27.95" customHeight="1" x14ac:dyDescent="0.25">
      <c r="E179" s="11" t="str">
        <v>Instalación y puesta en servicio Bombas de sentina de muña 3 y Bombas Refrigeracion de salto II</v>
      </c>
      <c r="F179" s="12" t="str">
        <v>MMIM06</v>
      </c>
      <c r="G179" s="12" t="str">
        <v>Por lanzar</v>
      </c>
      <c r="H179" s="12" t="str">
        <v>octubre</v>
      </c>
      <c r="I179" s="12" t="str">
        <v>Mantenimiento mecanico en centrales hidroeléctricas</v>
      </c>
      <c r="J179" s="12" t="str">
        <v>GPG</v>
      </c>
      <c r="K179" s="12">
        <v>0.1</v>
      </c>
      <c r="L179" s="12" t="str">
        <v>Monica Mesa</v>
      </c>
      <c r="M179" s="12" t="str">
        <v>monica.mesa@enel.com</v>
      </c>
      <c r="N179" s="12" t="str">
        <v>Anny Leal</v>
      </c>
      <c r="O179" s="12" t="str">
        <v>anny.leal@enel.com</v>
      </c>
      <c r="P179" s="12">
        <v>2026</v>
      </c>
      <c r="Q179" s="12">
        <v>10</v>
      </c>
      <c r="R179" s="24" t="b">
        <v>0</v>
      </c>
      <c r="AC179" s="14" t="str">
        <v>SERVICIO COBRO REVERTIDO LINEA 115</v>
      </c>
      <c r="AD179" s="9" t="str">
        <v>SPTT02</v>
      </c>
      <c r="AE179" s="9" t="str">
        <v>Por lanzar</v>
      </c>
      <c r="AF179" s="9" t="str">
        <v>agosto</v>
      </c>
      <c r="AG179" s="9" t="str">
        <v xml:space="preserve">Servicios de telefonía fija y móvil </v>
      </c>
      <c r="AH179" s="9" t="str">
        <v>ICT</v>
      </c>
      <c r="AI179" s="9">
        <v>8.0740070000000011E-2</v>
      </c>
      <c r="AJ179" s="9" t="str">
        <v>Marcela Maldonado</v>
      </c>
      <c r="AK179" s="9" t="str">
        <v>marcela.maldonado@enel.com</v>
      </c>
      <c r="AL179" s="9" t="str">
        <v>Jennifer Rubio</v>
      </c>
      <c r="AM179" s="9" t="str">
        <v>jennifer.rubio@enel.com</v>
      </c>
      <c r="AN179" s="9">
        <v>2026</v>
      </c>
      <c r="AO179" s="9">
        <v>8</v>
      </c>
      <c r="AP179" s="9">
        <v>46235</v>
      </c>
      <c r="AR179" s="14" t="str">
        <v>SERVICIO COBRO REVERTIDO LINEA 115</v>
      </c>
      <c r="AS179" s="9" t="str">
        <v>SPTT02</v>
      </c>
      <c r="AT179" s="9" t="str">
        <v>Por lanzar</v>
      </c>
      <c r="AU179" s="9" t="str">
        <v>agosto</v>
      </c>
      <c r="AV179" s="9" t="str">
        <v xml:space="preserve">Servicios de telefonía fija y móvil </v>
      </c>
      <c r="AW179" s="9" t="str">
        <v>ICT</v>
      </c>
      <c r="AX179" s="9">
        <v>8.0740070000000011E-2</v>
      </c>
      <c r="AY179" s="9" t="str">
        <v>Marcela Maldonado</v>
      </c>
      <c r="AZ179" s="9" t="str">
        <v>marcela.maldonado@enel.com</v>
      </c>
      <c r="BA179" s="9" t="str">
        <v>Jennifer Rubio</v>
      </c>
      <c r="BB179" s="9" t="str">
        <v>jennifer.rubio@enel.com</v>
      </c>
      <c r="BC179" s="9">
        <v>2026</v>
      </c>
      <c r="BD179" s="9">
        <v>8</v>
      </c>
      <c r="BE179" s="9">
        <v>46235</v>
      </c>
      <c r="BG179" s="9" t="str">
        <v>SERVICIO COBRO REVERTIDO LINEA 115</v>
      </c>
      <c r="BH179" s="9" t="str">
        <v>SPTT02</v>
      </c>
      <c r="BI179" s="9" t="str">
        <v>Por lanzar</v>
      </c>
      <c r="BJ179" s="9" t="str">
        <v>agosto</v>
      </c>
      <c r="BK179" s="9" t="str">
        <v xml:space="preserve">Servicios de telefonía fija y móvil </v>
      </c>
      <c r="BL179" s="9" t="str">
        <v>ICT</v>
      </c>
      <c r="BM179" s="9">
        <v>8.0740070000000011E-2</v>
      </c>
      <c r="BN179" s="9" t="str">
        <v>Marcela Maldonado</v>
      </c>
      <c r="BO179" s="9" t="str">
        <v>marcela.maldonado@enel.com</v>
      </c>
      <c r="BP179" s="9" t="str">
        <v>Jennifer Rubio</v>
      </c>
      <c r="BQ179" s="9" t="str">
        <v>jennifer.rubio@enel.com</v>
      </c>
      <c r="BR179" s="9">
        <v>2026</v>
      </c>
      <c r="BS179" s="9">
        <v>8</v>
      </c>
      <c r="BT179" s="9">
        <v>46235</v>
      </c>
      <c r="BV179" s="9" t="str">
        <v>SERVICIO COBRO REVERTIDO LINEA 115</v>
      </c>
      <c r="BW179" s="9" t="str">
        <v>SPTT02</v>
      </c>
      <c r="BX179" s="9" t="str">
        <v>Por lanzar</v>
      </c>
      <c r="BY179" s="9" t="str">
        <v>agosto</v>
      </c>
      <c r="BZ179" s="9" t="str">
        <v xml:space="preserve">Servicios de telefonía fija y móvil </v>
      </c>
      <c r="CA179" s="9" t="str">
        <v>ICT</v>
      </c>
      <c r="CB179" s="9">
        <v>8.0740070000000011E-2</v>
      </c>
      <c r="CC179" s="9" t="str">
        <v>Marcela Maldonado</v>
      </c>
      <c r="CD179" s="9" t="str">
        <v>marcela.maldonado@enel.com</v>
      </c>
      <c r="CE179" s="9" t="str">
        <v>Jennifer Rubio</v>
      </c>
      <c r="CF179" s="9" t="str">
        <v>jennifer.rubio@enel.com</v>
      </c>
      <c r="CG179" s="9">
        <v>2026</v>
      </c>
      <c r="CH179" s="9">
        <v>8</v>
      </c>
      <c r="CI179" s="9">
        <v>46235</v>
      </c>
      <c r="CK179" s="9" t="str">
        <v>SERVICIO COBRO REVERTIDO LINEA 115</v>
      </c>
      <c r="CL179" s="9" t="str">
        <v>SPTT02</v>
      </c>
      <c r="CM179" s="9" t="str">
        <v>Por lanzar</v>
      </c>
      <c r="CN179" s="9" t="str">
        <v>agosto</v>
      </c>
      <c r="CO179" s="9" t="str">
        <v xml:space="preserve">Servicios de telefonía fija y móvil </v>
      </c>
      <c r="CP179" s="9" t="str">
        <v>ICT</v>
      </c>
      <c r="CQ179" s="9">
        <v>8.0740070000000011E-2</v>
      </c>
      <c r="CR179" s="9" t="str">
        <v>Marcela Maldonado</v>
      </c>
      <c r="CS179" s="9" t="str">
        <v>marcela.maldonado@enel.com</v>
      </c>
      <c r="CT179" s="9" t="str">
        <v>Jennifer Rubio</v>
      </c>
      <c r="CU179" s="9" t="str">
        <v>jennifer.rubio@enel.com</v>
      </c>
      <c r="CV179" s="9">
        <v>2026</v>
      </c>
      <c r="CW179" s="9">
        <v>8</v>
      </c>
      <c r="CX179" s="9">
        <v>46235</v>
      </c>
      <c r="DC179" s="9" t="str">
        <v>SERVICIO COBRO REVERTIDO LINEA 115</v>
      </c>
      <c r="DD179" s="9" t="str">
        <v>SPTT02</v>
      </c>
      <c r="DE179" s="9" t="str">
        <v>Por lanzar</v>
      </c>
      <c r="DF179" s="9" t="str">
        <v>agosto</v>
      </c>
      <c r="DG179" s="9" t="str">
        <v xml:space="preserve">Servicios de telefonía fija y móvil </v>
      </c>
      <c r="DH179" s="9" t="str">
        <v>ICT</v>
      </c>
      <c r="DI179" s="9">
        <v>8.0740070000000011E-2</v>
      </c>
      <c r="DJ179" s="9" t="str">
        <v>Marcela Maldonado</v>
      </c>
      <c r="DK179" s="9" t="str">
        <v>marcela.maldonado@enel.com</v>
      </c>
      <c r="DL179" s="9" t="str">
        <v>Jennifer Rubio</v>
      </c>
      <c r="DM179" s="9" t="str">
        <v>jennifer.rubio@enel.com</v>
      </c>
      <c r="DN179" s="9">
        <v>2026</v>
      </c>
      <c r="DO179" s="9">
        <v>8</v>
      </c>
      <c r="DP179" s="15">
        <v>46235</v>
      </c>
      <c r="DS179" s="9" t="str">
        <v>SERVICIO COBRO REVERTIDO LINEA 115 SPTT02 SERVICIOS DE TELEFONIA FIJA Y MOVIL</v>
      </c>
    </row>
    <row r="180" spans="5:123" ht="27.95" customHeight="1" x14ac:dyDescent="0.25">
      <c r="E180" s="11" t="str">
        <v>Suministro de Productos Quimicos: Incluye Alcohol Isopropilici, Limpiador de Contactos, Espuma de poliuretano Sika Boom , Lubricantes, desengrasantes</v>
      </c>
      <c r="F180" s="12" t="str">
        <v>FHPC09</v>
      </c>
      <c r="G180" s="12" t="str">
        <v>Por lanzar</v>
      </c>
      <c r="H180" s="12" t="str">
        <v>septiembre</v>
      </c>
      <c r="I180" s="12" t="str">
        <v xml:space="preserve">Productos y reactivos para laboratorios químicos </v>
      </c>
      <c r="J180" s="12" t="str">
        <v>GPG</v>
      </c>
      <c r="K180" s="12">
        <v>0.09</v>
      </c>
      <c r="L180" s="12" t="str">
        <v>Monica Mesa</v>
      </c>
      <c r="M180" s="12" t="str">
        <v>monica.mesa@enel.com</v>
      </c>
      <c r="N180" s="12" t="str">
        <v>Anny Leal</v>
      </c>
      <c r="O180" s="12" t="str">
        <v>anny.leal@enel.com</v>
      </c>
      <c r="P180" s="12">
        <v>2026</v>
      </c>
      <c r="Q180" s="12">
        <v>9</v>
      </c>
      <c r="R180" s="24" t="b">
        <v>0</v>
      </c>
      <c r="AC180" s="14" t="str">
        <v>Licenciamiento de Productos de Software especializados - PA</v>
      </c>
      <c r="AD180" s="9" t="str">
        <v>FIPS03</v>
      </c>
      <c r="AE180" s="9" t="str">
        <v>Por lanzar</v>
      </c>
      <c r="AF180" s="9" t="str">
        <v>septiembre</v>
      </c>
      <c r="AG180" s="9" t="str">
        <v xml:space="preserve">Productos de software </v>
      </c>
      <c r="AH180" s="9" t="str">
        <v>Panama</v>
      </c>
      <c r="AI180" s="9">
        <v>0.08</v>
      </c>
      <c r="AJ180" s="9" t="str">
        <v>Elieth Martinez</v>
      </c>
      <c r="AK180" s="9" t="str">
        <v>Elieth.Martinez@enel.com</v>
      </c>
      <c r="AL180" s="9" t="str">
        <v>Anny Leal</v>
      </c>
      <c r="AM180" s="9" t="str">
        <v>anny.leal@enel.com</v>
      </c>
      <c r="AN180" s="9">
        <v>2026</v>
      </c>
      <c r="AO180" s="9">
        <v>9</v>
      </c>
      <c r="AP180" s="9">
        <v>46266</v>
      </c>
      <c r="AR180" s="14" t="str">
        <v>Licenciamiento de Productos de Software especializados - PA</v>
      </c>
      <c r="AS180" s="9" t="str">
        <v>FIPS03</v>
      </c>
      <c r="AT180" s="9" t="str">
        <v>Por lanzar</v>
      </c>
      <c r="AU180" s="9" t="str">
        <v>septiembre</v>
      </c>
      <c r="AV180" s="9" t="str">
        <v xml:space="preserve">Productos de software </v>
      </c>
      <c r="AW180" s="9" t="str">
        <v>Panama</v>
      </c>
      <c r="AX180" s="9">
        <v>0.08</v>
      </c>
      <c r="AY180" s="9" t="str">
        <v>Elieth Martinez</v>
      </c>
      <c r="AZ180" s="9" t="str">
        <v>Elieth.Martinez@enel.com</v>
      </c>
      <c r="BA180" s="9" t="str">
        <v>Anny Leal</v>
      </c>
      <c r="BB180" s="9" t="str">
        <v>anny.leal@enel.com</v>
      </c>
      <c r="BC180" s="9">
        <v>2026</v>
      </c>
      <c r="BD180" s="9">
        <v>9</v>
      </c>
      <c r="BE180" s="9">
        <v>46266</v>
      </c>
      <c r="BG180" s="9" t="str">
        <v>Licenciamiento de Productos de Software especializados - PA</v>
      </c>
      <c r="BH180" s="9" t="str">
        <v>FIPS03</v>
      </c>
      <c r="BI180" s="9" t="str">
        <v>Por lanzar</v>
      </c>
      <c r="BJ180" s="9" t="str">
        <v>septiembre</v>
      </c>
      <c r="BK180" s="9" t="str">
        <v xml:space="preserve">Productos de software </v>
      </c>
      <c r="BL180" s="9" t="str">
        <v>Panama</v>
      </c>
      <c r="BM180" s="9">
        <v>0.08</v>
      </c>
      <c r="BN180" s="9" t="str">
        <v>Elieth Martinez</v>
      </c>
      <c r="BO180" s="9" t="str">
        <v>Elieth.Martinez@enel.com</v>
      </c>
      <c r="BP180" s="9" t="str">
        <v>Anny Leal</v>
      </c>
      <c r="BQ180" s="9" t="str">
        <v>anny.leal@enel.com</v>
      </c>
      <c r="BR180" s="9">
        <v>2026</v>
      </c>
      <c r="BS180" s="9">
        <v>9</v>
      </c>
      <c r="BT180" s="9">
        <v>46266</v>
      </c>
      <c r="BV180" s="9" t="str">
        <v>Licenciamiento de Productos de Software especializados - PA</v>
      </c>
      <c r="BW180" s="9" t="str">
        <v>FIPS03</v>
      </c>
      <c r="BX180" s="9" t="str">
        <v>Por lanzar</v>
      </c>
      <c r="BY180" s="9" t="str">
        <v>septiembre</v>
      </c>
      <c r="BZ180" s="9" t="str">
        <v xml:space="preserve">Productos de software </v>
      </c>
      <c r="CA180" s="9" t="str">
        <v>Panama</v>
      </c>
      <c r="CB180" s="9">
        <v>0.08</v>
      </c>
      <c r="CC180" s="9" t="str">
        <v>Elieth Martinez</v>
      </c>
      <c r="CD180" s="9" t="str">
        <v>Elieth.Martinez@enel.com</v>
      </c>
      <c r="CE180" s="9" t="str">
        <v>Anny Leal</v>
      </c>
      <c r="CF180" s="9" t="str">
        <v>anny.leal@enel.com</v>
      </c>
      <c r="CG180" s="9">
        <v>2026</v>
      </c>
      <c r="CH180" s="9">
        <v>9</v>
      </c>
      <c r="CI180" s="9">
        <v>46266</v>
      </c>
      <c r="CK180" s="9" t="str">
        <v>Licenciamiento de Productos de Software especializados - PA</v>
      </c>
      <c r="CL180" s="9" t="str">
        <v>FIPS03</v>
      </c>
      <c r="CM180" s="9" t="str">
        <v>Por lanzar</v>
      </c>
      <c r="CN180" s="9" t="str">
        <v>septiembre</v>
      </c>
      <c r="CO180" s="9" t="str">
        <v xml:space="preserve">Productos de software </v>
      </c>
      <c r="CP180" s="9" t="str">
        <v>Panama</v>
      </c>
      <c r="CQ180" s="9">
        <v>0.08</v>
      </c>
      <c r="CR180" s="9" t="str">
        <v>Elieth Martinez</v>
      </c>
      <c r="CS180" s="9" t="str">
        <v>Elieth.Martinez@enel.com</v>
      </c>
      <c r="CT180" s="9" t="str">
        <v>Anny Leal</v>
      </c>
      <c r="CU180" s="9" t="str">
        <v>anny.leal@enel.com</v>
      </c>
      <c r="CV180" s="9">
        <v>2026</v>
      </c>
      <c r="CW180" s="9">
        <v>9</v>
      </c>
      <c r="CX180" s="9">
        <v>46266</v>
      </c>
      <c r="DC180" s="9" t="str">
        <v>Licenciamiento de Productos de Software especializados - PA</v>
      </c>
      <c r="DD180" s="9" t="str">
        <v>FIPS03</v>
      </c>
      <c r="DE180" s="9" t="str">
        <v>Por lanzar</v>
      </c>
      <c r="DF180" s="9" t="str">
        <v>septiembre</v>
      </c>
      <c r="DG180" s="9" t="str">
        <v xml:space="preserve">Productos de software </v>
      </c>
      <c r="DH180" s="9" t="str">
        <v>Panama</v>
      </c>
      <c r="DI180" s="9">
        <v>0.08</v>
      </c>
      <c r="DJ180" s="9" t="str">
        <v>Elieth Martinez</v>
      </c>
      <c r="DK180" s="9" t="str">
        <v>Elieth.Martinez@enel.com</v>
      </c>
      <c r="DL180" s="9" t="str">
        <v>Anny Leal</v>
      </c>
      <c r="DM180" s="9" t="str">
        <v>anny.leal@enel.com</v>
      </c>
      <c r="DN180" s="9">
        <v>2026</v>
      </c>
      <c r="DO180" s="9">
        <v>9</v>
      </c>
      <c r="DP180" s="15">
        <v>46266</v>
      </c>
      <c r="DS180" s="9" t="str">
        <v>LICENCIAMIENTO DE PRODUCTOS DE SOFTWARE ESPECIALIZADOS - PA FIPS03 PRODUCTOS DE SOFTWARE</v>
      </c>
    </row>
    <row r="181" spans="5:123" ht="27.95" customHeight="1" x14ac:dyDescent="0.25">
      <c r="E181" s="11" t="str">
        <v>- Levantamiento, exploración y análisis de información del contexto político, legislativo y relaciones de poder de los stakeholders nacionales, region</v>
      </c>
      <c r="F181" s="12" t="str">
        <v>SPPT71</v>
      </c>
      <c r="G181" s="12" t="str">
        <v>Por lanzar</v>
      </c>
      <c r="H181" s="12" t="str">
        <v>septiembre</v>
      </c>
      <c r="I181" s="12" t="str">
        <v>Servicios profesionales sobre asuntos institucionales o reglamentarios (OP 11)</v>
      </c>
      <c r="J181" s="12" t="str">
        <v>Staff &amp; Services</v>
      </c>
      <c r="K181" s="12">
        <v>8.6423910000000007E-2</v>
      </c>
      <c r="L181" s="12" t="str">
        <v>Andrea Sarmiento</v>
      </c>
      <c r="M181" s="12" t="str">
        <v>andrea.sarmiento@enel.com</v>
      </c>
      <c r="N181" s="12" t="str">
        <v>Jennifer Rubio</v>
      </c>
      <c r="O181" s="12" t="str">
        <v>jennifer.rubio@enel.com</v>
      </c>
      <c r="P181" s="12">
        <v>2026</v>
      </c>
      <c r="Q181" s="12">
        <v>9</v>
      </c>
      <c r="R181" s="24" t="b">
        <v>0</v>
      </c>
      <c r="AC181" s="14" t="str">
        <v>Suministro de Interruptores-seccionadores para MT</v>
      </c>
      <c r="AD181" s="9" t="str">
        <v>FESE02</v>
      </c>
      <c r="AE181" s="9" t="str">
        <v>Por lanzar</v>
      </c>
      <c r="AF181" s="9" t="str">
        <v>septiembre</v>
      </c>
      <c r="AG181" s="9" t="str">
        <v xml:space="preserve">Interruptores-seccionadores para MT </v>
      </c>
      <c r="AH181" s="9" t="str">
        <v>Enel Commercial</v>
      </c>
      <c r="AI181" s="9">
        <v>7.8899999999999998E-2</v>
      </c>
      <c r="AJ181" s="9" t="str">
        <v>Andrea Sarmiento</v>
      </c>
      <c r="AK181" s="9" t="str">
        <v>andrea.sarmiento@enel.com</v>
      </c>
      <c r="AL181" s="9" t="str">
        <v>Jennifer Rubio</v>
      </c>
      <c r="AM181" s="9" t="str">
        <v>jennifer.rubio@enel.com</v>
      </c>
      <c r="AN181" s="9">
        <v>2026</v>
      </c>
      <c r="AO181" s="9">
        <v>9</v>
      </c>
      <c r="AP181" s="9">
        <v>46266</v>
      </c>
      <c r="AR181" s="14" t="str">
        <v>Suministro de Interruptores-seccionadores para MT</v>
      </c>
      <c r="AS181" s="9" t="str">
        <v>FESE02</v>
      </c>
      <c r="AT181" s="9" t="str">
        <v>Por lanzar</v>
      </c>
      <c r="AU181" s="9" t="str">
        <v>septiembre</v>
      </c>
      <c r="AV181" s="9" t="str">
        <v xml:space="preserve">Interruptores-seccionadores para MT </v>
      </c>
      <c r="AW181" s="9" t="str">
        <v>Enel Commercial</v>
      </c>
      <c r="AX181" s="9">
        <v>7.8899999999999998E-2</v>
      </c>
      <c r="AY181" s="9" t="str">
        <v>Andrea Sarmiento</v>
      </c>
      <c r="AZ181" s="9" t="str">
        <v>andrea.sarmiento@enel.com</v>
      </c>
      <c r="BA181" s="9" t="str">
        <v>Jennifer Rubio</v>
      </c>
      <c r="BB181" s="9" t="str">
        <v>jennifer.rubio@enel.com</v>
      </c>
      <c r="BC181" s="9">
        <v>2026</v>
      </c>
      <c r="BD181" s="9">
        <v>9</v>
      </c>
      <c r="BE181" s="9">
        <v>46266</v>
      </c>
      <c r="BG181" s="9" t="str">
        <v>Suministro de Interruptores-seccionadores para MT</v>
      </c>
      <c r="BH181" s="9" t="str">
        <v>FESE02</v>
      </c>
      <c r="BI181" s="9" t="str">
        <v>Por lanzar</v>
      </c>
      <c r="BJ181" s="9" t="str">
        <v>septiembre</v>
      </c>
      <c r="BK181" s="9" t="str">
        <v xml:space="preserve">Interruptores-seccionadores para MT </v>
      </c>
      <c r="BL181" s="9" t="str">
        <v>Enel Commercial</v>
      </c>
      <c r="BM181" s="9">
        <v>7.8899999999999998E-2</v>
      </c>
      <c r="BN181" s="9" t="str">
        <v>Andrea Sarmiento</v>
      </c>
      <c r="BO181" s="9" t="str">
        <v>andrea.sarmiento@enel.com</v>
      </c>
      <c r="BP181" s="9" t="str">
        <v>Jennifer Rubio</v>
      </c>
      <c r="BQ181" s="9" t="str">
        <v>jennifer.rubio@enel.com</v>
      </c>
      <c r="BR181" s="9">
        <v>2026</v>
      </c>
      <c r="BS181" s="9">
        <v>9</v>
      </c>
      <c r="BT181" s="9">
        <v>46266</v>
      </c>
      <c r="BV181" s="9" t="str">
        <v>Suministro de Interruptores-seccionadores para MT</v>
      </c>
      <c r="BW181" s="9" t="str">
        <v>FESE02</v>
      </c>
      <c r="BX181" s="9" t="str">
        <v>Por lanzar</v>
      </c>
      <c r="BY181" s="9" t="str">
        <v>septiembre</v>
      </c>
      <c r="BZ181" s="9" t="str">
        <v xml:space="preserve">Interruptores-seccionadores para MT </v>
      </c>
      <c r="CA181" s="9" t="str">
        <v>Enel Commercial</v>
      </c>
      <c r="CB181" s="9">
        <v>7.8899999999999998E-2</v>
      </c>
      <c r="CC181" s="9" t="str">
        <v>Andrea Sarmiento</v>
      </c>
      <c r="CD181" s="9" t="str">
        <v>andrea.sarmiento@enel.com</v>
      </c>
      <c r="CE181" s="9" t="str">
        <v>Jennifer Rubio</v>
      </c>
      <c r="CF181" s="9" t="str">
        <v>jennifer.rubio@enel.com</v>
      </c>
      <c r="CG181" s="9">
        <v>2026</v>
      </c>
      <c r="CH181" s="9">
        <v>9</v>
      </c>
      <c r="CI181" s="9">
        <v>46266</v>
      </c>
      <c r="CK181" s="9" t="str">
        <v>Suministro de Interruptores-seccionadores para MT</v>
      </c>
      <c r="CL181" s="9" t="str">
        <v>FESE02</v>
      </c>
      <c r="CM181" s="9" t="str">
        <v>Por lanzar</v>
      </c>
      <c r="CN181" s="9" t="str">
        <v>septiembre</v>
      </c>
      <c r="CO181" s="9" t="str">
        <v xml:space="preserve">Interruptores-seccionadores para MT </v>
      </c>
      <c r="CP181" s="9" t="str">
        <v>Enel Commercial</v>
      </c>
      <c r="CQ181" s="9">
        <v>7.8899999999999998E-2</v>
      </c>
      <c r="CR181" s="9" t="str">
        <v>Andrea Sarmiento</v>
      </c>
      <c r="CS181" s="9" t="str">
        <v>andrea.sarmiento@enel.com</v>
      </c>
      <c r="CT181" s="9" t="str">
        <v>Jennifer Rubio</v>
      </c>
      <c r="CU181" s="9" t="str">
        <v>jennifer.rubio@enel.com</v>
      </c>
      <c r="CV181" s="9">
        <v>2026</v>
      </c>
      <c r="CW181" s="9">
        <v>9</v>
      </c>
      <c r="CX181" s="9">
        <v>46266</v>
      </c>
      <c r="DC181" s="9" t="str">
        <v>Suministro de Interruptores-seccionadores para MT</v>
      </c>
      <c r="DD181" s="9" t="str">
        <v>FESE02</v>
      </c>
      <c r="DE181" s="9" t="str">
        <v>Por lanzar</v>
      </c>
      <c r="DF181" s="9" t="str">
        <v>septiembre</v>
      </c>
      <c r="DG181" s="9" t="str">
        <v xml:space="preserve">Interruptores-seccionadores para MT </v>
      </c>
      <c r="DH181" s="9" t="str">
        <v>Enel Commercial</v>
      </c>
      <c r="DI181" s="9">
        <v>7.8899999999999998E-2</v>
      </c>
      <c r="DJ181" s="9" t="str">
        <v>Andrea Sarmiento</v>
      </c>
      <c r="DK181" s="9" t="str">
        <v>andrea.sarmiento@enel.com</v>
      </c>
      <c r="DL181" s="9" t="str">
        <v>Jennifer Rubio</v>
      </c>
      <c r="DM181" s="9" t="str">
        <v>jennifer.rubio@enel.com</v>
      </c>
      <c r="DN181" s="9">
        <v>2026</v>
      </c>
      <c r="DO181" s="9">
        <v>9</v>
      </c>
      <c r="DP181" s="15">
        <v>46266</v>
      </c>
      <c r="DS181" s="9" t="str">
        <v>SUMINISTRO DE INTERRUPTORES-SECCIONADORES PARA MT FESE02 INTERRUPTORES-SECCIONADORES PARA MT</v>
      </c>
    </row>
    <row r="182" spans="5:123" ht="27.95" customHeight="1" x14ac:dyDescent="0.25">
      <c r="E182" s="11" t="str">
        <v>ACTUALIZACIÓN DEL ESTUDIO DE SEGURIDAD DE PRESAS Y ESTRUCTURAS ACCESORIAS DE LA CENTRAL HIDROELÉCTRICA PALO VIEJO</v>
      </c>
      <c r="F182" s="12" t="str">
        <v>SPPT10</v>
      </c>
      <c r="G182" s="12" t="str">
        <v>Por lanzar</v>
      </c>
      <c r="H182" s="12" t="str">
        <v>septiembre</v>
      </c>
      <c r="I182" s="12" t="str">
        <v>Servicios profesionales técnicos no operativos</v>
      </c>
      <c r="J182" s="12" t="str">
        <v>Guatemala</v>
      </c>
      <c r="K182" s="12">
        <v>8.6244070000000006E-2</v>
      </c>
      <c r="L182" s="12" t="str">
        <v>Monica Ponce</v>
      </c>
      <c r="M182" s="12" t="str">
        <v>Monica.Ponce@enel.com</v>
      </c>
      <c r="N182" s="12" t="str">
        <v>Anny Leal</v>
      </c>
      <c r="O182" s="12" t="str">
        <v>anny.leal@enel.com</v>
      </c>
      <c r="P182" s="12">
        <v>2026</v>
      </c>
      <c r="Q182" s="12">
        <v>9</v>
      </c>
      <c r="R182" s="24" t="b">
        <v>0</v>
      </c>
      <c r="AC182" s="14" t="str">
        <v>MANTENIMIENTO DE SISTEMAS Y EQUIPOS HVAC EN AREAS INDUSTRIALES Y CENTROS DE PROCESAMIENTO DE DATOS DE LA CENTRAL TERMOZIPA</v>
      </c>
      <c r="AD182" s="9" t="str">
        <v>MCMO08</v>
      </c>
      <c r="AE182" s="9" t="str">
        <v>Por lanzar</v>
      </c>
      <c r="AF182" s="9" t="str">
        <v>noviembre</v>
      </c>
      <c r="AG182" s="9" t="str">
        <v xml:space="preserve">Mantenimiento de edificios </v>
      </c>
      <c r="AH182" s="9" t="str">
        <v>GPG</v>
      </c>
      <c r="AI182" s="9">
        <v>7.8E-2</v>
      </c>
      <c r="AJ182" s="9" t="str">
        <v>Monica Mesa</v>
      </c>
      <c r="AK182" s="9" t="str">
        <v>monica.mesa@enel.com</v>
      </c>
      <c r="AL182" s="9" t="str">
        <v>Anny Leal</v>
      </c>
      <c r="AM182" s="9" t="str">
        <v>anny.leal@enel.com</v>
      </c>
      <c r="AN182" s="9">
        <v>2026</v>
      </c>
      <c r="AO182" s="9">
        <v>11</v>
      </c>
      <c r="AP182" s="9">
        <v>46327</v>
      </c>
      <c r="AR182" s="14" t="str">
        <v>MANTENIMIENTO DE SISTEMAS Y EQUIPOS HVAC EN AREAS INDUSTRIALES Y CENTROS DE PROCESAMIENTO DE DATOS DE LA CENTRAL TERMOZIPA</v>
      </c>
      <c r="AS182" s="9" t="str">
        <v>MCMO08</v>
      </c>
      <c r="AT182" s="9" t="str">
        <v>Por lanzar</v>
      </c>
      <c r="AU182" s="9" t="str">
        <v>noviembre</v>
      </c>
      <c r="AV182" s="9" t="str">
        <v xml:space="preserve">Mantenimiento de edificios </v>
      </c>
      <c r="AW182" s="9" t="str">
        <v>GPG</v>
      </c>
      <c r="AX182" s="9">
        <v>7.8E-2</v>
      </c>
      <c r="AY182" s="9" t="str">
        <v>Monica Mesa</v>
      </c>
      <c r="AZ182" s="9" t="str">
        <v>monica.mesa@enel.com</v>
      </c>
      <c r="BA182" s="9" t="str">
        <v>Anny Leal</v>
      </c>
      <c r="BB182" s="9" t="str">
        <v>anny.leal@enel.com</v>
      </c>
      <c r="BC182" s="9">
        <v>2026</v>
      </c>
      <c r="BD182" s="9">
        <v>11</v>
      </c>
      <c r="BE182" s="9">
        <v>46327</v>
      </c>
      <c r="BG182" s="9" t="str">
        <v>MANTENIMIENTO DE SISTEMAS Y EQUIPOS HVAC EN AREAS INDUSTRIALES Y CENTROS DE PROCESAMIENTO DE DATOS DE LA CENTRAL TERMOZIPA</v>
      </c>
      <c r="BH182" s="9" t="str">
        <v>MCMO08</v>
      </c>
      <c r="BI182" s="9" t="str">
        <v>Por lanzar</v>
      </c>
      <c r="BJ182" s="9" t="str">
        <v>noviembre</v>
      </c>
      <c r="BK182" s="9" t="str">
        <v xml:space="preserve">Mantenimiento de edificios </v>
      </c>
      <c r="BL182" s="9" t="str">
        <v>GPG</v>
      </c>
      <c r="BM182" s="9">
        <v>7.8E-2</v>
      </c>
      <c r="BN182" s="9" t="str">
        <v>Monica Mesa</v>
      </c>
      <c r="BO182" s="9" t="str">
        <v>monica.mesa@enel.com</v>
      </c>
      <c r="BP182" s="9" t="str">
        <v>Anny Leal</v>
      </c>
      <c r="BQ182" s="9" t="str">
        <v>anny.leal@enel.com</v>
      </c>
      <c r="BR182" s="9">
        <v>2026</v>
      </c>
      <c r="BS182" s="9">
        <v>11</v>
      </c>
      <c r="BT182" s="9">
        <v>46327</v>
      </c>
      <c r="BV182" s="9" t="str">
        <v>MANTENIMIENTO DE SISTEMAS Y EQUIPOS HVAC EN AREAS INDUSTRIALES Y CENTROS DE PROCESAMIENTO DE DATOS DE LA CENTRAL TERMOZIPA</v>
      </c>
      <c r="BW182" s="9" t="str">
        <v>MCMO08</v>
      </c>
      <c r="BX182" s="9" t="str">
        <v>Por lanzar</v>
      </c>
      <c r="BY182" s="9" t="str">
        <v>noviembre</v>
      </c>
      <c r="BZ182" s="9" t="str">
        <v xml:space="preserve">Mantenimiento de edificios </v>
      </c>
      <c r="CA182" s="9" t="str">
        <v>GPG</v>
      </c>
      <c r="CB182" s="9">
        <v>7.8E-2</v>
      </c>
      <c r="CC182" s="9" t="str">
        <v>Monica Mesa</v>
      </c>
      <c r="CD182" s="9" t="str">
        <v>monica.mesa@enel.com</v>
      </c>
      <c r="CE182" s="9" t="str">
        <v>Anny Leal</v>
      </c>
      <c r="CF182" s="9" t="str">
        <v>anny.leal@enel.com</v>
      </c>
      <c r="CG182" s="9">
        <v>2026</v>
      </c>
      <c r="CH182" s="9">
        <v>11</v>
      </c>
      <c r="CI182" s="9">
        <v>46327</v>
      </c>
      <c r="CK182" s="9" t="str">
        <v>MANTENIMIENTO DE SISTEMAS Y EQUIPOS HVAC EN AREAS INDUSTRIALES Y CENTROS DE PROCESAMIENTO DE DATOS DE LA CENTRAL TERMOZIPA</v>
      </c>
      <c r="CL182" s="9" t="str">
        <v>MCMO08</v>
      </c>
      <c r="CM182" s="9" t="str">
        <v>Por lanzar</v>
      </c>
      <c r="CN182" s="9" t="str">
        <v>noviembre</v>
      </c>
      <c r="CO182" s="9" t="str">
        <v xml:space="preserve">Mantenimiento de edificios </v>
      </c>
      <c r="CP182" s="9" t="str">
        <v>GPG</v>
      </c>
      <c r="CQ182" s="9">
        <v>7.8E-2</v>
      </c>
      <c r="CR182" s="9" t="str">
        <v>Monica Mesa</v>
      </c>
      <c r="CS182" s="9" t="str">
        <v>monica.mesa@enel.com</v>
      </c>
      <c r="CT182" s="9" t="str">
        <v>Anny Leal</v>
      </c>
      <c r="CU182" s="9" t="str">
        <v>anny.leal@enel.com</v>
      </c>
      <c r="CV182" s="9">
        <v>2026</v>
      </c>
      <c r="CW182" s="9">
        <v>11</v>
      </c>
      <c r="CX182" s="9">
        <v>46327</v>
      </c>
      <c r="DC182" s="9" t="str">
        <v>MANTENIMIENTO DE SISTEMAS Y EQUIPOS HVAC EN AREAS INDUSTRIALES Y CENTROS DE PROCESAMIENTO DE DATOS DE LA CENTRAL TERMOZIPA</v>
      </c>
      <c r="DD182" s="9" t="str">
        <v>MCMO08</v>
      </c>
      <c r="DE182" s="9" t="str">
        <v>Por lanzar</v>
      </c>
      <c r="DF182" s="9" t="str">
        <v>noviembre</v>
      </c>
      <c r="DG182" s="9" t="str">
        <v xml:space="preserve">Mantenimiento de edificios </v>
      </c>
      <c r="DH182" s="9" t="str">
        <v>GPG</v>
      </c>
      <c r="DI182" s="9">
        <v>7.8E-2</v>
      </c>
      <c r="DJ182" s="9" t="str">
        <v>Monica Mesa</v>
      </c>
      <c r="DK182" s="9" t="str">
        <v>monica.mesa@enel.com</v>
      </c>
      <c r="DL182" s="9" t="str">
        <v>Anny Leal</v>
      </c>
      <c r="DM182" s="9" t="str">
        <v>anny.leal@enel.com</v>
      </c>
      <c r="DN182" s="9">
        <v>2026</v>
      </c>
      <c r="DO182" s="9">
        <v>11</v>
      </c>
      <c r="DP182" s="15">
        <v>46327</v>
      </c>
      <c r="DS182" s="9" t="str">
        <v>MANTENIMIENTO DE SISTEMAS Y EQUIPOS HVAC EN AREAS INDUSTRIALES Y CENTROS DE PROCESAMIENTO DE DATOS DE LA CENTRAL TERMOZIPA MCMO08 MANTENIMIENTO DE EDIFICIOS</v>
      </c>
    </row>
    <row r="183" spans="5:123" ht="27.95" customHeight="1" x14ac:dyDescent="0.25">
      <c r="E183" s="11" t="str">
        <v>Proyectos de innovación para mejoras en plantas solares de Panamá</v>
      </c>
      <c r="F183" s="12" t="str">
        <v>FEII06</v>
      </c>
      <c r="G183" s="12" t="str">
        <v>Por lanzar</v>
      </c>
      <c r="H183" s="12" t="str">
        <v>septiembre</v>
      </c>
      <c r="I183" s="12" t="str">
        <v xml:space="preserve">Suministros de productos innovadores y nuevos negocios. </v>
      </c>
      <c r="J183" s="12" t="str">
        <v>Panama</v>
      </c>
      <c r="K183" s="12">
        <v>8.5638429999999988E-2</v>
      </c>
      <c r="L183" s="12" t="str">
        <v>Elieth Martinez</v>
      </c>
      <c r="M183" s="12" t="str">
        <v>Elieth.Martinez@enel.com</v>
      </c>
      <c r="N183" s="12" t="str">
        <v>Anny Leal</v>
      </c>
      <c r="O183" s="12" t="str">
        <v>anny.leal@enel.com</v>
      </c>
      <c r="P183" s="12">
        <v>2026</v>
      </c>
      <c r="Q183" s="12">
        <v>9</v>
      </c>
      <c r="R183" s="24" t="b">
        <v>0</v>
      </c>
      <c r="AC183" s="14" t="str">
        <v>Purchase of refurbished IGBTs for Santerno conversion units PV solares tec santerno</v>
      </c>
      <c r="AD183" s="9" t="str">
        <v>FEQE28</v>
      </c>
      <c r="AE183" s="9" t="str">
        <v>Por lanzar</v>
      </c>
      <c r="AF183" s="9" t="str">
        <v>septiembre</v>
      </c>
      <c r="AG183" s="9" t="str">
        <v>Inversores de potencia, Convertidores y accesorios</v>
      </c>
      <c r="AH183" s="9" t="str">
        <v>Panama</v>
      </c>
      <c r="AI183" s="9">
        <v>7.685082E-2</v>
      </c>
      <c r="AJ183" s="9" t="str">
        <v>Elieth Martinez</v>
      </c>
      <c r="AK183" s="9" t="str">
        <v>Elieth.Martinez@enel.com</v>
      </c>
      <c r="AL183" s="9" t="str">
        <v>Anny Leal</v>
      </c>
      <c r="AM183" s="9" t="str">
        <v>anny.leal@enel.com</v>
      </c>
      <c r="AN183" s="9">
        <v>2026</v>
      </c>
      <c r="AO183" s="9">
        <v>9</v>
      </c>
      <c r="AP183" s="9">
        <v>46266</v>
      </c>
      <c r="AR183" s="14" t="str">
        <v>Purchase of refurbished IGBTs for Santerno conversion units PV solares tec santerno</v>
      </c>
      <c r="AS183" s="9" t="str">
        <v>FEQE28</v>
      </c>
      <c r="AT183" s="9" t="str">
        <v>Por lanzar</v>
      </c>
      <c r="AU183" s="9" t="str">
        <v>septiembre</v>
      </c>
      <c r="AV183" s="9" t="str">
        <v>Inversores de potencia, Convertidores y accesorios</v>
      </c>
      <c r="AW183" s="9" t="str">
        <v>Panama</v>
      </c>
      <c r="AX183" s="9">
        <v>7.685082E-2</v>
      </c>
      <c r="AY183" s="9" t="str">
        <v>Elieth Martinez</v>
      </c>
      <c r="AZ183" s="9" t="str">
        <v>Elieth.Martinez@enel.com</v>
      </c>
      <c r="BA183" s="9" t="str">
        <v>Anny Leal</v>
      </c>
      <c r="BB183" s="9" t="str">
        <v>anny.leal@enel.com</v>
      </c>
      <c r="BC183" s="9">
        <v>2026</v>
      </c>
      <c r="BD183" s="9">
        <v>9</v>
      </c>
      <c r="BE183" s="9">
        <v>46266</v>
      </c>
      <c r="BG183" s="9" t="str">
        <v>Purchase of refurbished IGBTs for Santerno conversion units PV solares tec santerno</v>
      </c>
      <c r="BH183" s="9" t="str">
        <v>FEQE28</v>
      </c>
      <c r="BI183" s="9" t="str">
        <v>Por lanzar</v>
      </c>
      <c r="BJ183" s="9" t="str">
        <v>septiembre</v>
      </c>
      <c r="BK183" s="9" t="str">
        <v>Inversores de potencia, Convertidores y accesorios</v>
      </c>
      <c r="BL183" s="9" t="str">
        <v>Panama</v>
      </c>
      <c r="BM183" s="9">
        <v>7.685082E-2</v>
      </c>
      <c r="BN183" s="9" t="str">
        <v>Elieth Martinez</v>
      </c>
      <c r="BO183" s="9" t="str">
        <v>Elieth.Martinez@enel.com</v>
      </c>
      <c r="BP183" s="9" t="str">
        <v>Anny Leal</v>
      </c>
      <c r="BQ183" s="9" t="str">
        <v>anny.leal@enel.com</v>
      </c>
      <c r="BR183" s="9">
        <v>2026</v>
      </c>
      <c r="BS183" s="9">
        <v>9</v>
      </c>
      <c r="BT183" s="9">
        <v>46266</v>
      </c>
      <c r="BV183" s="9" t="str">
        <v>Purchase of refurbished IGBTs for Santerno conversion units PV solares tec santerno</v>
      </c>
      <c r="BW183" s="9" t="str">
        <v>FEQE28</v>
      </c>
      <c r="BX183" s="9" t="str">
        <v>Por lanzar</v>
      </c>
      <c r="BY183" s="9" t="str">
        <v>septiembre</v>
      </c>
      <c r="BZ183" s="9" t="str">
        <v>Inversores de potencia, Convertidores y accesorios</v>
      </c>
      <c r="CA183" s="9" t="str">
        <v>Panama</v>
      </c>
      <c r="CB183" s="9">
        <v>7.685082E-2</v>
      </c>
      <c r="CC183" s="9" t="str">
        <v>Elieth Martinez</v>
      </c>
      <c r="CD183" s="9" t="str">
        <v>Elieth.Martinez@enel.com</v>
      </c>
      <c r="CE183" s="9" t="str">
        <v>Anny Leal</v>
      </c>
      <c r="CF183" s="9" t="str">
        <v>anny.leal@enel.com</v>
      </c>
      <c r="CG183" s="9">
        <v>2026</v>
      </c>
      <c r="CH183" s="9">
        <v>9</v>
      </c>
      <c r="CI183" s="9">
        <v>46266</v>
      </c>
      <c r="CK183" s="9" t="str">
        <v>Purchase of refurbished IGBTs for Santerno conversion units PV solares tec santerno</v>
      </c>
      <c r="CL183" s="9" t="str">
        <v>FEQE28</v>
      </c>
      <c r="CM183" s="9" t="str">
        <v>Por lanzar</v>
      </c>
      <c r="CN183" s="9" t="str">
        <v>septiembre</v>
      </c>
      <c r="CO183" s="9" t="str">
        <v>Inversores de potencia, Convertidores y accesorios</v>
      </c>
      <c r="CP183" s="9" t="str">
        <v>Panama</v>
      </c>
      <c r="CQ183" s="9">
        <v>7.685082E-2</v>
      </c>
      <c r="CR183" s="9" t="str">
        <v>Elieth Martinez</v>
      </c>
      <c r="CS183" s="9" t="str">
        <v>Elieth.Martinez@enel.com</v>
      </c>
      <c r="CT183" s="9" t="str">
        <v>Anny Leal</v>
      </c>
      <c r="CU183" s="9" t="str">
        <v>anny.leal@enel.com</v>
      </c>
      <c r="CV183" s="9">
        <v>2026</v>
      </c>
      <c r="CW183" s="9">
        <v>9</v>
      </c>
      <c r="CX183" s="9">
        <v>46266</v>
      </c>
      <c r="DC183" s="9" t="str">
        <v>Purchase of refurbished IGBTs for Santerno conversion units PV solares tec santerno</v>
      </c>
      <c r="DD183" s="9" t="str">
        <v>FEQE28</v>
      </c>
      <c r="DE183" s="9" t="str">
        <v>Por lanzar</v>
      </c>
      <c r="DF183" s="9" t="str">
        <v>septiembre</v>
      </c>
      <c r="DG183" s="9" t="str">
        <v>Inversores de potencia, Convertidores y accesorios</v>
      </c>
      <c r="DH183" s="9" t="str">
        <v>Panama</v>
      </c>
      <c r="DI183" s="9">
        <v>7.685082E-2</v>
      </c>
      <c r="DJ183" s="9" t="str">
        <v>Elieth Martinez</v>
      </c>
      <c r="DK183" s="9" t="str">
        <v>Elieth.Martinez@enel.com</v>
      </c>
      <c r="DL183" s="9" t="str">
        <v>Anny Leal</v>
      </c>
      <c r="DM183" s="9" t="str">
        <v>anny.leal@enel.com</v>
      </c>
      <c r="DN183" s="9">
        <v>2026</v>
      </c>
      <c r="DO183" s="9">
        <v>9</v>
      </c>
      <c r="DP183" s="15">
        <v>46266</v>
      </c>
      <c r="DS183" s="9" t="str">
        <v>PURCHASE OF REFURBISHED IGBTS FOR SANTERNO CONVERSION UNITS PV SOLARES TEC SANTERNO FEQE28 INVERSORES DE POTENCIA, CONVERTIDORES Y ACCESORIOS</v>
      </c>
    </row>
    <row r="184" spans="5:123" ht="27.95" customHeight="1" x14ac:dyDescent="0.25">
      <c r="E184" s="11" t="str">
        <v>Servicio mantenimiento de cámaras, pantallas y alarmas para la linea de negocio de e-mobility</v>
      </c>
      <c r="F184" s="12" t="str">
        <v>MOUF02</v>
      </c>
      <c r="G184" s="12" t="str">
        <v>Por lanzar</v>
      </c>
      <c r="H184" s="12" t="str">
        <v>octubre</v>
      </c>
      <c r="I184" s="12" t="str">
        <v xml:space="preserve">Mantenimiento y reparación de mobiliario y equipos </v>
      </c>
      <c r="J184" s="12" t="str">
        <v>Enel Commercial</v>
      </c>
      <c r="K184" s="12">
        <v>8.0900910000000006E-2</v>
      </c>
      <c r="L184" s="12" t="str">
        <v>Andrea Sarmiento</v>
      </c>
      <c r="M184" s="12" t="str">
        <v>andrea.sarmiento@enel.com</v>
      </c>
      <c r="N184" s="12" t="str">
        <v>Jennifer Rubio</v>
      </c>
      <c r="O184" s="12" t="str">
        <v>jennifer.rubio@enel.com</v>
      </c>
      <c r="P184" s="12">
        <v>2026</v>
      </c>
      <c r="Q184" s="12">
        <v>10</v>
      </c>
      <c r="R184" s="24" t="b">
        <v>0</v>
      </c>
      <c r="AC184" s="14" t="str">
        <v>TRANSFORMADORES AUXILIARES 480V - ADQUISICIÓN POR ALMACEN</v>
      </c>
      <c r="AD184" s="9" t="str">
        <v>FETR05</v>
      </c>
      <c r="AE184" s="9" t="str">
        <v>Por lanzar</v>
      </c>
      <c r="AF184" s="9" t="str">
        <v>octubre</v>
      </c>
      <c r="AG184" s="9" t="str">
        <v xml:space="preserve">Transformadores y autotransformadores de Potencia AT/AT y AT/MT hasta 220KV </v>
      </c>
      <c r="AH184" s="9" t="str">
        <v>GPG</v>
      </c>
      <c r="AI184" s="9">
        <v>7.0000000000000007E-2</v>
      </c>
      <c r="AJ184" s="9" t="str">
        <v>Monica Mesa</v>
      </c>
      <c r="AK184" s="9" t="str">
        <v>monica.mesa@enel.com</v>
      </c>
      <c r="AL184" s="9" t="str">
        <v>Anny Leal</v>
      </c>
      <c r="AM184" s="9" t="str">
        <v>anny.leal@enel.com</v>
      </c>
      <c r="AN184" s="9">
        <v>2026</v>
      </c>
      <c r="AO184" s="9">
        <v>10</v>
      </c>
      <c r="AP184" s="9">
        <v>46296</v>
      </c>
      <c r="AR184" s="14" t="str">
        <v>TRANSFORMADORES AUXILIARES 480V - ADQUISICIÓN POR ALMACEN</v>
      </c>
      <c r="AS184" s="9" t="str">
        <v>FETR05</v>
      </c>
      <c r="AT184" s="9" t="str">
        <v>Por lanzar</v>
      </c>
      <c r="AU184" s="9" t="str">
        <v>octubre</v>
      </c>
      <c r="AV184" s="9" t="str">
        <v xml:space="preserve">Transformadores y autotransformadores de Potencia AT/AT y AT/MT hasta 220KV </v>
      </c>
      <c r="AW184" s="9" t="str">
        <v>GPG</v>
      </c>
      <c r="AX184" s="9">
        <v>7.0000000000000007E-2</v>
      </c>
      <c r="AY184" s="9" t="str">
        <v>Monica Mesa</v>
      </c>
      <c r="AZ184" s="9" t="str">
        <v>monica.mesa@enel.com</v>
      </c>
      <c r="BA184" s="9" t="str">
        <v>Anny Leal</v>
      </c>
      <c r="BB184" s="9" t="str">
        <v>anny.leal@enel.com</v>
      </c>
      <c r="BC184" s="9">
        <v>2026</v>
      </c>
      <c r="BD184" s="9">
        <v>10</v>
      </c>
      <c r="BE184" s="9">
        <v>46296</v>
      </c>
      <c r="BG184" s="9" t="str">
        <v>TRANSFORMADORES AUXILIARES 480V - ADQUISICIÓN POR ALMACEN</v>
      </c>
      <c r="BH184" s="9" t="str">
        <v>FETR05</v>
      </c>
      <c r="BI184" s="9" t="str">
        <v>Por lanzar</v>
      </c>
      <c r="BJ184" s="9" t="str">
        <v>octubre</v>
      </c>
      <c r="BK184" s="9" t="str">
        <v xml:space="preserve">Transformadores y autotransformadores de Potencia AT/AT y AT/MT hasta 220KV </v>
      </c>
      <c r="BL184" s="9" t="str">
        <v>GPG</v>
      </c>
      <c r="BM184" s="9">
        <v>7.0000000000000007E-2</v>
      </c>
      <c r="BN184" s="9" t="str">
        <v>Monica Mesa</v>
      </c>
      <c r="BO184" s="9" t="str">
        <v>monica.mesa@enel.com</v>
      </c>
      <c r="BP184" s="9" t="str">
        <v>Anny Leal</v>
      </c>
      <c r="BQ184" s="9" t="str">
        <v>anny.leal@enel.com</v>
      </c>
      <c r="BR184" s="9">
        <v>2026</v>
      </c>
      <c r="BS184" s="9">
        <v>10</v>
      </c>
      <c r="BT184" s="9">
        <v>46296</v>
      </c>
      <c r="BV184" s="9" t="str">
        <v>TRANSFORMADORES AUXILIARES 480V - ADQUISICIÓN POR ALMACEN</v>
      </c>
      <c r="BW184" s="9" t="str">
        <v>FETR05</v>
      </c>
      <c r="BX184" s="9" t="str">
        <v>Por lanzar</v>
      </c>
      <c r="BY184" s="9" t="str">
        <v>octubre</v>
      </c>
      <c r="BZ184" s="9" t="str">
        <v xml:space="preserve">Transformadores y autotransformadores de Potencia AT/AT y AT/MT hasta 220KV </v>
      </c>
      <c r="CA184" s="9" t="str">
        <v>GPG</v>
      </c>
      <c r="CB184" s="9">
        <v>7.0000000000000007E-2</v>
      </c>
      <c r="CC184" s="9" t="str">
        <v>Monica Mesa</v>
      </c>
      <c r="CD184" s="9" t="str">
        <v>monica.mesa@enel.com</v>
      </c>
      <c r="CE184" s="9" t="str">
        <v>Anny Leal</v>
      </c>
      <c r="CF184" s="9" t="str">
        <v>anny.leal@enel.com</v>
      </c>
      <c r="CG184" s="9">
        <v>2026</v>
      </c>
      <c r="CH184" s="9">
        <v>10</v>
      </c>
      <c r="CI184" s="9">
        <v>46296</v>
      </c>
      <c r="CK184" s="9" t="str">
        <v>TRANSFORMADORES AUXILIARES 480V - ADQUISICIÓN POR ALMACEN</v>
      </c>
      <c r="CL184" s="9" t="str">
        <v>FETR05</v>
      </c>
      <c r="CM184" s="9" t="str">
        <v>Por lanzar</v>
      </c>
      <c r="CN184" s="9" t="str">
        <v>octubre</v>
      </c>
      <c r="CO184" s="9" t="str">
        <v xml:space="preserve">Transformadores y autotransformadores de Potencia AT/AT y AT/MT hasta 220KV </v>
      </c>
      <c r="CP184" s="9" t="str">
        <v>GPG</v>
      </c>
      <c r="CQ184" s="9">
        <v>7.0000000000000007E-2</v>
      </c>
      <c r="CR184" s="9" t="str">
        <v>Monica Mesa</v>
      </c>
      <c r="CS184" s="9" t="str">
        <v>monica.mesa@enel.com</v>
      </c>
      <c r="CT184" s="9" t="str">
        <v>Anny Leal</v>
      </c>
      <c r="CU184" s="9" t="str">
        <v>anny.leal@enel.com</v>
      </c>
      <c r="CV184" s="9">
        <v>2026</v>
      </c>
      <c r="CW184" s="9">
        <v>10</v>
      </c>
      <c r="CX184" s="9">
        <v>46296</v>
      </c>
      <c r="DC184" s="9" t="str">
        <v>TRANSFORMADORES AUXILIARES 480V - ADQUISICIÓN POR ALMACEN</v>
      </c>
      <c r="DD184" s="9" t="str">
        <v>FETR05</v>
      </c>
      <c r="DE184" s="9" t="str">
        <v>Por lanzar</v>
      </c>
      <c r="DF184" s="9" t="str">
        <v>octubre</v>
      </c>
      <c r="DG184" s="9" t="str">
        <v xml:space="preserve">Transformadores y autotransformadores de Potencia AT/AT y AT/MT hasta 220KV </v>
      </c>
      <c r="DH184" s="9" t="str">
        <v>GPG</v>
      </c>
      <c r="DI184" s="9">
        <v>7.0000000000000007E-2</v>
      </c>
      <c r="DJ184" s="9" t="str">
        <v>Monica Mesa</v>
      </c>
      <c r="DK184" s="9" t="str">
        <v>monica.mesa@enel.com</v>
      </c>
      <c r="DL184" s="9" t="str">
        <v>Anny Leal</v>
      </c>
      <c r="DM184" s="9" t="str">
        <v>anny.leal@enel.com</v>
      </c>
      <c r="DN184" s="9">
        <v>2026</v>
      </c>
      <c r="DO184" s="9">
        <v>10</v>
      </c>
      <c r="DP184" s="15">
        <v>46296</v>
      </c>
      <c r="DS184" s="9" t="str">
        <v>TRANSFORMADORES AUXILIARES 480V - ADQUISICION POR ALMACEN FETR05 TRANSFORMADORES Y AUTOTRANSFORMADORES DE POTENCIA AT/AT Y AT/MT HASTA 220KV</v>
      </c>
    </row>
    <row r="185" spans="5:123" ht="27.95" customHeight="1" x14ac:dyDescent="0.25">
      <c r="E185" s="11" t="str">
        <v>SERVICIO COBRO REVERTIDO LINEA 115</v>
      </c>
      <c r="F185" s="12" t="str">
        <v>SPTT02</v>
      </c>
      <c r="G185" s="12" t="str">
        <v>Por lanzar</v>
      </c>
      <c r="H185" s="12" t="str">
        <v>agosto</v>
      </c>
      <c r="I185" s="12" t="str">
        <v xml:space="preserve">Servicios de telefonía fija y móvil </v>
      </c>
      <c r="J185" s="12" t="str">
        <v>ICT</v>
      </c>
      <c r="K185" s="12">
        <v>8.0740070000000011E-2</v>
      </c>
      <c r="L185" s="12" t="str">
        <v>Marcela Maldonado</v>
      </c>
      <c r="M185" s="12" t="str">
        <v>marcela.maldonado@enel.com</v>
      </c>
      <c r="N185" s="12" t="str">
        <v>Jennifer Rubio</v>
      </c>
      <c r="O185" s="12" t="str">
        <v>jennifer.rubio@enel.com</v>
      </c>
      <c r="P185" s="12">
        <v>2026</v>
      </c>
      <c r="Q185" s="12">
        <v>8</v>
      </c>
      <c r="R185" s="24" t="b">
        <v>0</v>
      </c>
      <c r="AC185" s="14" t="str">
        <v>Servicio de estudios ambiental ante cambios de equipos con diferentes especificaciones</v>
      </c>
      <c r="AD185" s="9" t="str">
        <v>SPPT22</v>
      </c>
      <c r="AE185" s="9" t="str">
        <v>Por lanzar</v>
      </c>
      <c r="AF185" s="9" t="str">
        <v>noviembre</v>
      </c>
      <c r="AG185" s="9" t="str">
        <v xml:space="preserve">Servicio Monitoreo ambiental. </v>
      </c>
      <c r="AH185" s="9" t="str">
        <v>Panama</v>
      </c>
      <c r="AI185" s="9">
        <v>6.8510749999999995E-2</v>
      </c>
      <c r="AJ185" s="9" t="str">
        <v>Elieth Martinez</v>
      </c>
      <c r="AK185" s="9" t="str">
        <v>Elieth.Martinez@enel.com</v>
      </c>
      <c r="AL185" s="9" t="str">
        <v>Anny Leal</v>
      </c>
      <c r="AM185" s="9" t="str">
        <v>anny.leal@enel.com</v>
      </c>
      <c r="AN185" s="9">
        <v>2026</v>
      </c>
      <c r="AO185" s="9">
        <v>11</v>
      </c>
      <c r="AP185" s="9">
        <v>46327</v>
      </c>
      <c r="AR185" s="14" t="str">
        <v>Servicio de estudios ambiental ante cambios de equipos con diferentes especificaciones</v>
      </c>
      <c r="AS185" s="9" t="str">
        <v>SPPT22</v>
      </c>
      <c r="AT185" s="9" t="str">
        <v>Por lanzar</v>
      </c>
      <c r="AU185" s="9" t="str">
        <v>noviembre</v>
      </c>
      <c r="AV185" s="9" t="str">
        <v xml:space="preserve">Servicio Monitoreo ambiental. </v>
      </c>
      <c r="AW185" s="9" t="str">
        <v>Panama</v>
      </c>
      <c r="AX185" s="9">
        <v>6.8510749999999995E-2</v>
      </c>
      <c r="AY185" s="9" t="str">
        <v>Elieth Martinez</v>
      </c>
      <c r="AZ185" s="9" t="str">
        <v>Elieth.Martinez@enel.com</v>
      </c>
      <c r="BA185" s="9" t="str">
        <v>Anny Leal</v>
      </c>
      <c r="BB185" s="9" t="str">
        <v>anny.leal@enel.com</v>
      </c>
      <c r="BC185" s="9">
        <v>2026</v>
      </c>
      <c r="BD185" s="9">
        <v>11</v>
      </c>
      <c r="BE185" s="9">
        <v>46327</v>
      </c>
      <c r="BG185" s="9" t="str">
        <v>Servicio de estudios ambiental ante cambios de equipos con diferentes especificaciones</v>
      </c>
      <c r="BH185" s="9" t="str">
        <v>SPPT22</v>
      </c>
      <c r="BI185" s="9" t="str">
        <v>Por lanzar</v>
      </c>
      <c r="BJ185" s="9" t="str">
        <v>noviembre</v>
      </c>
      <c r="BK185" s="9" t="str">
        <v xml:space="preserve">Servicio Monitoreo ambiental. </v>
      </c>
      <c r="BL185" s="9" t="str">
        <v>Panama</v>
      </c>
      <c r="BM185" s="9">
        <v>6.8510749999999995E-2</v>
      </c>
      <c r="BN185" s="9" t="str">
        <v>Elieth Martinez</v>
      </c>
      <c r="BO185" s="9" t="str">
        <v>Elieth.Martinez@enel.com</v>
      </c>
      <c r="BP185" s="9" t="str">
        <v>Anny Leal</v>
      </c>
      <c r="BQ185" s="9" t="str">
        <v>anny.leal@enel.com</v>
      </c>
      <c r="BR185" s="9">
        <v>2026</v>
      </c>
      <c r="BS185" s="9">
        <v>11</v>
      </c>
      <c r="BT185" s="9">
        <v>46327</v>
      </c>
      <c r="BV185" s="9" t="str">
        <v>Servicio de estudios ambiental ante cambios de equipos con diferentes especificaciones</v>
      </c>
      <c r="BW185" s="9" t="str">
        <v>SPPT22</v>
      </c>
      <c r="BX185" s="9" t="str">
        <v>Por lanzar</v>
      </c>
      <c r="BY185" s="9" t="str">
        <v>noviembre</v>
      </c>
      <c r="BZ185" s="9" t="str">
        <v xml:space="preserve">Servicio Monitoreo ambiental. </v>
      </c>
      <c r="CA185" s="9" t="str">
        <v>Panama</v>
      </c>
      <c r="CB185" s="9">
        <v>6.8510749999999995E-2</v>
      </c>
      <c r="CC185" s="9" t="str">
        <v>Elieth Martinez</v>
      </c>
      <c r="CD185" s="9" t="str">
        <v>Elieth.Martinez@enel.com</v>
      </c>
      <c r="CE185" s="9" t="str">
        <v>Anny Leal</v>
      </c>
      <c r="CF185" s="9" t="str">
        <v>anny.leal@enel.com</v>
      </c>
      <c r="CG185" s="9">
        <v>2026</v>
      </c>
      <c r="CH185" s="9">
        <v>11</v>
      </c>
      <c r="CI185" s="9">
        <v>46327</v>
      </c>
      <c r="CK185" s="9" t="str">
        <v>Servicio de estudios ambiental ante cambios de equipos con diferentes especificaciones</v>
      </c>
      <c r="CL185" s="9" t="str">
        <v>SPPT22</v>
      </c>
      <c r="CM185" s="9" t="str">
        <v>Por lanzar</v>
      </c>
      <c r="CN185" s="9" t="str">
        <v>noviembre</v>
      </c>
      <c r="CO185" s="9" t="str">
        <v xml:space="preserve">Servicio Monitoreo ambiental. </v>
      </c>
      <c r="CP185" s="9" t="str">
        <v>Panama</v>
      </c>
      <c r="CQ185" s="9">
        <v>6.8510749999999995E-2</v>
      </c>
      <c r="CR185" s="9" t="str">
        <v>Elieth Martinez</v>
      </c>
      <c r="CS185" s="9" t="str">
        <v>Elieth.Martinez@enel.com</v>
      </c>
      <c r="CT185" s="9" t="str">
        <v>Anny Leal</v>
      </c>
      <c r="CU185" s="9" t="str">
        <v>anny.leal@enel.com</v>
      </c>
      <c r="CV185" s="9">
        <v>2026</v>
      </c>
      <c r="CW185" s="9">
        <v>11</v>
      </c>
      <c r="CX185" s="9">
        <v>46327</v>
      </c>
      <c r="DC185" s="9" t="str">
        <v>Servicio de estudios ambiental ante cambios de equipos con diferentes especificaciones</v>
      </c>
      <c r="DD185" s="9" t="str">
        <v>SPPT22</v>
      </c>
      <c r="DE185" s="9" t="str">
        <v>Por lanzar</v>
      </c>
      <c r="DF185" s="9" t="str">
        <v>noviembre</v>
      </c>
      <c r="DG185" s="9" t="str">
        <v xml:space="preserve">Servicio Monitoreo ambiental. </v>
      </c>
      <c r="DH185" s="9" t="str">
        <v>Panama</v>
      </c>
      <c r="DI185" s="9">
        <v>6.8510749999999995E-2</v>
      </c>
      <c r="DJ185" s="9" t="str">
        <v>Elieth Martinez</v>
      </c>
      <c r="DK185" s="9" t="str">
        <v>Elieth.Martinez@enel.com</v>
      </c>
      <c r="DL185" s="9" t="str">
        <v>Anny Leal</v>
      </c>
      <c r="DM185" s="9" t="str">
        <v>anny.leal@enel.com</v>
      </c>
      <c r="DN185" s="9">
        <v>2026</v>
      </c>
      <c r="DO185" s="9">
        <v>11</v>
      </c>
      <c r="DP185" s="15">
        <v>46327</v>
      </c>
      <c r="DS185" s="9" t="str">
        <v>SERVICIO DE ESTUDIOS AMBIENTAL ANTE CAMBIOS DE EQUIPOS CON DIFERENTES ESPECIFICACIONES SPPT22 SERVICIO MONITOREO AMBIENTAL.</v>
      </c>
    </row>
    <row r="186" spans="5:123" ht="27.95" customHeight="1" x14ac:dyDescent="0.25">
      <c r="E186" s="11" t="str">
        <v>Licenciamiento de Productos de Software especializados - PA</v>
      </c>
      <c r="F186" s="12" t="str">
        <v>FIPS03</v>
      </c>
      <c r="G186" s="12" t="str">
        <v>Por lanzar</v>
      </c>
      <c r="H186" s="12" t="str">
        <v>septiembre</v>
      </c>
      <c r="I186" s="12" t="str">
        <v xml:space="preserve">Productos de software </v>
      </c>
      <c r="J186" s="12" t="str">
        <v>Panama</v>
      </c>
      <c r="K186" s="12">
        <v>0.08</v>
      </c>
      <c r="L186" s="12" t="str">
        <v>Elieth Martinez</v>
      </c>
      <c r="M186" s="12" t="str">
        <v>Elieth.Martinez@enel.com</v>
      </c>
      <c r="N186" s="12" t="str">
        <v>Anny Leal</v>
      </c>
      <c r="O186" s="12" t="str">
        <v>anny.leal@enel.com</v>
      </c>
      <c r="P186" s="12">
        <v>2026</v>
      </c>
      <c r="Q186" s="12">
        <v>9</v>
      </c>
      <c r="R186" s="24" t="b">
        <v>0</v>
      </c>
      <c r="AC186" s="14" t="str">
        <v>Suministro de segundo tractor con desbrozadora para corte de cesped, y carro transporte material vegetal para Guayepo I y II x 6 meses</v>
      </c>
      <c r="AD186" s="9" t="str">
        <v>FEER01</v>
      </c>
      <c r="AE186" s="9" t="str">
        <v>Por lanzar</v>
      </c>
      <c r="AF186" s="9" t="str">
        <v>septiembre</v>
      </c>
      <c r="AG186" s="9" t="str">
        <v xml:space="preserve">Componentes o piezas para Planta de energia Solar </v>
      </c>
      <c r="AH186" s="9" t="str">
        <v>GPG</v>
      </c>
      <c r="AI186" s="9">
        <v>6.7000000000000004E-2</v>
      </c>
      <c r="AJ186" s="9" t="str">
        <v>Monica Mesa</v>
      </c>
      <c r="AK186" s="9" t="str">
        <v>monica.mesa@enel.com</v>
      </c>
      <c r="AL186" s="9" t="str">
        <v>Anny Leal</v>
      </c>
      <c r="AM186" s="9" t="str">
        <v>anny.leal@enel.com</v>
      </c>
      <c r="AN186" s="9">
        <v>2026</v>
      </c>
      <c r="AO186" s="9">
        <v>9</v>
      </c>
      <c r="AP186" s="9">
        <v>46266</v>
      </c>
      <c r="AR186" s="14" t="str">
        <v>Suministro de segundo tractor con desbrozadora para corte de cesped, y carro transporte material vegetal para Guayepo I y II x 6 meses</v>
      </c>
      <c r="AS186" s="9" t="str">
        <v>FEER01</v>
      </c>
      <c r="AT186" s="9" t="str">
        <v>Por lanzar</v>
      </c>
      <c r="AU186" s="9" t="str">
        <v>septiembre</v>
      </c>
      <c r="AV186" s="9" t="str">
        <v xml:space="preserve">Componentes o piezas para Planta de energia Solar </v>
      </c>
      <c r="AW186" s="9" t="str">
        <v>GPG</v>
      </c>
      <c r="AX186" s="9">
        <v>6.7000000000000004E-2</v>
      </c>
      <c r="AY186" s="9" t="str">
        <v>Monica Mesa</v>
      </c>
      <c r="AZ186" s="9" t="str">
        <v>monica.mesa@enel.com</v>
      </c>
      <c r="BA186" s="9" t="str">
        <v>Anny Leal</v>
      </c>
      <c r="BB186" s="9" t="str">
        <v>anny.leal@enel.com</v>
      </c>
      <c r="BC186" s="9">
        <v>2026</v>
      </c>
      <c r="BD186" s="9">
        <v>9</v>
      </c>
      <c r="BE186" s="9">
        <v>46266</v>
      </c>
      <c r="BG186" s="9" t="str">
        <v>Suministro de segundo tractor con desbrozadora para corte de cesped, y carro transporte material vegetal para Guayepo I y II x 6 meses</v>
      </c>
      <c r="BH186" s="9" t="str">
        <v>FEER01</v>
      </c>
      <c r="BI186" s="9" t="str">
        <v>Por lanzar</v>
      </c>
      <c r="BJ186" s="9" t="str">
        <v>septiembre</v>
      </c>
      <c r="BK186" s="9" t="str">
        <v xml:space="preserve">Componentes o piezas para Planta de energia Solar </v>
      </c>
      <c r="BL186" s="9" t="str">
        <v>GPG</v>
      </c>
      <c r="BM186" s="9">
        <v>6.7000000000000004E-2</v>
      </c>
      <c r="BN186" s="9" t="str">
        <v>Monica Mesa</v>
      </c>
      <c r="BO186" s="9" t="str">
        <v>monica.mesa@enel.com</v>
      </c>
      <c r="BP186" s="9" t="str">
        <v>Anny Leal</v>
      </c>
      <c r="BQ186" s="9" t="str">
        <v>anny.leal@enel.com</v>
      </c>
      <c r="BR186" s="9">
        <v>2026</v>
      </c>
      <c r="BS186" s="9">
        <v>9</v>
      </c>
      <c r="BT186" s="9">
        <v>46266</v>
      </c>
      <c r="BV186" s="9" t="str">
        <v>Suministro de segundo tractor con desbrozadora para corte de cesped, y carro transporte material vegetal para Guayepo I y II x 6 meses</v>
      </c>
      <c r="BW186" s="9" t="str">
        <v>FEER01</v>
      </c>
      <c r="BX186" s="9" t="str">
        <v>Por lanzar</v>
      </c>
      <c r="BY186" s="9" t="str">
        <v>septiembre</v>
      </c>
      <c r="BZ186" s="9" t="str">
        <v xml:space="preserve">Componentes o piezas para Planta de energia Solar </v>
      </c>
      <c r="CA186" s="9" t="str">
        <v>GPG</v>
      </c>
      <c r="CB186" s="9">
        <v>6.7000000000000004E-2</v>
      </c>
      <c r="CC186" s="9" t="str">
        <v>Monica Mesa</v>
      </c>
      <c r="CD186" s="9" t="str">
        <v>monica.mesa@enel.com</v>
      </c>
      <c r="CE186" s="9" t="str">
        <v>Anny Leal</v>
      </c>
      <c r="CF186" s="9" t="str">
        <v>anny.leal@enel.com</v>
      </c>
      <c r="CG186" s="9">
        <v>2026</v>
      </c>
      <c r="CH186" s="9">
        <v>9</v>
      </c>
      <c r="CI186" s="9">
        <v>46266</v>
      </c>
      <c r="CK186" s="9" t="str">
        <v>Suministro de segundo tractor con desbrozadora para corte de cesped, y carro transporte material vegetal para Guayepo I y II x 6 meses</v>
      </c>
      <c r="CL186" s="9" t="str">
        <v>FEER01</v>
      </c>
      <c r="CM186" s="9" t="str">
        <v>Por lanzar</v>
      </c>
      <c r="CN186" s="9" t="str">
        <v>septiembre</v>
      </c>
      <c r="CO186" s="9" t="str">
        <v xml:space="preserve">Componentes o piezas para Planta de energia Solar </v>
      </c>
      <c r="CP186" s="9" t="str">
        <v>GPG</v>
      </c>
      <c r="CQ186" s="9">
        <v>6.7000000000000004E-2</v>
      </c>
      <c r="CR186" s="9" t="str">
        <v>Monica Mesa</v>
      </c>
      <c r="CS186" s="9" t="str">
        <v>monica.mesa@enel.com</v>
      </c>
      <c r="CT186" s="9" t="str">
        <v>Anny Leal</v>
      </c>
      <c r="CU186" s="9" t="str">
        <v>anny.leal@enel.com</v>
      </c>
      <c r="CV186" s="9">
        <v>2026</v>
      </c>
      <c r="CW186" s="9">
        <v>9</v>
      </c>
      <c r="CX186" s="9">
        <v>46266</v>
      </c>
      <c r="DC186" s="9" t="str">
        <v>Suministro de segundo tractor con desbrozadora para corte de cesped, y carro transporte material vegetal para Guayepo I y II x 6 meses</v>
      </c>
      <c r="DD186" s="9" t="str">
        <v>FEER01</v>
      </c>
      <c r="DE186" s="9" t="str">
        <v>Por lanzar</v>
      </c>
      <c r="DF186" s="9" t="str">
        <v>septiembre</v>
      </c>
      <c r="DG186" s="9" t="str">
        <v xml:space="preserve">Componentes o piezas para Planta de energia Solar </v>
      </c>
      <c r="DH186" s="9" t="str">
        <v>GPG</v>
      </c>
      <c r="DI186" s="9">
        <v>6.7000000000000004E-2</v>
      </c>
      <c r="DJ186" s="9" t="str">
        <v>Monica Mesa</v>
      </c>
      <c r="DK186" s="9" t="str">
        <v>monica.mesa@enel.com</v>
      </c>
      <c r="DL186" s="9" t="str">
        <v>Anny Leal</v>
      </c>
      <c r="DM186" s="9" t="str">
        <v>anny.leal@enel.com</v>
      </c>
      <c r="DN186" s="9">
        <v>2026</v>
      </c>
      <c r="DO186" s="9">
        <v>9</v>
      </c>
      <c r="DP186" s="15">
        <v>46266</v>
      </c>
      <c r="DS186" s="9" t="str">
        <v>SUMINISTRO DE SEGUNDO TRACTOR CON DESBROZADORA PARA CORTE DE CESPED, Y CARRO TRANSPORTE MATERIAL VEGETAL PARA GUAYEPO I Y II X 6 MESES FEER01 COMPONENTES O PIEZAS PARA PLANTA DE ENERGIA SOLAR</v>
      </c>
    </row>
    <row r="187" spans="5:123" ht="27.95" customHeight="1" x14ac:dyDescent="0.25">
      <c r="E187" s="11" t="str">
        <v>Suministro de Interruptores-seccionadores para MT</v>
      </c>
      <c r="F187" s="12" t="str">
        <v>FESE02</v>
      </c>
      <c r="G187" s="12" t="str">
        <v>Por lanzar</v>
      </c>
      <c r="H187" s="12" t="str">
        <v>septiembre</v>
      </c>
      <c r="I187" s="12" t="str">
        <v xml:space="preserve">Interruptores-seccionadores para MT </v>
      </c>
      <c r="J187" s="12" t="str">
        <v>Enel Commercial</v>
      </c>
      <c r="K187" s="12">
        <v>7.8899999999999998E-2</v>
      </c>
      <c r="L187" s="12" t="str">
        <v>Andrea Sarmiento</v>
      </c>
      <c r="M187" s="12" t="str">
        <v>andrea.sarmiento@enel.com</v>
      </c>
      <c r="N187" s="12" t="str">
        <v>Jennifer Rubio</v>
      </c>
      <c r="O187" s="12" t="str">
        <v>jennifer.rubio@enel.com</v>
      </c>
      <c r="P187" s="12">
        <v>2026</v>
      </c>
      <c r="Q187" s="12">
        <v>9</v>
      </c>
      <c r="R187" s="24" t="b">
        <v>0</v>
      </c>
      <c r="AC187" s="14" t="str">
        <v>OT HARDWARE RENEWALL CR - Resiliency Plan</v>
      </c>
      <c r="AD187" s="9" t="str">
        <v>FIHD01</v>
      </c>
      <c r="AE187" s="9" t="str">
        <v>Por lanzar</v>
      </c>
      <c r="AF187" s="9" t="str">
        <v>agosto</v>
      </c>
      <c r="AG187" s="9" t="str">
        <v>Pc,Servidores,Almacenamiento Y Diversos Dispos. Informáticos</v>
      </c>
      <c r="AH187" s="9" t="str">
        <v>Costa Rica</v>
      </c>
      <c r="AI187" s="9">
        <v>6.5000000000000002E-2</v>
      </c>
      <c r="AJ187" s="9" t="str">
        <v>Daniela Solano</v>
      </c>
      <c r="AK187" s="9" t="str">
        <v>Daniela.Solano@enel.com</v>
      </c>
      <c r="AL187" s="9" t="str">
        <v>Anny Leal</v>
      </c>
      <c r="AM187" s="9" t="str">
        <v>anny.leal@enel.com</v>
      </c>
      <c r="AN187" s="9">
        <v>2026</v>
      </c>
      <c r="AO187" s="9">
        <v>8</v>
      </c>
      <c r="AP187" s="9">
        <v>46235</v>
      </c>
      <c r="AR187" s="14" t="str">
        <v>OT HARDWARE RENEWALL CR - Resiliency Plan</v>
      </c>
      <c r="AS187" s="9" t="str">
        <v>FIHD01</v>
      </c>
      <c r="AT187" s="9" t="str">
        <v>Por lanzar</v>
      </c>
      <c r="AU187" s="9" t="str">
        <v>agosto</v>
      </c>
      <c r="AV187" s="9" t="str">
        <v>Pc,Servidores,Almacenamiento Y Diversos Dispos. Informáticos</v>
      </c>
      <c r="AW187" s="9" t="str">
        <v>Costa Rica</v>
      </c>
      <c r="AX187" s="9">
        <v>6.5000000000000002E-2</v>
      </c>
      <c r="AY187" s="9" t="str">
        <v>Daniela Solano</v>
      </c>
      <c r="AZ187" s="9" t="str">
        <v>Daniela.Solano@enel.com</v>
      </c>
      <c r="BA187" s="9" t="str">
        <v>Anny Leal</v>
      </c>
      <c r="BB187" s="9" t="str">
        <v>anny.leal@enel.com</v>
      </c>
      <c r="BC187" s="9">
        <v>2026</v>
      </c>
      <c r="BD187" s="9">
        <v>8</v>
      </c>
      <c r="BE187" s="9">
        <v>46235</v>
      </c>
      <c r="BG187" s="9" t="str">
        <v>OT HARDWARE RENEWALL CR - Resiliency Plan</v>
      </c>
      <c r="BH187" s="9" t="str">
        <v>FIHD01</v>
      </c>
      <c r="BI187" s="9" t="str">
        <v>Por lanzar</v>
      </c>
      <c r="BJ187" s="9" t="str">
        <v>agosto</v>
      </c>
      <c r="BK187" s="9" t="str">
        <v>Pc,Servidores,Almacenamiento Y Diversos Dispos. Informáticos</v>
      </c>
      <c r="BL187" s="9" t="str">
        <v>Costa Rica</v>
      </c>
      <c r="BM187" s="9">
        <v>6.5000000000000002E-2</v>
      </c>
      <c r="BN187" s="9" t="str">
        <v>Daniela Solano</v>
      </c>
      <c r="BO187" s="9" t="str">
        <v>Daniela.Solano@enel.com</v>
      </c>
      <c r="BP187" s="9" t="str">
        <v>Anny Leal</v>
      </c>
      <c r="BQ187" s="9" t="str">
        <v>anny.leal@enel.com</v>
      </c>
      <c r="BR187" s="9">
        <v>2026</v>
      </c>
      <c r="BS187" s="9">
        <v>8</v>
      </c>
      <c r="BT187" s="9">
        <v>46235</v>
      </c>
      <c r="BV187" s="9" t="str">
        <v>OT HARDWARE RENEWALL CR - Resiliency Plan</v>
      </c>
      <c r="BW187" s="9" t="str">
        <v>FIHD01</v>
      </c>
      <c r="BX187" s="9" t="str">
        <v>Por lanzar</v>
      </c>
      <c r="BY187" s="9" t="str">
        <v>agosto</v>
      </c>
      <c r="BZ187" s="9" t="str">
        <v>Pc,Servidores,Almacenamiento Y Diversos Dispos. Informáticos</v>
      </c>
      <c r="CA187" s="9" t="str">
        <v>Costa Rica</v>
      </c>
      <c r="CB187" s="9">
        <v>6.5000000000000002E-2</v>
      </c>
      <c r="CC187" s="9" t="str">
        <v>Daniela Solano</v>
      </c>
      <c r="CD187" s="9" t="str">
        <v>Daniela.Solano@enel.com</v>
      </c>
      <c r="CE187" s="9" t="str">
        <v>Anny Leal</v>
      </c>
      <c r="CF187" s="9" t="str">
        <v>anny.leal@enel.com</v>
      </c>
      <c r="CG187" s="9">
        <v>2026</v>
      </c>
      <c r="CH187" s="9">
        <v>8</v>
      </c>
      <c r="CI187" s="9">
        <v>46235</v>
      </c>
      <c r="CK187" s="9" t="str">
        <v>OT HARDWARE RENEWALL CR - Resiliency Plan</v>
      </c>
      <c r="CL187" s="9" t="str">
        <v>FIHD01</v>
      </c>
      <c r="CM187" s="9" t="str">
        <v>Por lanzar</v>
      </c>
      <c r="CN187" s="9" t="str">
        <v>agosto</v>
      </c>
      <c r="CO187" s="9" t="str">
        <v>Pc,Servidores,Almacenamiento Y Diversos Dispos. Informáticos</v>
      </c>
      <c r="CP187" s="9" t="str">
        <v>Costa Rica</v>
      </c>
      <c r="CQ187" s="9">
        <v>6.5000000000000002E-2</v>
      </c>
      <c r="CR187" s="9" t="str">
        <v>Daniela Solano</v>
      </c>
      <c r="CS187" s="9" t="str">
        <v>Daniela.Solano@enel.com</v>
      </c>
      <c r="CT187" s="9" t="str">
        <v>Anny Leal</v>
      </c>
      <c r="CU187" s="9" t="str">
        <v>anny.leal@enel.com</v>
      </c>
      <c r="CV187" s="9">
        <v>2026</v>
      </c>
      <c r="CW187" s="9">
        <v>8</v>
      </c>
      <c r="CX187" s="9">
        <v>46235</v>
      </c>
      <c r="DC187" s="9" t="str">
        <v>OT HARDWARE RENEWALL CR - Resiliency Plan</v>
      </c>
      <c r="DD187" s="9" t="str">
        <v>FIHD01</v>
      </c>
      <c r="DE187" s="9" t="str">
        <v>Por lanzar</v>
      </c>
      <c r="DF187" s="9" t="str">
        <v>agosto</v>
      </c>
      <c r="DG187" s="9" t="str">
        <v>Pc,Servidores,Almacenamiento Y Diversos Dispos. Informáticos</v>
      </c>
      <c r="DH187" s="9" t="str">
        <v>Costa Rica</v>
      </c>
      <c r="DI187" s="9">
        <v>6.5000000000000002E-2</v>
      </c>
      <c r="DJ187" s="9" t="str">
        <v>Daniela Solano</v>
      </c>
      <c r="DK187" s="9" t="str">
        <v>Daniela.Solano@enel.com</v>
      </c>
      <c r="DL187" s="9" t="str">
        <v>Anny Leal</v>
      </c>
      <c r="DM187" s="9" t="str">
        <v>anny.leal@enel.com</v>
      </c>
      <c r="DN187" s="9">
        <v>2026</v>
      </c>
      <c r="DO187" s="9">
        <v>8</v>
      </c>
      <c r="DP187" s="15">
        <v>46235</v>
      </c>
      <c r="DS187" s="9" t="str">
        <v>OT HARDWARE RENEWALL CR - RESILIENCY PLAN FIHD01 PC,SERVIDORES,ALMACENAMIENTO Y DIVERSOS DISPOS. INFORMATICOS</v>
      </c>
    </row>
    <row r="188" spans="5:123" ht="27.95" customHeight="1" x14ac:dyDescent="0.25">
      <c r="E188" s="11" t="str">
        <v>MANTENIMIENTO DE SISTEMAS Y EQUIPOS HVAC EN AREAS INDUSTRIALES Y CENTROS DE PROCESAMIENTO DE DATOS DE LA CENTRAL TERMOZIPA</v>
      </c>
      <c r="F188" s="12" t="str">
        <v>MCMO08</v>
      </c>
      <c r="G188" s="12" t="str">
        <v>Por lanzar</v>
      </c>
      <c r="H188" s="12" t="str">
        <v>noviembre</v>
      </c>
      <c r="I188" s="12" t="str">
        <v xml:space="preserve">Mantenimiento de edificios </v>
      </c>
      <c r="J188" s="12" t="str">
        <v>GPG</v>
      </c>
      <c r="K188" s="12">
        <v>7.8E-2</v>
      </c>
      <c r="L188" s="12" t="str">
        <v>Monica Mesa</v>
      </c>
      <c r="M188" s="12" t="str">
        <v>monica.mesa@enel.com</v>
      </c>
      <c r="N188" s="12" t="str">
        <v>Anny Leal</v>
      </c>
      <c r="O188" s="12" t="str">
        <v>anny.leal@enel.com</v>
      </c>
      <c r="P188" s="12">
        <v>2026</v>
      </c>
      <c r="Q188" s="12">
        <v>11</v>
      </c>
      <c r="R188" s="24" t="b">
        <v>0</v>
      </c>
      <c r="AC188" s="14" t="str">
        <v>Alquiler de escenas y escenografías</v>
      </c>
      <c r="AD188" s="9" t="str">
        <v>SPPT13</v>
      </c>
      <c r="AE188" s="9" t="str">
        <v>Por lanzar</v>
      </c>
      <c r="AF188" s="9" t="str">
        <v>septiembre</v>
      </c>
      <c r="AG188" s="9" t="str">
        <v>Servicios de diseño y desarrollo de productos innovadores y nuevos negocios</v>
      </c>
      <c r="AH188" s="9" t="str">
        <v>Enel Commercial</v>
      </c>
      <c r="AI188" s="9">
        <v>6.2E-2</v>
      </c>
      <c r="AJ188" s="9" t="str">
        <v>Andrea Sarmiento</v>
      </c>
      <c r="AK188" s="9" t="str">
        <v>andrea.sarmiento@enel.com</v>
      </c>
      <c r="AL188" s="9" t="str">
        <v>Jennifer Rubio</v>
      </c>
      <c r="AM188" s="9" t="str">
        <v>jennifer.rubio@enel.com</v>
      </c>
      <c r="AN188" s="9">
        <v>2026</v>
      </c>
      <c r="AO188" s="9">
        <v>9</v>
      </c>
      <c r="AP188" s="9">
        <v>46266</v>
      </c>
      <c r="AR188" s="14" t="str">
        <v>Alquiler de escenas y escenografías</v>
      </c>
      <c r="AS188" s="9" t="str">
        <v>SPPT13</v>
      </c>
      <c r="AT188" s="9" t="str">
        <v>Por lanzar</v>
      </c>
      <c r="AU188" s="9" t="str">
        <v>septiembre</v>
      </c>
      <c r="AV188" s="9" t="str">
        <v>Servicios de diseño y desarrollo de productos innovadores y nuevos negocios</v>
      </c>
      <c r="AW188" s="9" t="str">
        <v>Enel Commercial</v>
      </c>
      <c r="AX188" s="9">
        <v>6.2E-2</v>
      </c>
      <c r="AY188" s="9" t="str">
        <v>Andrea Sarmiento</v>
      </c>
      <c r="AZ188" s="9" t="str">
        <v>andrea.sarmiento@enel.com</v>
      </c>
      <c r="BA188" s="9" t="str">
        <v>Jennifer Rubio</v>
      </c>
      <c r="BB188" s="9" t="str">
        <v>jennifer.rubio@enel.com</v>
      </c>
      <c r="BC188" s="9">
        <v>2026</v>
      </c>
      <c r="BD188" s="9">
        <v>9</v>
      </c>
      <c r="BE188" s="9">
        <v>46266</v>
      </c>
      <c r="BG188" s="9" t="str">
        <v>Alquiler de escenas y escenografías</v>
      </c>
      <c r="BH188" s="9" t="str">
        <v>SPPT13</v>
      </c>
      <c r="BI188" s="9" t="str">
        <v>Por lanzar</v>
      </c>
      <c r="BJ188" s="9" t="str">
        <v>septiembre</v>
      </c>
      <c r="BK188" s="9" t="str">
        <v>Servicios de diseño y desarrollo de productos innovadores y nuevos negocios</v>
      </c>
      <c r="BL188" s="9" t="str">
        <v>Enel Commercial</v>
      </c>
      <c r="BM188" s="9">
        <v>6.2E-2</v>
      </c>
      <c r="BN188" s="9" t="str">
        <v>Andrea Sarmiento</v>
      </c>
      <c r="BO188" s="9" t="str">
        <v>andrea.sarmiento@enel.com</v>
      </c>
      <c r="BP188" s="9" t="str">
        <v>Jennifer Rubio</v>
      </c>
      <c r="BQ188" s="9" t="str">
        <v>jennifer.rubio@enel.com</v>
      </c>
      <c r="BR188" s="9">
        <v>2026</v>
      </c>
      <c r="BS188" s="9">
        <v>9</v>
      </c>
      <c r="BT188" s="9">
        <v>46266</v>
      </c>
      <c r="BV188" s="9" t="str">
        <v>Alquiler de escenas y escenografías</v>
      </c>
      <c r="BW188" s="9" t="str">
        <v>SPPT13</v>
      </c>
      <c r="BX188" s="9" t="str">
        <v>Por lanzar</v>
      </c>
      <c r="BY188" s="9" t="str">
        <v>septiembre</v>
      </c>
      <c r="BZ188" s="9" t="str">
        <v>Servicios de diseño y desarrollo de productos innovadores y nuevos negocios</v>
      </c>
      <c r="CA188" s="9" t="str">
        <v>Enel Commercial</v>
      </c>
      <c r="CB188" s="9">
        <v>6.2E-2</v>
      </c>
      <c r="CC188" s="9" t="str">
        <v>Andrea Sarmiento</v>
      </c>
      <c r="CD188" s="9" t="str">
        <v>andrea.sarmiento@enel.com</v>
      </c>
      <c r="CE188" s="9" t="str">
        <v>Jennifer Rubio</v>
      </c>
      <c r="CF188" s="9" t="str">
        <v>jennifer.rubio@enel.com</v>
      </c>
      <c r="CG188" s="9">
        <v>2026</v>
      </c>
      <c r="CH188" s="9">
        <v>9</v>
      </c>
      <c r="CI188" s="9">
        <v>46266</v>
      </c>
      <c r="CK188" s="9" t="str">
        <v>Alquiler de escenas y escenografías</v>
      </c>
      <c r="CL188" s="9" t="str">
        <v>SPPT13</v>
      </c>
      <c r="CM188" s="9" t="str">
        <v>Por lanzar</v>
      </c>
      <c r="CN188" s="9" t="str">
        <v>septiembre</v>
      </c>
      <c r="CO188" s="9" t="str">
        <v>Servicios de diseño y desarrollo de productos innovadores y nuevos negocios</v>
      </c>
      <c r="CP188" s="9" t="str">
        <v>Enel Commercial</v>
      </c>
      <c r="CQ188" s="9">
        <v>6.2E-2</v>
      </c>
      <c r="CR188" s="9" t="str">
        <v>Andrea Sarmiento</v>
      </c>
      <c r="CS188" s="9" t="str">
        <v>andrea.sarmiento@enel.com</v>
      </c>
      <c r="CT188" s="9" t="str">
        <v>Jennifer Rubio</v>
      </c>
      <c r="CU188" s="9" t="str">
        <v>jennifer.rubio@enel.com</v>
      </c>
      <c r="CV188" s="9">
        <v>2026</v>
      </c>
      <c r="CW188" s="9">
        <v>9</v>
      </c>
      <c r="CX188" s="9">
        <v>46266</v>
      </c>
      <c r="DC188" s="9" t="str">
        <v>Alquiler de escenas y escenografías</v>
      </c>
      <c r="DD188" s="9" t="str">
        <v>SPPT13</v>
      </c>
      <c r="DE188" s="9" t="str">
        <v>Por lanzar</v>
      </c>
      <c r="DF188" s="9" t="str">
        <v>septiembre</v>
      </c>
      <c r="DG188" s="9" t="str">
        <v>Servicios de diseño y desarrollo de productos innovadores y nuevos negocios</v>
      </c>
      <c r="DH188" s="9" t="str">
        <v>Enel Commercial</v>
      </c>
      <c r="DI188" s="9">
        <v>6.2E-2</v>
      </c>
      <c r="DJ188" s="9" t="str">
        <v>Andrea Sarmiento</v>
      </c>
      <c r="DK188" s="9" t="str">
        <v>andrea.sarmiento@enel.com</v>
      </c>
      <c r="DL188" s="9" t="str">
        <v>Jennifer Rubio</v>
      </c>
      <c r="DM188" s="9" t="str">
        <v>jennifer.rubio@enel.com</v>
      </c>
      <c r="DN188" s="9">
        <v>2026</v>
      </c>
      <c r="DO188" s="9">
        <v>9</v>
      </c>
      <c r="DP188" s="15">
        <v>46266</v>
      </c>
      <c r="DS188" s="9" t="str">
        <v>ALQUILER DE ESCENAS Y ESCENOGRAFIAS SPPT13 SERVICIOS DE DISENO Y DESARROLLO DE PRODUCTOS INNOVADORES Y NUEVOS NEGOCIOS</v>
      </c>
    </row>
    <row r="189" spans="5:123" ht="27.95" customHeight="1" x14ac:dyDescent="0.25">
      <c r="E189" s="11" t="str">
        <v>Purchase of refurbished IGBTs for Santerno conversion units PV solares tec santerno</v>
      </c>
      <c r="F189" s="12" t="str">
        <v>FEQE28</v>
      </c>
      <c r="G189" s="12" t="str">
        <v>Por lanzar</v>
      </c>
      <c r="H189" s="12" t="str">
        <v>septiembre</v>
      </c>
      <c r="I189" s="12" t="str">
        <v>Inversores de potencia, Convertidores y accesorios</v>
      </c>
      <c r="J189" s="12" t="str">
        <v>Panama</v>
      </c>
      <c r="K189" s="12">
        <v>7.685082E-2</v>
      </c>
      <c r="L189" s="12" t="str">
        <v>Elieth Martinez</v>
      </c>
      <c r="M189" s="12" t="str">
        <v>Elieth.Martinez@enel.com</v>
      </c>
      <c r="N189" s="12" t="str">
        <v>Anny Leal</v>
      </c>
      <c r="O189" s="12" t="str">
        <v>anny.leal@enel.com</v>
      </c>
      <c r="P189" s="12">
        <v>2026</v>
      </c>
      <c r="Q189" s="12">
        <v>9</v>
      </c>
      <c r="R189" s="24" t="b">
        <v>0</v>
      </c>
      <c r="AC189" s="14" t="str">
        <v>OT HARDWARE RENEWALL GT- Resiliency Plan</v>
      </c>
      <c r="AD189" s="9" t="str">
        <v>FIHD01</v>
      </c>
      <c r="AE189" s="9" t="str">
        <v>Por lanzar</v>
      </c>
      <c r="AF189" s="9" t="str">
        <v>septiembre</v>
      </c>
      <c r="AG189" s="9" t="str">
        <v>Pc,Servidores,Almacenamiento Y Diversos Dispos. Informáticos</v>
      </c>
      <c r="AH189" s="9" t="str">
        <v>Guatemala</v>
      </c>
      <c r="AI189" s="9">
        <v>0.06</v>
      </c>
      <c r="AJ189" s="9" t="str">
        <v>Monica Ponce</v>
      </c>
      <c r="AK189" s="9" t="str">
        <v>Monica.Ponce@enel.com</v>
      </c>
      <c r="AL189" s="9" t="str">
        <v>Anny Leal</v>
      </c>
      <c r="AM189" s="9" t="str">
        <v>anny.leal@enel.com</v>
      </c>
      <c r="AN189" s="9">
        <v>2026</v>
      </c>
      <c r="AO189" s="9">
        <v>9</v>
      </c>
      <c r="AP189" s="9">
        <v>46266</v>
      </c>
      <c r="AR189" s="14" t="str">
        <v>OT HARDWARE RENEWALL GT- Resiliency Plan</v>
      </c>
      <c r="AS189" s="9" t="str">
        <v>FIHD01</v>
      </c>
      <c r="AT189" s="9" t="str">
        <v>Por lanzar</v>
      </c>
      <c r="AU189" s="9" t="str">
        <v>septiembre</v>
      </c>
      <c r="AV189" s="9" t="str">
        <v>Pc,Servidores,Almacenamiento Y Diversos Dispos. Informáticos</v>
      </c>
      <c r="AW189" s="9" t="str">
        <v>Guatemala</v>
      </c>
      <c r="AX189" s="9">
        <v>0.06</v>
      </c>
      <c r="AY189" s="9" t="str">
        <v>Monica Ponce</v>
      </c>
      <c r="AZ189" s="9" t="str">
        <v>Monica.Ponce@enel.com</v>
      </c>
      <c r="BA189" s="9" t="str">
        <v>Anny Leal</v>
      </c>
      <c r="BB189" s="9" t="str">
        <v>anny.leal@enel.com</v>
      </c>
      <c r="BC189" s="9">
        <v>2026</v>
      </c>
      <c r="BD189" s="9">
        <v>9</v>
      </c>
      <c r="BE189" s="9">
        <v>46266</v>
      </c>
      <c r="BG189" s="9" t="str">
        <v>OT HARDWARE RENEWALL GT- Resiliency Plan</v>
      </c>
      <c r="BH189" s="9" t="str">
        <v>FIHD01</v>
      </c>
      <c r="BI189" s="9" t="str">
        <v>Por lanzar</v>
      </c>
      <c r="BJ189" s="9" t="str">
        <v>septiembre</v>
      </c>
      <c r="BK189" s="9" t="str">
        <v>Pc,Servidores,Almacenamiento Y Diversos Dispos. Informáticos</v>
      </c>
      <c r="BL189" s="9" t="str">
        <v>Guatemala</v>
      </c>
      <c r="BM189" s="9">
        <v>0.06</v>
      </c>
      <c r="BN189" s="9" t="str">
        <v>Monica Ponce</v>
      </c>
      <c r="BO189" s="9" t="str">
        <v>Monica.Ponce@enel.com</v>
      </c>
      <c r="BP189" s="9" t="str">
        <v>Anny Leal</v>
      </c>
      <c r="BQ189" s="9" t="str">
        <v>anny.leal@enel.com</v>
      </c>
      <c r="BR189" s="9">
        <v>2026</v>
      </c>
      <c r="BS189" s="9">
        <v>9</v>
      </c>
      <c r="BT189" s="9">
        <v>46266</v>
      </c>
      <c r="BV189" s="9" t="str">
        <v>OT HARDWARE RENEWALL GT- Resiliency Plan</v>
      </c>
      <c r="BW189" s="9" t="str">
        <v>FIHD01</v>
      </c>
      <c r="BX189" s="9" t="str">
        <v>Por lanzar</v>
      </c>
      <c r="BY189" s="9" t="str">
        <v>septiembre</v>
      </c>
      <c r="BZ189" s="9" t="str">
        <v>Pc,Servidores,Almacenamiento Y Diversos Dispos. Informáticos</v>
      </c>
      <c r="CA189" s="9" t="str">
        <v>Guatemala</v>
      </c>
      <c r="CB189" s="9">
        <v>0.06</v>
      </c>
      <c r="CC189" s="9" t="str">
        <v>Monica Ponce</v>
      </c>
      <c r="CD189" s="9" t="str">
        <v>Monica.Ponce@enel.com</v>
      </c>
      <c r="CE189" s="9" t="str">
        <v>Anny Leal</v>
      </c>
      <c r="CF189" s="9" t="str">
        <v>anny.leal@enel.com</v>
      </c>
      <c r="CG189" s="9">
        <v>2026</v>
      </c>
      <c r="CH189" s="9">
        <v>9</v>
      </c>
      <c r="CI189" s="9">
        <v>46266</v>
      </c>
      <c r="CK189" s="9" t="str">
        <v>OT HARDWARE RENEWALL GT- Resiliency Plan</v>
      </c>
      <c r="CL189" s="9" t="str">
        <v>FIHD01</v>
      </c>
      <c r="CM189" s="9" t="str">
        <v>Por lanzar</v>
      </c>
      <c r="CN189" s="9" t="str">
        <v>septiembre</v>
      </c>
      <c r="CO189" s="9" t="str">
        <v>Pc,Servidores,Almacenamiento Y Diversos Dispos. Informáticos</v>
      </c>
      <c r="CP189" s="9" t="str">
        <v>Guatemala</v>
      </c>
      <c r="CQ189" s="9">
        <v>0.06</v>
      </c>
      <c r="CR189" s="9" t="str">
        <v>Monica Ponce</v>
      </c>
      <c r="CS189" s="9" t="str">
        <v>Monica.Ponce@enel.com</v>
      </c>
      <c r="CT189" s="9" t="str">
        <v>Anny Leal</v>
      </c>
      <c r="CU189" s="9" t="str">
        <v>anny.leal@enel.com</v>
      </c>
      <c r="CV189" s="9">
        <v>2026</v>
      </c>
      <c r="CW189" s="9">
        <v>9</v>
      </c>
      <c r="CX189" s="9">
        <v>46266</v>
      </c>
      <c r="DC189" s="9" t="str">
        <v>OT HARDWARE RENEWALL GT- Resiliency Plan</v>
      </c>
      <c r="DD189" s="9" t="str">
        <v>FIHD01</v>
      </c>
      <c r="DE189" s="9" t="str">
        <v>Por lanzar</v>
      </c>
      <c r="DF189" s="9" t="str">
        <v>septiembre</v>
      </c>
      <c r="DG189" s="9" t="str">
        <v>Pc,Servidores,Almacenamiento Y Diversos Dispos. Informáticos</v>
      </c>
      <c r="DH189" s="9" t="str">
        <v>Guatemala</v>
      </c>
      <c r="DI189" s="9">
        <v>0.06</v>
      </c>
      <c r="DJ189" s="9" t="str">
        <v>Monica Ponce</v>
      </c>
      <c r="DK189" s="9" t="str">
        <v>Monica.Ponce@enel.com</v>
      </c>
      <c r="DL189" s="9" t="str">
        <v>Anny Leal</v>
      </c>
      <c r="DM189" s="9" t="str">
        <v>anny.leal@enel.com</v>
      </c>
      <c r="DN189" s="9">
        <v>2026</v>
      </c>
      <c r="DO189" s="9">
        <v>9</v>
      </c>
      <c r="DP189" s="15">
        <v>46266</v>
      </c>
      <c r="DS189" s="9" t="str">
        <v>OT HARDWARE RENEWALL GT- RESILIENCY PLAN FIHD01 PC,SERVIDORES,ALMACENAMIENTO Y DIVERSOS DISPOS. INFORMATICOS</v>
      </c>
    </row>
    <row r="190" spans="5:123" ht="27.95" customHeight="1" x14ac:dyDescent="0.25">
      <c r="E190" s="11" t="str">
        <v>TRANSFORMADORES AUXILIARES 480V - ADQUISICIÓN POR ALMACEN</v>
      </c>
      <c r="F190" s="12" t="str">
        <v>FETR05</v>
      </c>
      <c r="G190" s="12" t="str">
        <v>Por lanzar</v>
      </c>
      <c r="H190" s="12" t="str">
        <v>octubre</v>
      </c>
      <c r="I190" s="12" t="str">
        <v xml:space="preserve">Transformadores y autotransformadores de Potencia AT/AT y AT/MT hasta 220KV </v>
      </c>
      <c r="J190" s="12" t="str">
        <v>GPG</v>
      </c>
      <c r="K190" s="12">
        <v>7.0000000000000007E-2</v>
      </c>
      <c r="L190" s="12" t="str">
        <v>Monica Mesa</v>
      </c>
      <c r="M190" s="12" t="str">
        <v>monica.mesa@enel.com</v>
      </c>
      <c r="N190" s="12" t="str">
        <v>Anny Leal</v>
      </c>
      <c r="O190" s="12" t="str">
        <v>anny.leal@enel.com</v>
      </c>
      <c r="P190" s="12">
        <v>2026</v>
      </c>
      <c r="Q190" s="12">
        <v>10</v>
      </c>
      <c r="R190" s="24" t="b">
        <v>0</v>
      </c>
      <c r="AC190" s="14" t="str">
        <v>TLC &amp; TSO INFRASTRUCTURE GT - Resiliency Plan</v>
      </c>
      <c r="AD190" s="9" t="str">
        <v>FTTE08</v>
      </c>
      <c r="AE190" s="9" t="str">
        <v>Por lanzar</v>
      </c>
      <c r="AF190" s="9" t="str">
        <v>septiembre</v>
      </c>
      <c r="AG190" s="9" t="str">
        <v xml:space="preserve">Equipos de telecomunicaciones para equipos de control, medida o concentradores (Gsm/UMTS/HSDPA, WIFI,Ethernet,etc). </v>
      </c>
      <c r="AH190" s="9" t="str">
        <v>Guatemala</v>
      </c>
      <c r="AI190" s="9">
        <v>0.06</v>
      </c>
      <c r="AJ190" s="9" t="str">
        <v>Monica Ponce</v>
      </c>
      <c r="AK190" s="9" t="str">
        <v>Monica.Ponce@enel.com</v>
      </c>
      <c r="AL190" s="9" t="str">
        <v>Anny Leal</v>
      </c>
      <c r="AM190" s="9" t="str">
        <v>anny.leal@enel.com</v>
      </c>
      <c r="AN190" s="9">
        <v>2026</v>
      </c>
      <c r="AO190" s="9">
        <v>9</v>
      </c>
      <c r="AP190" s="9">
        <v>46266</v>
      </c>
      <c r="AR190" s="14" t="str">
        <v>TLC &amp; TSO INFRASTRUCTURE GT - Resiliency Plan</v>
      </c>
      <c r="AS190" s="9" t="str">
        <v>FTTE08</v>
      </c>
      <c r="AT190" s="9" t="str">
        <v>Por lanzar</v>
      </c>
      <c r="AU190" s="9" t="str">
        <v>septiembre</v>
      </c>
      <c r="AV190" s="9" t="str">
        <v xml:space="preserve">Equipos de telecomunicaciones para equipos de control, medida o concentradores (Gsm/UMTS/HSDPA, WIFI,Ethernet,etc). </v>
      </c>
      <c r="AW190" s="9" t="str">
        <v>Guatemala</v>
      </c>
      <c r="AX190" s="9">
        <v>0.06</v>
      </c>
      <c r="AY190" s="9" t="str">
        <v>Monica Ponce</v>
      </c>
      <c r="AZ190" s="9" t="str">
        <v>Monica.Ponce@enel.com</v>
      </c>
      <c r="BA190" s="9" t="str">
        <v>Anny Leal</v>
      </c>
      <c r="BB190" s="9" t="str">
        <v>anny.leal@enel.com</v>
      </c>
      <c r="BC190" s="9">
        <v>2026</v>
      </c>
      <c r="BD190" s="9">
        <v>9</v>
      </c>
      <c r="BE190" s="9">
        <v>46266</v>
      </c>
      <c r="BG190" s="9" t="str">
        <v>TLC &amp; TSO INFRASTRUCTURE GT - Resiliency Plan</v>
      </c>
      <c r="BH190" s="9" t="str">
        <v>FTTE08</v>
      </c>
      <c r="BI190" s="9" t="str">
        <v>Por lanzar</v>
      </c>
      <c r="BJ190" s="9" t="str">
        <v>septiembre</v>
      </c>
      <c r="BK190" s="9" t="str">
        <v xml:space="preserve">Equipos de telecomunicaciones para equipos de control, medida o concentradores (Gsm/UMTS/HSDPA, WIFI,Ethernet,etc). </v>
      </c>
      <c r="BL190" s="9" t="str">
        <v>Guatemala</v>
      </c>
      <c r="BM190" s="9">
        <v>0.06</v>
      </c>
      <c r="BN190" s="9" t="str">
        <v>Monica Ponce</v>
      </c>
      <c r="BO190" s="9" t="str">
        <v>Monica.Ponce@enel.com</v>
      </c>
      <c r="BP190" s="9" t="str">
        <v>Anny Leal</v>
      </c>
      <c r="BQ190" s="9" t="str">
        <v>anny.leal@enel.com</v>
      </c>
      <c r="BR190" s="9">
        <v>2026</v>
      </c>
      <c r="BS190" s="9">
        <v>9</v>
      </c>
      <c r="BT190" s="9">
        <v>46266</v>
      </c>
      <c r="BV190" s="9" t="str">
        <v>TLC &amp; TSO INFRASTRUCTURE GT - Resiliency Plan</v>
      </c>
      <c r="BW190" s="9" t="str">
        <v>FTTE08</v>
      </c>
      <c r="BX190" s="9" t="str">
        <v>Por lanzar</v>
      </c>
      <c r="BY190" s="9" t="str">
        <v>septiembre</v>
      </c>
      <c r="BZ190" s="9" t="str">
        <v xml:space="preserve">Equipos de telecomunicaciones para equipos de control, medida o concentradores (Gsm/UMTS/HSDPA, WIFI,Ethernet,etc). </v>
      </c>
      <c r="CA190" s="9" t="str">
        <v>Guatemala</v>
      </c>
      <c r="CB190" s="9">
        <v>0.06</v>
      </c>
      <c r="CC190" s="9" t="str">
        <v>Monica Ponce</v>
      </c>
      <c r="CD190" s="9" t="str">
        <v>Monica.Ponce@enel.com</v>
      </c>
      <c r="CE190" s="9" t="str">
        <v>Anny Leal</v>
      </c>
      <c r="CF190" s="9" t="str">
        <v>anny.leal@enel.com</v>
      </c>
      <c r="CG190" s="9">
        <v>2026</v>
      </c>
      <c r="CH190" s="9">
        <v>9</v>
      </c>
      <c r="CI190" s="9">
        <v>46266</v>
      </c>
      <c r="CK190" s="9" t="str">
        <v>TLC &amp; TSO INFRASTRUCTURE GT - Resiliency Plan</v>
      </c>
      <c r="CL190" s="9" t="str">
        <v>FTTE08</v>
      </c>
      <c r="CM190" s="9" t="str">
        <v>Por lanzar</v>
      </c>
      <c r="CN190" s="9" t="str">
        <v>septiembre</v>
      </c>
      <c r="CO190" s="9" t="str">
        <v xml:space="preserve">Equipos de telecomunicaciones para equipos de control, medida o concentradores (Gsm/UMTS/HSDPA, WIFI,Ethernet,etc). </v>
      </c>
      <c r="CP190" s="9" t="str">
        <v>Guatemala</v>
      </c>
      <c r="CQ190" s="9">
        <v>0.06</v>
      </c>
      <c r="CR190" s="9" t="str">
        <v>Monica Ponce</v>
      </c>
      <c r="CS190" s="9" t="str">
        <v>Monica.Ponce@enel.com</v>
      </c>
      <c r="CT190" s="9" t="str">
        <v>Anny Leal</v>
      </c>
      <c r="CU190" s="9" t="str">
        <v>anny.leal@enel.com</v>
      </c>
      <c r="CV190" s="9">
        <v>2026</v>
      </c>
      <c r="CW190" s="9">
        <v>9</v>
      </c>
      <c r="CX190" s="9">
        <v>46266</v>
      </c>
      <c r="DC190" s="9" t="str">
        <v>TLC &amp; TSO INFRASTRUCTURE GT - Resiliency Plan</v>
      </c>
      <c r="DD190" s="9" t="str">
        <v>FTTE08</v>
      </c>
      <c r="DE190" s="9" t="str">
        <v>Por lanzar</v>
      </c>
      <c r="DF190" s="9" t="str">
        <v>septiembre</v>
      </c>
      <c r="DG190" s="9" t="str">
        <v xml:space="preserve">Equipos de telecomunicaciones para equipos de control, medida o concentradores (Gsm/UMTS/HSDPA, WIFI,Ethernet,etc). </v>
      </c>
      <c r="DH190" s="9" t="str">
        <v>Guatemala</v>
      </c>
      <c r="DI190" s="9">
        <v>0.06</v>
      </c>
      <c r="DJ190" s="9" t="str">
        <v>Monica Ponce</v>
      </c>
      <c r="DK190" s="9" t="str">
        <v>Monica.Ponce@enel.com</v>
      </c>
      <c r="DL190" s="9" t="str">
        <v>Anny Leal</v>
      </c>
      <c r="DM190" s="9" t="str">
        <v>anny.leal@enel.com</v>
      </c>
      <c r="DN190" s="9">
        <v>2026</v>
      </c>
      <c r="DO190" s="9">
        <v>9</v>
      </c>
      <c r="DP190" s="15">
        <v>46266</v>
      </c>
      <c r="DS190" s="9" t="str">
        <v>TLC &amp; TSO INFRASTRUCTURE GT - RESILIENCY PLAN FTTE08 EQUIPOS DE TELECOMUNICACIONES PARA EQUIPOS DE CONTROL, MEDIDA O CONCENTRADORES (GSM/UMTS/HSDPA, WIFI,ETHERNET,ETC).</v>
      </c>
    </row>
    <row r="191" spans="5:123" ht="27.95" customHeight="1" x14ac:dyDescent="0.25">
      <c r="E191" s="11" t="str">
        <v>Servicio de estudios ambiental ante cambios de equipos con diferentes especificaciones</v>
      </c>
      <c r="F191" s="12" t="str">
        <v>SPPT22</v>
      </c>
      <c r="G191" s="12" t="str">
        <v>Por lanzar</v>
      </c>
      <c r="H191" s="12" t="str">
        <v>noviembre</v>
      </c>
      <c r="I191" s="12" t="str">
        <v xml:space="preserve">Servicio Monitoreo ambiental. </v>
      </c>
      <c r="J191" s="12" t="str">
        <v>Panama</v>
      </c>
      <c r="K191" s="12">
        <v>6.8510749999999995E-2</v>
      </c>
      <c r="L191" s="12" t="str">
        <v>Elieth Martinez</v>
      </c>
      <c r="M191" s="12" t="str">
        <v>Elieth.Martinez@enel.com</v>
      </c>
      <c r="N191" s="12" t="str">
        <v>Anny Leal</v>
      </c>
      <c r="O191" s="12" t="str">
        <v>anny.leal@enel.com</v>
      </c>
      <c r="P191" s="12">
        <v>2026</v>
      </c>
      <c r="Q191" s="12">
        <v>11</v>
      </c>
      <c r="R191" s="24" t="b">
        <v>0</v>
      </c>
      <c r="AC191" s="14" t="str">
        <v>Suministro de baterias (un set completo de 600 baterias) y UPS de las cabinas Eurolam para PV Guayepo x 6 meses. Reemplazo de las UPS marca siel inst</v>
      </c>
      <c r="AD191" s="9" t="str">
        <v>FEER01</v>
      </c>
      <c r="AE191" s="9" t="str">
        <v>Por lanzar</v>
      </c>
      <c r="AF191" s="9" t="str">
        <v>septiembre</v>
      </c>
      <c r="AG191" s="9" t="str">
        <v xml:space="preserve">Componentes o piezas para Planta de energia Solar </v>
      </c>
      <c r="AH191" s="9" t="str">
        <v>GPG</v>
      </c>
      <c r="AI191" s="9">
        <v>0.06</v>
      </c>
      <c r="AJ191" s="9" t="str">
        <v>Monica Mesa</v>
      </c>
      <c r="AK191" s="9" t="str">
        <v>monica.mesa@enel.com</v>
      </c>
      <c r="AL191" s="9" t="str">
        <v>Anny Leal</v>
      </c>
      <c r="AM191" s="9" t="str">
        <v>anny.leal@enel.com</v>
      </c>
      <c r="AN191" s="9">
        <v>2026</v>
      </c>
      <c r="AO191" s="9">
        <v>9</v>
      </c>
      <c r="AP191" s="9">
        <v>46266</v>
      </c>
      <c r="AR191" s="14" t="str">
        <v>Suministro de baterias (un set completo de 600 baterias) y UPS de las cabinas Eurolam para PV Guayepo x 6 meses. Reemplazo de las UPS marca siel inst</v>
      </c>
      <c r="AS191" s="9" t="str">
        <v>FEER01</v>
      </c>
      <c r="AT191" s="9" t="str">
        <v>Por lanzar</v>
      </c>
      <c r="AU191" s="9" t="str">
        <v>septiembre</v>
      </c>
      <c r="AV191" s="9" t="str">
        <v xml:space="preserve">Componentes o piezas para Planta de energia Solar </v>
      </c>
      <c r="AW191" s="9" t="str">
        <v>GPG</v>
      </c>
      <c r="AX191" s="9">
        <v>0.06</v>
      </c>
      <c r="AY191" s="9" t="str">
        <v>Monica Mesa</v>
      </c>
      <c r="AZ191" s="9" t="str">
        <v>monica.mesa@enel.com</v>
      </c>
      <c r="BA191" s="9" t="str">
        <v>Anny Leal</v>
      </c>
      <c r="BB191" s="9" t="str">
        <v>anny.leal@enel.com</v>
      </c>
      <c r="BC191" s="9">
        <v>2026</v>
      </c>
      <c r="BD191" s="9">
        <v>9</v>
      </c>
      <c r="BE191" s="9">
        <v>46266</v>
      </c>
      <c r="BG191" s="9" t="str">
        <v>Suministro de baterias (un set completo de 600 baterias) y UPS de las cabinas Eurolam para PV Guayepo x 6 meses. Reemplazo de las UPS marca siel inst</v>
      </c>
      <c r="BH191" s="9" t="str">
        <v>FEER01</v>
      </c>
      <c r="BI191" s="9" t="str">
        <v>Por lanzar</v>
      </c>
      <c r="BJ191" s="9" t="str">
        <v>septiembre</v>
      </c>
      <c r="BK191" s="9" t="str">
        <v xml:space="preserve">Componentes o piezas para Planta de energia Solar </v>
      </c>
      <c r="BL191" s="9" t="str">
        <v>GPG</v>
      </c>
      <c r="BM191" s="9">
        <v>0.06</v>
      </c>
      <c r="BN191" s="9" t="str">
        <v>Monica Mesa</v>
      </c>
      <c r="BO191" s="9" t="str">
        <v>monica.mesa@enel.com</v>
      </c>
      <c r="BP191" s="9" t="str">
        <v>Anny Leal</v>
      </c>
      <c r="BQ191" s="9" t="str">
        <v>anny.leal@enel.com</v>
      </c>
      <c r="BR191" s="9">
        <v>2026</v>
      </c>
      <c r="BS191" s="9">
        <v>9</v>
      </c>
      <c r="BT191" s="9">
        <v>46266</v>
      </c>
      <c r="BV191" s="9" t="str">
        <v>Suministro de baterias (un set completo de 600 baterias) y UPS de las cabinas Eurolam para PV Guayepo x 6 meses. Reemplazo de las UPS marca siel inst</v>
      </c>
      <c r="BW191" s="9" t="str">
        <v>FEER01</v>
      </c>
      <c r="BX191" s="9" t="str">
        <v>Por lanzar</v>
      </c>
      <c r="BY191" s="9" t="str">
        <v>septiembre</v>
      </c>
      <c r="BZ191" s="9" t="str">
        <v xml:space="preserve">Componentes o piezas para Planta de energia Solar </v>
      </c>
      <c r="CA191" s="9" t="str">
        <v>GPG</v>
      </c>
      <c r="CB191" s="9">
        <v>0.06</v>
      </c>
      <c r="CC191" s="9" t="str">
        <v>Monica Mesa</v>
      </c>
      <c r="CD191" s="9" t="str">
        <v>monica.mesa@enel.com</v>
      </c>
      <c r="CE191" s="9" t="str">
        <v>Anny Leal</v>
      </c>
      <c r="CF191" s="9" t="str">
        <v>anny.leal@enel.com</v>
      </c>
      <c r="CG191" s="9">
        <v>2026</v>
      </c>
      <c r="CH191" s="9">
        <v>9</v>
      </c>
      <c r="CI191" s="9">
        <v>46266</v>
      </c>
      <c r="CK191" s="9" t="str">
        <v>Suministro de baterias (un set completo de 600 baterias) y UPS de las cabinas Eurolam para PV Guayepo x 6 meses. Reemplazo de las UPS marca siel inst</v>
      </c>
      <c r="CL191" s="9" t="str">
        <v>FEER01</v>
      </c>
      <c r="CM191" s="9" t="str">
        <v>Por lanzar</v>
      </c>
      <c r="CN191" s="9" t="str">
        <v>septiembre</v>
      </c>
      <c r="CO191" s="9" t="str">
        <v xml:space="preserve">Componentes o piezas para Planta de energia Solar </v>
      </c>
      <c r="CP191" s="9" t="str">
        <v>GPG</v>
      </c>
      <c r="CQ191" s="9">
        <v>0.06</v>
      </c>
      <c r="CR191" s="9" t="str">
        <v>Monica Mesa</v>
      </c>
      <c r="CS191" s="9" t="str">
        <v>monica.mesa@enel.com</v>
      </c>
      <c r="CT191" s="9" t="str">
        <v>Anny Leal</v>
      </c>
      <c r="CU191" s="9" t="str">
        <v>anny.leal@enel.com</v>
      </c>
      <c r="CV191" s="9">
        <v>2026</v>
      </c>
      <c r="CW191" s="9">
        <v>9</v>
      </c>
      <c r="CX191" s="9">
        <v>46266</v>
      </c>
      <c r="DC191" s="9" t="str">
        <v>Suministro de baterias (un set completo de 600 baterias) y UPS de las cabinas Eurolam para PV Guayepo x 6 meses. Reemplazo de las UPS marca siel inst</v>
      </c>
      <c r="DD191" s="9" t="str">
        <v>FEER01</v>
      </c>
      <c r="DE191" s="9" t="str">
        <v>Por lanzar</v>
      </c>
      <c r="DF191" s="9" t="str">
        <v>septiembre</v>
      </c>
      <c r="DG191" s="9" t="str">
        <v xml:space="preserve">Componentes o piezas para Planta de energia Solar </v>
      </c>
      <c r="DH191" s="9" t="str">
        <v>GPG</v>
      </c>
      <c r="DI191" s="9">
        <v>0.06</v>
      </c>
      <c r="DJ191" s="9" t="str">
        <v>Monica Mesa</v>
      </c>
      <c r="DK191" s="9" t="str">
        <v>monica.mesa@enel.com</v>
      </c>
      <c r="DL191" s="9" t="str">
        <v>Anny Leal</v>
      </c>
      <c r="DM191" s="9" t="str">
        <v>anny.leal@enel.com</v>
      </c>
      <c r="DN191" s="9">
        <v>2026</v>
      </c>
      <c r="DO191" s="9">
        <v>9</v>
      </c>
      <c r="DP191" s="15">
        <v>46266</v>
      </c>
      <c r="DS191" s="9" t="str">
        <v>SUMINISTRO DE BATERIAS (UN SET COMPLETO DE 600 BATERIAS) Y UPS DE LAS CABINAS EUROLAM PARA PV GUAYEPO X 6 MESES. REEMPLAZO DE LAS UPS MARCA SIEL INST FEER01 COMPONENTES O PIEZAS PARA PLANTA DE ENERGIA SOLAR</v>
      </c>
    </row>
    <row r="192" spans="5:123" ht="27.95" customHeight="1" x14ac:dyDescent="0.25">
      <c r="E192" s="11" t="str">
        <v>Suministro de segundo tractor con desbrozadora para corte de cesped, y carro transporte material vegetal para Guayepo I y II x 6 meses</v>
      </c>
      <c r="F192" s="12" t="str">
        <v>FEER01</v>
      </c>
      <c r="G192" s="12" t="str">
        <v>Por lanzar</v>
      </c>
      <c r="H192" s="12" t="str">
        <v>septiembre</v>
      </c>
      <c r="I192" s="12" t="str">
        <v xml:space="preserve">Componentes o piezas para Planta de energia Solar </v>
      </c>
      <c r="J192" s="12" t="str">
        <v>GPG</v>
      </c>
      <c r="K192" s="12">
        <v>6.7000000000000004E-2</v>
      </c>
      <c r="L192" s="12" t="str">
        <v>Monica Mesa</v>
      </c>
      <c r="M192" s="12" t="str">
        <v>monica.mesa@enel.com</v>
      </c>
      <c r="N192" s="12" t="str">
        <v>Anny Leal</v>
      </c>
      <c r="O192" s="12" t="str">
        <v>anny.leal@enel.com</v>
      </c>
      <c r="P192" s="12">
        <v>2026</v>
      </c>
      <c r="Q192" s="12">
        <v>9</v>
      </c>
      <c r="R192" s="24" t="b">
        <v>0</v>
      </c>
      <c r="AC192" s="14" t="str">
        <v>SUMINISTRO DE EQUIPO PARA DIAGNOSTICO DE SUBESTACIÓN</v>
      </c>
      <c r="AD192" s="9" t="str">
        <v>FZAU02</v>
      </c>
      <c r="AE192" s="9" t="str">
        <v>Por lanzar</v>
      </c>
      <c r="AF192" s="9" t="str">
        <v>septiembre</v>
      </c>
      <c r="AG192" s="9" t="str">
        <v xml:space="preserve">Equipos de prueba (horquilla de conexión, comprobadores de tensión, etc) </v>
      </c>
      <c r="AH192" s="9" t="str">
        <v>GPG</v>
      </c>
      <c r="AI192" s="9">
        <v>0.05</v>
      </c>
      <c r="AJ192" s="9" t="str">
        <v>Monica Mesa</v>
      </c>
      <c r="AK192" s="9" t="str">
        <v>monica.mesa@enel.com</v>
      </c>
      <c r="AL192" s="9" t="str">
        <v>Anny Leal</v>
      </c>
      <c r="AM192" s="9" t="str">
        <v>anny.leal@enel.com</v>
      </c>
      <c r="AN192" s="9">
        <v>2026</v>
      </c>
      <c r="AO192" s="9">
        <v>9</v>
      </c>
      <c r="AP192" s="9">
        <v>46266</v>
      </c>
      <c r="AR192" s="14" t="str">
        <v>SUMINISTRO DE EQUIPO PARA DIAGNOSTICO DE SUBESTACIÓN</v>
      </c>
      <c r="AS192" s="9" t="str">
        <v>FZAU02</v>
      </c>
      <c r="AT192" s="9" t="str">
        <v>Por lanzar</v>
      </c>
      <c r="AU192" s="9" t="str">
        <v>septiembre</v>
      </c>
      <c r="AV192" s="9" t="str">
        <v xml:space="preserve">Equipos de prueba (horquilla de conexión, comprobadores de tensión, etc) </v>
      </c>
      <c r="AW192" s="9" t="str">
        <v>GPG</v>
      </c>
      <c r="AX192" s="9">
        <v>0.05</v>
      </c>
      <c r="AY192" s="9" t="str">
        <v>Monica Mesa</v>
      </c>
      <c r="AZ192" s="9" t="str">
        <v>monica.mesa@enel.com</v>
      </c>
      <c r="BA192" s="9" t="str">
        <v>Anny Leal</v>
      </c>
      <c r="BB192" s="9" t="str">
        <v>anny.leal@enel.com</v>
      </c>
      <c r="BC192" s="9">
        <v>2026</v>
      </c>
      <c r="BD192" s="9">
        <v>9</v>
      </c>
      <c r="BE192" s="9">
        <v>46266</v>
      </c>
      <c r="BG192" s="9" t="str">
        <v>SUMINISTRO DE EQUIPO PARA DIAGNOSTICO DE SUBESTACIÓN</v>
      </c>
      <c r="BH192" s="9" t="str">
        <v>FZAU02</v>
      </c>
      <c r="BI192" s="9" t="str">
        <v>Por lanzar</v>
      </c>
      <c r="BJ192" s="9" t="str">
        <v>septiembre</v>
      </c>
      <c r="BK192" s="9" t="str">
        <v xml:space="preserve">Equipos de prueba (horquilla de conexión, comprobadores de tensión, etc) </v>
      </c>
      <c r="BL192" s="9" t="str">
        <v>GPG</v>
      </c>
      <c r="BM192" s="9">
        <v>0.05</v>
      </c>
      <c r="BN192" s="9" t="str">
        <v>Monica Mesa</v>
      </c>
      <c r="BO192" s="9" t="str">
        <v>monica.mesa@enel.com</v>
      </c>
      <c r="BP192" s="9" t="str">
        <v>Anny Leal</v>
      </c>
      <c r="BQ192" s="9" t="str">
        <v>anny.leal@enel.com</v>
      </c>
      <c r="BR192" s="9">
        <v>2026</v>
      </c>
      <c r="BS192" s="9">
        <v>9</v>
      </c>
      <c r="BT192" s="9">
        <v>46266</v>
      </c>
      <c r="BV192" s="9" t="str">
        <v>SUMINISTRO DE EQUIPO PARA DIAGNOSTICO DE SUBESTACIÓN</v>
      </c>
      <c r="BW192" s="9" t="str">
        <v>FZAU02</v>
      </c>
      <c r="BX192" s="9" t="str">
        <v>Por lanzar</v>
      </c>
      <c r="BY192" s="9" t="str">
        <v>septiembre</v>
      </c>
      <c r="BZ192" s="9" t="str">
        <v xml:space="preserve">Equipos de prueba (horquilla de conexión, comprobadores de tensión, etc) </v>
      </c>
      <c r="CA192" s="9" t="str">
        <v>GPG</v>
      </c>
      <c r="CB192" s="9">
        <v>0.05</v>
      </c>
      <c r="CC192" s="9" t="str">
        <v>Monica Mesa</v>
      </c>
      <c r="CD192" s="9" t="str">
        <v>monica.mesa@enel.com</v>
      </c>
      <c r="CE192" s="9" t="str">
        <v>Anny Leal</v>
      </c>
      <c r="CF192" s="9" t="str">
        <v>anny.leal@enel.com</v>
      </c>
      <c r="CG192" s="9">
        <v>2026</v>
      </c>
      <c r="CH192" s="9">
        <v>9</v>
      </c>
      <c r="CI192" s="9">
        <v>46266</v>
      </c>
      <c r="CK192" s="9" t="str">
        <v>SUMINISTRO DE EQUIPO PARA DIAGNOSTICO DE SUBESTACIÓN</v>
      </c>
      <c r="CL192" s="9" t="str">
        <v>FZAU02</v>
      </c>
      <c r="CM192" s="9" t="str">
        <v>Por lanzar</v>
      </c>
      <c r="CN192" s="9" t="str">
        <v>septiembre</v>
      </c>
      <c r="CO192" s="9" t="str">
        <v xml:space="preserve">Equipos de prueba (horquilla de conexión, comprobadores de tensión, etc) </v>
      </c>
      <c r="CP192" s="9" t="str">
        <v>GPG</v>
      </c>
      <c r="CQ192" s="9">
        <v>0.05</v>
      </c>
      <c r="CR192" s="9" t="str">
        <v>Monica Mesa</v>
      </c>
      <c r="CS192" s="9" t="str">
        <v>monica.mesa@enel.com</v>
      </c>
      <c r="CT192" s="9" t="str">
        <v>Anny Leal</v>
      </c>
      <c r="CU192" s="9" t="str">
        <v>anny.leal@enel.com</v>
      </c>
      <c r="CV192" s="9">
        <v>2026</v>
      </c>
      <c r="CW192" s="9">
        <v>9</v>
      </c>
      <c r="CX192" s="9">
        <v>46266</v>
      </c>
      <c r="DC192" s="9" t="str">
        <v>SUMINISTRO DE EQUIPO PARA DIAGNOSTICO DE SUBESTACIÓN</v>
      </c>
      <c r="DD192" s="9" t="str">
        <v>FZAU02</v>
      </c>
      <c r="DE192" s="9" t="str">
        <v>Por lanzar</v>
      </c>
      <c r="DF192" s="9" t="str">
        <v>septiembre</v>
      </c>
      <c r="DG192" s="9" t="str">
        <v xml:space="preserve">Equipos de prueba (horquilla de conexión, comprobadores de tensión, etc) </v>
      </c>
      <c r="DH192" s="9" t="str">
        <v>GPG</v>
      </c>
      <c r="DI192" s="9">
        <v>0.05</v>
      </c>
      <c r="DJ192" s="9" t="str">
        <v>Monica Mesa</v>
      </c>
      <c r="DK192" s="9" t="str">
        <v>monica.mesa@enel.com</v>
      </c>
      <c r="DL192" s="9" t="str">
        <v>Anny Leal</v>
      </c>
      <c r="DM192" s="9" t="str">
        <v>anny.leal@enel.com</v>
      </c>
      <c r="DN192" s="9">
        <v>2026</v>
      </c>
      <c r="DO192" s="9">
        <v>9</v>
      </c>
      <c r="DP192" s="15">
        <v>46266</v>
      </c>
      <c r="DS192" s="9" t="str">
        <v>SUMINISTRO DE EQUIPO PARA DIAGNOSTICO DE SUBESTACION FZAU02 EQUIPOS DE PRUEBA (HORQUILLA DE CONEXION, COMPROBADORES DE TENSION, ETC)</v>
      </c>
    </row>
    <row r="193" spans="5:123" ht="27.95" customHeight="1" x14ac:dyDescent="0.25">
      <c r="E193" s="11" t="str">
        <v>OT HARDWARE RENEWALL CR - Resiliency Plan</v>
      </c>
      <c r="F193" s="12" t="str">
        <v>FIHD01</v>
      </c>
      <c r="G193" s="12" t="str">
        <v>Por lanzar</v>
      </c>
      <c r="H193" s="12" t="str">
        <v>agosto</v>
      </c>
      <c r="I193" s="12" t="str">
        <v>Pc,Servidores,Almacenamiento Y Diversos Dispos. Informáticos</v>
      </c>
      <c r="J193" s="12" t="str">
        <v>Costa Rica</v>
      </c>
      <c r="K193" s="12">
        <v>6.5000000000000002E-2</v>
      </c>
      <c r="L193" s="12" t="str">
        <v>Daniela Solano</v>
      </c>
      <c r="M193" s="12" t="str">
        <v>Daniela.Solano@enel.com</v>
      </c>
      <c r="N193" s="12" t="str">
        <v>Anny Leal</v>
      </c>
      <c r="O193" s="12" t="str">
        <v>anny.leal@enel.com</v>
      </c>
      <c r="P193" s="12">
        <v>2026</v>
      </c>
      <c r="Q193" s="12">
        <v>8</v>
      </c>
      <c r="R193" s="24" t="b">
        <v>0</v>
      </c>
      <c r="AC193" s="14" t="str">
        <v>MPLS TLC RENEWAL - POWER PLANTS AND CORPORATE OFFICES</v>
      </c>
      <c r="AD193" s="9" t="str">
        <v>SPTT04</v>
      </c>
      <c r="AE193" s="9" t="str">
        <v>Por lanzar</v>
      </c>
      <c r="AF193" s="9" t="str">
        <v>septiembre</v>
      </c>
      <c r="AG193" s="9" t="str">
        <v xml:space="preserve">Gastos de transmisión de datos </v>
      </c>
      <c r="AH193" s="9" t="str">
        <v>Guatemala</v>
      </c>
      <c r="AI193" s="9">
        <v>0.05</v>
      </c>
      <c r="AJ193" s="9" t="str">
        <v>Monica Ponce</v>
      </c>
      <c r="AK193" s="9" t="str">
        <v>Monica.Ponce@enel.com</v>
      </c>
      <c r="AL193" s="9" t="str">
        <v>Anny Leal</v>
      </c>
      <c r="AM193" s="9" t="str">
        <v>anny.leal@enel.com</v>
      </c>
      <c r="AN193" s="9">
        <v>2026</v>
      </c>
      <c r="AO193" s="9">
        <v>9</v>
      </c>
      <c r="AP193" s="9">
        <v>46266</v>
      </c>
      <c r="AR193" s="14" t="str">
        <v>MPLS TLC RENEWAL - POWER PLANTS AND CORPORATE OFFICES</v>
      </c>
      <c r="AS193" s="9" t="str">
        <v>SPTT04</v>
      </c>
      <c r="AT193" s="9" t="str">
        <v>Por lanzar</v>
      </c>
      <c r="AU193" s="9" t="str">
        <v>septiembre</v>
      </c>
      <c r="AV193" s="9" t="str">
        <v xml:space="preserve">Gastos de transmisión de datos </v>
      </c>
      <c r="AW193" s="9" t="str">
        <v>Guatemala</v>
      </c>
      <c r="AX193" s="9">
        <v>0.05</v>
      </c>
      <c r="AY193" s="9" t="str">
        <v>Monica Ponce</v>
      </c>
      <c r="AZ193" s="9" t="str">
        <v>Monica.Ponce@enel.com</v>
      </c>
      <c r="BA193" s="9" t="str">
        <v>Anny Leal</v>
      </c>
      <c r="BB193" s="9" t="str">
        <v>anny.leal@enel.com</v>
      </c>
      <c r="BC193" s="9">
        <v>2026</v>
      </c>
      <c r="BD193" s="9">
        <v>9</v>
      </c>
      <c r="BE193" s="9">
        <v>46266</v>
      </c>
      <c r="BG193" s="9" t="str">
        <v>MPLS TLC RENEWAL - POWER PLANTS AND CORPORATE OFFICES</v>
      </c>
      <c r="BH193" s="9" t="str">
        <v>SPTT04</v>
      </c>
      <c r="BI193" s="9" t="str">
        <v>Por lanzar</v>
      </c>
      <c r="BJ193" s="9" t="str">
        <v>septiembre</v>
      </c>
      <c r="BK193" s="9" t="str">
        <v xml:space="preserve">Gastos de transmisión de datos </v>
      </c>
      <c r="BL193" s="9" t="str">
        <v>Guatemala</v>
      </c>
      <c r="BM193" s="9">
        <v>0.05</v>
      </c>
      <c r="BN193" s="9" t="str">
        <v>Monica Ponce</v>
      </c>
      <c r="BO193" s="9" t="str">
        <v>Monica.Ponce@enel.com</v>
      </c>
      <c r="BP193" s="9" t="str">
        <v>Anny Leal</v>
      </c>
      <c r="BQ193" s="9" t="str">
        <v>anny.leal@enel.com</v>
      </c>
      <c r="BR193" s="9">
        <v>2026</v>
      </c>
      <c r="BS193" s="9">
        <v>9</v>
      </c>
      <c r="BT193" s="9">
        <v>46266</v>
      </c>
      <c r="BV193" s="9" t="str">
        <v>MPLS TLC RENEWAL - POWER PLANTS AND CORPORATE OFFICES</v>
      </c>
      <c r="BW193" s="9" t="str">
        <v>SPTT04</v>
      </c>
      <c r="BX193" s="9" t="str">
        <v>Por lanzar</v>
      </c>
      <c r="BY193" s="9" t="str">
        <v>septiembre</v>
      </c>
      <c r="BZ193" s="9" t="str">
        <v xml:space="preserve">Gastos de transmisión de datos </v>
      </c>
      <c r="CA193" s="9" t="str">
        <v>Guatemala</v>
      </c>
      <c r="CB193" s="9">
        <v>0.05</v>
      </c>
      <c r="CC193" s="9" t="str">
        <v>Monica Ponce</v>
      </c>
      <c r="CD193" s="9" t="str">
        <v>Monica.Ponce@enel.com</v>
      </c>
      <c r="CE193" s="9" t="str">
        <v>Anny Leal</v>
      </c>
      <c r="CF193" s="9" t="str">
        <v>anny.leal@enel.com</v>
      </c>
      <c r="CG193" s="9">
        <v>2026</v>
      </c>
      <c r="CH193" s="9">
        <v>9</v>
      </c>
      <c r="CI193" s="9">
        <v>46266</v>
      </c>
      <c r="CK193" s="9" t="str">
        <v>MPLS TLC RENEWAL - POWER PLANTS AND CORPORATE OFFICES</v>
      </c>
      <c r="CL193" s="9" t="str">
        <v>SPTT04</v>
      </c>
      <c r="CM193" s="9" t="str">
        <v>Por lanzar</v>
      </c>
      <c r="CN193" s="9" t="str">
        <v>septiembre</v>
      </c>
      <c r="CO193" s="9" t="str">
        <v xml:space="preserve">Gastos de transmisión de datos </v>
      </c>
      <c r="CP193" s="9" t="str">
        <v>Guatemala</v>
      </c>
      <c r="CQ193" s="9">
        <v>0.05</v>
      </c>
      <c r="CR193" s="9" t="str">
        <v>Monica Ponce</v>
      </c>
      <c r="CS193" s="9" t="str">
        <v>Monica.Ponce@enel.com</v>
      </c>
      <c r="CT193" s="9" t="str">
        <v>Anny Leal</v>
      </c>
      <c r="CU193" s="9" t="str">
        <v>anny.leal@enel.com</v>
      </c>
      <c r="CV193" s="9">
        <v>2026</v>
      </c>
      <c r="CW193" s="9">
        <v>9</v>
      </c>
      <c r="CX193" s="9">
        <v>46266</v>
      </c>
      <c r="DC193" s="9" t="str">
        <v>MPLS TLC RENEWAL - POWER PLANTS AND CORPORATE OFFICES</v>
      </c>
      <c r="DD193" s="9" t="str">
        <v>SPTT04</v>
      </c>
      <c r="DE193" s="9" t="str">
        <v>Por lanzar</v>
      </c>
      <c r="DF193" s="9" t="str">
        <v>septiembre</v>
      </c>
      <c r="DG193" s="9" t="str">
        <v xml:space="preserve">Gastos de transmisión de datos </v>
      </c>
      <c r="DH193" s="9" t="str">
        <v>Guatemala</v>
      </c>
      <c r="DI193" s="9">
        <v>0.05</v>
      </c>
      <c r="DJ193" s="9" t="str">
        <v>Monica Ponce</v>
      </c>
      <c r="DK193" s="9" t="str">
        <v>Monica.Ponce@enel.com</v>
      </c>
      <c r="DL193" s="9" t="str">
        <v>Anny Leal</v>
      </c>
      <c r="DM193" s="9" t="str">
        <v>anny.leal@enel.com</v>
      </c>
      <c r="DN193" s="9">
        <v>2026</v>
      </c>
      <c r="DO193" s="9">
        <v>9</v>
      </c>
      <c r="DP193" s="15">
        <v>46266</v>
      </c>
      <c r="DS193" s="9" t="str">
        <v>MPLS TLC RENEWAL - POWER PLANTS AND CORPORATE OFFICES SPTT04 GASTOS DE TRANSMISION DE DATOS</v>
      </c>
    </row>
    <row r="194" spans="5:123" ht="27.95" customHeight="1" x14ac:dyDescent="0.25">
      <c r="E194" s="11" t="str">
        <v>Alquiler de escenas y escenografías</v>
      </c>
      <c r="F194" s="12" t="str">
        <v>SPPT13</v>
      </c>
      <c r="G194" s="12" t="str">
        <v>Por lanzar</v>
      </c>
      <c r="H194" s="12" t="str">
        <v>septiembre</v>
      </c>
      <c r="I194" s="12" t="str">
        <v>Servicios de diseño y desarrollo de productos innovadores y nuevos negocios</v>
      </c>
      <c r="J194" s="12" t="str">
        <v>Enel Commercial</v>
      </c>
      <c r="K194" s="12">
        <v>6.2E-2</v>
      </c>
      <c r="L194" s="12" t="str">
        <v>Andrea Sarmiento</v>
      </c>
      <c r="M194" s="12" t="str">
        <v>andrea.sarmiento@enel.com</v>
      </c>
      <c r="N194" s="12" t="str">
        <v>Jennifer Rubio</v>
      </c>
      <c r="O194" s="12" t="str">
        <v>jennifer.rubio@enel.com</v>
      </c>
      <c r="P194" s="12">
        <v>2026</v>
      </c>
      <c r="Q194" s="12">
        <v>9</v>
      </c>
      <c r="R194" s="24" t="b">
        <v>0</v>
      </c>
      <c r="AC194" s="14" t="str">
        <v>Servicio de Formación, Entrenamiento y Certificación para Trabajo Seguro en Espacios Confinados.</v>
      </c>
      <c r="AD194" s="9" t="str">
        <v>SPFO01</v>
      </c>
      <c r="AE194" s="9" t="str">
        <v>Por lanzar</v>
      </c>
      <c r="AF194" s="9" t="str">
        <v>noviembre</v>
      </c>
      <c r="AG194" s="9" t="str">
        <v>Diseño e implementación de cursos de e-learning</v>
      </c>
      <c r="AH194" s="9" t="str">
        <v>GPG</v>
      </c>
      <c r="AI194" s="9">
        <v>4.3999999999999997E-2</v>
      </c>
      <c r="AJ194" s="9" t="str">
        <v>Monica Mesa</v>
      </c>
      <c r="AK194" s="9" t="str">
        <v>monica.mesa@enel.com</v>
      </c>
      <c r="AL194" s="9" t="str">
        <v>Anny Leal</v>
      </c>
      <c r="AM194" s="9" t="str">
        <v>anny.leal@enel.com</v>
      </c>
      <c r="AN194" s="9">
        <v>2026</v>
      </c>
      <c r="AO194" s="9">
        <v>11</v>
      </c>
      <c r="AP194" s="9">
        <v>46327</v>
      </c>
      <c r="AR194" s="14" t="str">
        <v>Servicio de Formación, Entrenamiento y Certificación para Trabajo Seguro en Espacios Confinados.</v>
      </c>
      <c r="AS194" s="9" t="str">
        <v>SPFO01</v>
      </c>
      <c r="AT194" s="9" t="str">
        <v>Por lanzar</v>
      </c>
      <c r="AU194" s="9" t="str">
        <v>noviembre</v>
      </c>
      <c r="AV194" s="9" t="str">
        <v>Diseño e implementación de cursos de e-learning</v>
      </c>
      <c r="AW194" s="9" t="str">
        <v>GPG</v>
      </c>
      <c r="AX194" s="9">
        <v>4.3999999999999997E-2</v>
      </c>
      <c r="AY194" s="9" t="str">
        <v>Monica Mesa</v>
      </c>
      <c r="AZ194" s="9" t="str">
        <v>monica.mesa@enel.com</v>
      </c>
      <c r="BA194" s="9" t="str">
        <v>Anny Leal</v>
      </c>
      <c r="BB194" s="9" t="str">
        <v>anny.leal@enel.com</v>
      </c>
      <c r="BC194" s="9">
        <v>2026</v>
      </c>
      <c r="BD194" s="9">
        <v>11</v>
      </c>
      <c r="BE194" s="9">
        <v>46327</v>
      </c>
      <c r="BG194" s="9" t="str">
        <v>Servicio de Formación, Entrenamiento y Certificación para Trabajo Seguro en Espacios Confinados.</v>
      </c>
      <c r="BH194" s="9" t="str">
        <v>SPFO01</v>
      </c>
      <c r="BI194" s="9" t="str">
        <v>Por lanzar</v>
      </c>
      <c r="BJ194" s="9" t="str">
        <v>noviembre</v>
      </c>
      <c r="BK194" s="9" t="str">
        <v>Diseño e implementación de cursos de e-learning</v>
      </c>
      <c r="BL194" s="9" t="str">
        <v>GPG</v>
      </c>
      <c r="BM194" s="9">
        <v>4.3999999999999997E-2</v>
      </c>
      <c r="BN194" s="9" t="str">
        <v>Monica Mesa</v>
      </c>
      <c r="BO194" s="9" t="str">
        <v>monica.mesa@enel.com</v>
      </c>
      <c r="BP194" s="9" t="str">
        <v>Anny Leal</v>
      </c>
      <c r="BQ194" s="9" t="str">
        <v>anny.leal@enel.com</v>
      </c>
      <c r="BR194" s="9">
        <v>2026</v>
      </c>
      <c r="BS194" s="9">
        <v>11</v>
      </c>
      <c r="BT194" s="9">
        <v>46327</v>
      </c>
      <c r="BV194" s="9" t="str">
        <v>Servicio de Formación, Entrenamiento y Certificación para Trabajo Seguro en Espacios Confinados.</v>
      </c>
      <c r="BW194" s="9" t="str">
        <v>SPFO01</v>
      </c>
      <c r="BX194" s="9" t="str">
        <v>Por lanzar</v>
      </c>
      <c r="BY194" s="9" t="str">
        <v>noviembre</v>
      </c>
      <c r="BZ194" s="9" t="str">
        <v>Diseño e implementación de cursos de e-learning</v>
      </c>
      <c r="CA194" s="9" t="str">
        <v>GPG</v>
      </c>
      <c r="CB194" s="9">
        <v>4.3999999999999997E-2</v>
      </c>
      <c r="CC194" s="9" t="str">
        <v>Monica Mesa</v>
      </c>
      <c r="CD194" s="9" t="str">
        <v>monica.mesa@enel.com</v>
      </c>
      <c r="CE194" s="9" t="str">
        <v>Anny Leal</v>
      </c>
      <c r="CF194" s="9" t="str">
        <v>anny.leal@enel.com</v>
      </c>
      <c r="CG194" s="9">
        <v>2026</v>
      </c>
      <c r="CH194" s="9">
        <v>11</v>
      </c>
      <c r="CI194" s="9">
        <v>46327</v>
      </c>
      <c r="CK194" s="9" t="str">
        <v>Servicio de Formación, Entrenamiento y Certificación para Trabajo Seguro en Espacios Confinados.</v>
      </c>
      <c r="CL194" s="9" t="str">
        <v>SPFO01</v>
      </c>
      <c r="CM194" s="9" t="str">
        <v>Por lanzar</v>
      </c>
      <c r="CN194" s="9" t="str">
        <v>noviembre</v>
      </c>
      <c r="CO194" s="9" t="str">
        <v>Diseño e implementación de cursos de e-learning</v>
      </c>
      <c r="CP194" s="9" t="str">
        <v>GPG</v>
      </c>
      <c r="CQ194" s="9">
        <v>4.3999999999999997E-2</v>
      </c>
      <c r="CR194" s="9" t="str">
        <v>Monica Mesa</v>
      </c>
      <c r="CS194" s="9" t="str">
        <v>monica.mesa@enel.com</v>
      </c>
      <c r="CT194" s="9" t="str">
        <v>Anny Leal</v>
      </c>
      <c r="CU194" s="9" t="str">
        <v>anny.leal@enel.com</v>
      </c>
      <c r="CV194" s="9">
        <v>2026</v>
      </c>
      <c r="CW194" s="9">
        <v>11</v>
      </c>
      <c r="CX194" s="9">
        <v>46327</v>
      </c>
      <c r="DC194" s="9" t="str">
        <v>Servicio de Formación, Entrenamiento y Certificación para Trabajo Seguro en Espacios Confinados.</v>
      </c>
      <c r="DD194" s="9" t="str">
        <v>SPFO01</v>
      </c>
      <c r="DE194" s="9" t="str">
        <v>Por lanzar</v>
      </c>
      <c r="DF194" s="9" t="str">
        <v>noviembre</v>
      </c>
      <c r="DG194" s="9" t="str">
        <v>Diseño e implementación de cursos de e-learning</v>
      </c>
      <c r="DH194" s="9" t="str">
        <v>GPG</v>
      </c>
      <c r="DI194" s="9">
        <v>4.3999999999999997E-2</v>
      </c>
      <c r="DJ194" s="9" t="str">
        <v>Monica Mesa</v>
      </c>
      <c r="DK194" s="9" t="str">
        <v>monica.mesa@enel.com</v>
      </c>
      <c r="DL194" s="9" t="str">
        <v>Anny Leal</v>
      </c>
      <c r="DM194" s="9" t="str">
        <v>anny.leal@enel.com</v>
      </c>
      <c r="DN194" s="9">
        <v>2026</v>
      </c>
      <c r="DO194" s="9">
        <v>11</v>
      </c>
      <c r="DP194" s="15">
        <v>46327</v>
      </c>
      <c r="DS194" s="9" t="str">
        <v>SERVICIO DE FORMACION, ENTRENAMIENTO Y CERTIFICACION PARA TRABAJO SEGURO EN ESPACIOS CONFINADOS. SPFO01 DISENO E IMPLEMENTACION DE CURSOS DE E-LEARNING</v>
      </c>
    </row>
    <row r="195" spans="5:123" ht="27.95" customHeight="1" x14ac:dyDescent="0.25">
      <c r="E195" s="11" t="str">
        <v>OT HARDWARE RENEWALL GT- Resiliency Plan</v>
      </c>
      <c r="F195" s="12" t="str">
        <v>FIHD01</v>
      </c>
      <c r="G195" s="12" t="str">
        <v>Por lanzar</v>
      </c>
      <c r="H195" s="12" t="str">
        <v>septiembre</v>
      </c>
      <c r="I195" s="12" t="str">
        <v>Pc,Servidores,Almacenamiento Y Diversos Dispos. Informáticos</v>
      </c>
      <c r="J195" s="12" t="str">
        <v>Guatemala</v>
      </c>
      <c r="K195" s="12">
        <v>0.06</v>
      </c>
      <c r="L195" s="12" t="str">
        <v>Monica Ponce</v>
      </c>
      <c r="M195" s="12" t="str">
        <v>Monica.Ponce@enel.com</v>
      </c>
      <c r="N195" s="12" t="str">
        <v>Anny Leal</v>
      </c>
      <c r="O195" s="12" t="str">
        <v>anny.leal@enel.com</v>
      </c>
      <c r="P195" s="12">
        <v>2026</v>
      </c>
      <c r="Q195" s="12">
        <v>9</v>
      </c>
      <c r="R195" s="24" t="b">
        <v>0</v>
      </c>
      <c r="AC195" s="14" t="str">
        <v>Suministro de aceite para transformadores y equipos de todas las plantas solares de Panamá</v>
      </c>
      <c r="AD195" s="9" t="str">
        <v>FCLU01</v>
      </c>
      <c r="AE195" s="9" t="str">
        <v>Por lanzar</v>
      </c>
      <c r="AF195" s="9" t="str">
        <v>agosto</v>
      </c>
      <c r="AG195" s="9" t="str">
        <v xml:space="preserve">Aceites aislantes - Aceites y grasas lubricantes </v>
      </c>
      <c r="AH195" s="9" t="str">
        <v>Panama</v>
      </c>
      <c r="AI195" s="9">
        <v>4.3387710000000003E-2</v>
      </c>
      <c r="AJ195" s="9" t="str">
        <v>Elieth Martinez</v>
      </c>
      <c r="AK195" s="9" t="str">
        <v>Elieth.Martinez@enel.com</v>
      </c>
      <c r="AL195" s="9" t="str">
        <v>Anny Leal</v>
      </c>
      <c r="AM195" s="9" t="str">
        <v>anny.leal@enel.com</v>
      </c>
      <c r="AN195" s="9">
        <v>2026</v>
      </c>
      <c r="AO195" s="9">
        <v>8</v>
      </c>
      <c r="AP195" s="9">
        <v>46235</v>
      </c>
      <c r="AR195" s="14" t="str">
        <v>Suministro de aceite para transformadores y equipos de todas las plantas solares de Panamá</v>
      </c>
      <c r="AS195" s="9" t="str">
        <v>FCLU01</v>
      </c>
      <c r="AT195" s="9" t="str">
        <v>Por lanzar</v>
      </c>
      <c r="AU195" s="9" t="str">
        <v>agosto</v>
      </c>
      <c r="AV195" s="9" t="str">
        <v xml:space="preserve">Aceites aislantes - Aceites y grasas lubricantes </v>
      </c>
      <c r="AW195" s="9" t="str">
        <v>Panama</v>
      </c>
      <c r="AX195" s="9">
        <v>4.3387710000000003E-2</v>
      </c>
      <c r="AY195" s="9" t="str">
        <v>Elieth Martinez</v>
      </c>
      <c r="AZ195" s="9" t="str">
        <v>Elieth.Martinez@enel.com</v>
      </c>
      <c r="BA195" s="9" t="str">
        <v>Anny Leal</v>
      </c>
      <c r="BB195" s="9" t="str">
        <v>anny.leal@enel.com</v>
      </c>
      <c r="BC195" s="9">
        <v>2026</v>
      </c>
      <c r="BD195" s="9">
        <v>8</v>
      </c>
      <c r="BE195" s="9">
        <v>46235</v>
      </c>
      <c r="BG195" s="9" t="str">
        <v>Suministro de aceite para transformadores y equipos de todas las plantas solares de Panamá</v>
      </c>
      <c r="BH195" s="9" t="str">
        <v>FCLU01</v>
      </c>
      <c r="BI195" s="9" t="str">
        <v>Por lanzar</v>
      </c>
      <c r="BJ195" s="9" t="str">
        <v>agosto</v>
      </c>
      <c r="BK195" s="9" t="str">
        <v xml:space="preserve">Aceites aislantes - Aceites y grasas lubricantes </v>
      </c>
      <c r="BL195" s="9" t="str">
        <v>Panama</v>
      </c>
      <c r="BM195" s="9">
        <v>4.3387710000000003E-2</v>
      </c>
      <c r="BN195" s="9" t="str">
        <v>Elieth Martinez</v>
      </c>
      <c r="BO195" s="9" t="str">
        <v>Elieth.Martinez@enel.com</v>
      </c>
      <c r="BP195" s="9" t="str">
        <v>Anny Leal</v>
      </c>
      <c r="BQ195" s="9" t="str">
        <v>anny.leal@enel.com</v>
      </c>
      <c r="BR195" s="9">
        <v>2026</v>
      </c>
      <c r="BS195" s="9">
        <v>8</v>
      </c>
      <c r="BT195" s="9">
        <v>46235</v>
      </c>
      <c r="BV195" s="9" t="str">
        <v>Suministro de aceite para transformadores y equipos de todas las plantas solares de Panamá</v>
      </c>
      <c r="BW195" s="9" t="str">
        <v>FCLU01</v>
      </c>
      <c r="BX195" s="9" t="str">
        <v>Por lanzar</v>
      </c>
      <c r="BY195" s="9" t="str">
        <v>agosto</v>
      </c>
      <c r="BZ195" s="9" t="str">
        <v xml:space="preserve">Aceites aislantes - Aceites y grasas lubricantes </v>
      </c>
      <c r="CA195" s="9" t="str">
        <v>Panama</v>
      </c>
      <c r="CB195" s="9">
        <v>4.3387710000000003E-2</v>
      </c>
      <c r="CC195" s="9" t="str">
        <v>Elieth Martinez</v>
      </c>
      <c r="CD195" s="9" t="str">
        <v>Elieth.Martinez@enel.com</v>
      </c>
      <c r="CE195" s="9" t="str">
        <v>Anny Leal</v>
      </c>
      <c r="CF195" s="9" t="str">
        <v>anny.leal@enel.com</v>
      </c>
      <c r="CG195" s="9">
        <v>2026</v>
      </c>
      <c r="CH195" s="9">
        <v>8</v>
      </c>
      <c r="CI195" s="9">
        <v>46235</v>
      </c>
      <c r="CK195" s="9" t="str">
        <v>Suministro de aceite para transformadores y equipos de todas las plantas solares de Panamá</v>
      </c>
      <c r="CL195" s="9" t="str">
        <v>FCLU01</v>
      </c>
      <c r="CM195" s="9" t="str">
        <v>Por lanzar</v>
      </c>
      <c r="CN195" s="9" t="str">
        <v>agosto</v>
      </c>
      <c r="CO195" s="9" t="str">
        <v xml:space="preserve">Aceites aislantes - Aceites y grasas lubricantes </v>
      </c>
      <c r="CP195" s="9" t="str">
        <v>Panama</v>
      </c>
      <c r="CQ195" s="9">
        <v>4.3387710000000003E-2</v>
      </c>
      <c r="CR195" s="9" t="str">
        <v>Elieth Martinez</v>
      </c>
      <c r="CS195" s="9" t="str">
        <v>Elieth.Martinez@enel.com</v>
      </c>
      <c r="CT195" s="9" t="str">
        <v>Anny Leal</v>
      </c>
      <c r="CU195" s="9" t="str">
        <v>anny.leal@enel.com</v>
      </c>
      <c r="CV195" s="9">
        <v>2026</v>
      </c>
      <c r="CW195" s="9">
        <v>8</v>
      </c>
      <c r="CX195" s="9">
        <v>46235</v>
      </c>
      <c r="DC195" s="9" t="str">
        <v>Suministro de aceite para transformadores y equipos de todas las plantas solares de Panamá</v>
      </c>
      <c r="DD195" s="9" t="str">
        <v>FCLU01</v>
      </c>
      <c r="DE195" s="9" t="str">
        <v>Por lanzar</v>
      </c>
      <c r="DF195" s="9" t="str">
        <v>agosto</v>
      </c>
      <c r="DG195" s="9" t="str">
        <v xml:space="preserve">Aceites aislantes - Aceites y grasas lubricantes </v>
      </c>
      <c r="DH195" s="9" t="str">
        <v>Panama</v>
      </c>
      <c r="DI195" s="9">
        <v>4.3387710000000003E-2</v>
      </c>
      <c r="DJ195" s="9" t="str">
        <v>Elieth Martinez</v>
      </c>
      <c r="DK195" s="9" t="str">
        <v>Elieth.Martinez@enel.com</v>
      </c>
      <c r="DL195" s="9" t="str">
        <v>Anny Leal</v>
      </c>
      <c r="DM195" s="9" t="str">
        <v>anny.leal@enel.com</v>
      </c>
      <c r="DN195" s="9">
        <v>2026</v>
      </c>
      <c r="DO195" s="9">
        <v>8</v>
      </c>
      <c r="DP195" s="15">
        <v>46235</v>
      </c>
      <c r="DS195" s="9" t="str">
        <v>SUMINISTRO DE ACEITE PARA TRANSFORMADORES Y EQUIPOS DE TODAS LAS PLANTAS SOLARES DE PANAMA FCLU01 ACEITES AISLANTES - ACEITES Y GRASAS LUBRICANTES</v>
      </c>
    </row>
    <row r="196" spans="5:123" ht="27.95" customHeight="1" x14ac:dyDescent="0.25">
      <c r="E196" s="11" t="str">
        <v>TLC &amp; TSO INFRASTRUCTURE GT - Resiliency Plan</v>
      </c>
      <c r="F196" s="12" t="str">
        <v>FTTE08</v>
      </c>
      <c r="G196" s="12" t="str">
        <v>Por lanzar</v>
      </c>
      <c r="H196" s="12" t="str">
        <v>septiembre</v>
      </c>
      <c r="I196" s="12" t="str">
        <v xml:space="preserve">Equipos de telecomunicaciones para equipos de control, medida o concentradores (Gsm/UMTS/HSDPA, WIFI,Ethernet,etc). </v>
      </c>
      <c r="J196" s="12" t="str">
        <v>Guatemala</v>
      </c>
      <c r="K196" s="12">
        <v>0.06</v>
      </c>
      <c r="L196" s="12" t="str">
        <v>Monica Ponce</v>
      </c>
      <c r="M196" s="12" t="str">
        <v>Monica.Ponce@enel.com</v>
      </c>
      <c r="N196" s="12" t="str">
        <v>Anny Leal</v>
      </c>
      <c r="O196" s="12" t="str">
        <v>anny.leal@enel.com</v>
      </c>
      <c r="P196" s="12">
        <v>2026</v>
      </c>
      <c r="Q196" s="12">
        <v>9</v>
      </c>
      <c r="R196" s="24" t="b">
        <v>0</v>
      </c>
      <c r="AC196" s="14" t="str">
        <v>Servicios de Calibración para Equipos</v>
      </c>
      <c r="AD196" s="9" t="str">
        <v>MSMI03</v>
      </c>
      <c r="AE196" s="9" t="str">
        <v>Por lanzar</v>
      </c>
      <c r="AF196" s="9" t="str">
        <v>octubre</v>
      </c>
      <c r="AG196" s="9" t="str">
        <v xml:space="preserve">Mantenimiento, calibración y reparación de instrumentos de medición </v>
      </c>
      <c r="AH196" s="9" t="str">
        <v>Panama</v>
      </c>
      <c r="AI196" s="9">
        <v>4.3387710000000003E-2</v>
      </c>
      <c r="AJ196" s="9" t="str">
        <v>Elieth Martinez</v>
      </c>
      <c r="AK196" s="9" t="str">
        <v>Elieth.Martinez@enel.com</v>
      </c>
      <c r="AL196" s="9" t="str">
        <v>Anny Leal</v>
      </c>
      <c r="AM196" s="9" t="str">
        <v>anny.leal@enel.com</v>
      </c>
      <c r="AN196" s="9">
        <v>2026</v>
      </c>
      <c r="AO196" s="9">
        <v>10</v>
      </c>
      <c r="AP196" s="9">
        <v>46296</v>
      </c>
      <c r="AR196" s="14" t="str">
        <v>Servicios de Calibración para Equipos</v>
      </c>
      <c r="AS196" s="9" t="str">
        <v>MSMI03</v>
      </c>
      <c r="AT196" s="9" t="str">
        <v>Por lanzar</v>
      </c>
      <c r="AU196" s="9" t="str">
        <v>octubre</v>
      </c>
      <c r="AV196" s="9" t="str">
        <v xml:space="preserve">Mantenimiento, calibración y reparación de instrumentos de medición </v>
      </c>
      <c r="AW196" s="9" t="str">
        <v>Panama</v>
      </c>
      <c r="AX196" s="9">
        <v>4.3387710000000003E-2</v>
      </c>
      <c r="AY196" s="9" t="str">
        <v>Elieth Martinez</v>
      </c>
      <c r="AZ196" s="9" t="str">
        <v>Elieth.Martinez@enel.com</v>
      </c>
      <c r="BA196" s="9" t="str">
        <v>Anny Leal</v>
      </c>
      <c r="BB196" s="9" t="str">
        <v>anny.leal@enel.com</v>
      </c>
      <c r="BC196" s="9">
        <v>2026</v>
      </c>
      <c r="BD196" s="9">
        <v>10</v>
      </c>
      <c r="BE196" s="9">
        <v>46296</v>
      </c>
      <c r="BG196" s="9" t="str">
        <v>Servicios de Calibración para Equipos</v>
      </c>
      <c r="BH196" s="9" t="str">
        <v>MSMI03</v>
      </c>
      <c r="BI196" s="9" t="str">
        <v>Por lanzar</v>
      </c>
      <c r="BJ196" s="9" t="str">
        <v>octubre</v>
      </c>
      <c r="BK196" s="9" t="str">
        <v xml:space="preserve">Mantenimiento, calibración y reparación de instrumentos de medición </v>
      </c>
      <c r="BL196" s="9" t="str">
        <v>Panama</v>
      </c>
      <c r="BM196" s="9">
        <v>4.3387710000000003E-2</v>
      </c>
      <c r="BN196" s="9" t="str">
        <v>Elieth Martinez</v>
      </c>
      <c r="BO196" s="9" t="str">
        <v>Elieth.Martinez@enel.com</v>
      </c>
      <c r="BP196" s="9" t="str">
        <v>Anny Leal</v>
      </c>
      <c r="BQ196" s="9" t="str">
        <v>anny.leal@enel.com</v>
      </c>
      <c r="BR196" s="9">
        <v>2026</v>
      </c>
      <c r="BS196" s="9">
        <v>10</v>
      </c>
      <c r="BT196" s="9">
        <v>46296</v>
      </c>
      <c r="BV196" s="9" t="str">
        <v>Servicios de Calibración para Equipos</v>
      </c>
      <c r="BW196" s="9" t="str">
        <v>MSMI03</v>
      </c>
      <c r="BX196" s="9" t="str">
        <v>Por lanzar</v>
      </c>
      <c r="BY196" s="9" t="str">
        <v>octubre</v>
      </c>
      <c r="BZ196" s="9" t="str">
        <v xml:space="preserve">Mantenimiento, calibración y reparación de instrumentos de medición </v>
      </c>
      <c r="CA196" s="9" t="str">
        <v>Panama</v>
      </c>
      <c r="CB196" s="9">
        <v>4.3387710000000003E-2</v>
      </c>
      <c r="CC196" s="9" t="str">
        <v>Elieth Martinez</v>
      </c>
      <c r="CD196" s="9" t="str">
        <v>Elieth.Martinez@enel.com</v>
      </c>
      <c r="CE196" s="9" t="str">
        <v>Anny Leal</v>
      </c>
      <c r="CF196" s="9" t="str">
        <v>anny.leal@enel.com</v>
      </c>
      <c r="CG196" s="9">
        <v>2026</v>
      </c>
      <c r="CH196" s="9">
        <v>10</v>
      </c>
      <c r="CI196" s="9">
        <v>46296</v>
      </c>
      <c r="CK196" s="9" t="str">
        <v>Servicios de Calibración para Equipos</v>
      </c>
      <c r="CL196" s="9" t="str">
        <v>MSMI03</v>
      </c>
      <c r="CM196" s="9" t="str">
        <v>Por lanzar</v>
      </c>
      <c r="CN196" s="9" t="str">
        <v>octubre</v>
      </c>
      <c r="CO196" s="9" t="str">
        <v xml:space="preserve">Mantenimiento, calibración y reparación de instrumentos de medición </v>
      </c>
      <c r="CP196" s="9" t="str">
        <v>Panama</v>
      </c>
      <c r="CQ196" s="9">
        <v>4.3387710000000003E-2</v>
      </c>
      <c r="CR196" s="9" t="str">
        <v>Elieth Martinez</v>
      </c>
      <c r="CS196" s="9" t="str">
        <v>Elieth.Martinez@enel.com</v>
      </c>
      <c r="CT196" s="9" t="str">
        <v>Anny Leal</v>
      </c>
      <c r="CU196" s="9" t="str">
        <v>anny.leal@enel.com</v>
      </c>
      <c r="CV196" s="9">
        <v>2026</v>
      </c>
      <c r="CW196" s="9">
        <v>10</v>
      </c>
      <c r="CX196" s="9">
        <v>46296</v>
      </c>
      <c r="DC196" s="9" t="str">
        <v>Servicios de Calibración para Equipos</v>
      </c>
      <c r="DD196" s="9" t="str">
        <v>MSMI03</v>
      </c>
      <c r="DE196" s="9" t="str">
        <v>Por lanzar</v>
      </c>
      <c r="DF196" s="9" t="str">
        <v>octubre</v>
      </c>
      <c r="DG196" s="9" t="str">
        <v xml:space="preserve">Mantenimiento, calibración y reparación de instrumentos de medición </v>
      </c>
      <c r="DH196" s="9" t="str">
        <v>Panama</v>
      </c>
      <c r="DI196" s="9">
        <v>4.3387710000000003E-2</v>
      </c>
      <c r="DJ196" s="9" t="str">
        <v>Elieth Martinez</v>
      </c>
      <c r="DK196" s="9" t="str">
        <v>Elieth.Martinez@enel.com</v>
      </c>
      <c r="DL196" s="9" t="str">
        <v>Anny Leal</v>
      </c>
      <c r="DM196" s="9" t="str">
        <v>anny.leal@enel.com</v>
      </c>
      <c r="DN196" s="9">
        <v>2026</v>
      </c>
      <c r="DO196" s="9">
        <v>10</v>
      </c>
      <c r="DP196" s="15">
        <v>46296</v>
      </c>
      <c r="DS196" s="9" t="str">
        <v>SERVICIOS DE CALIBRACION PARA EQUIPOS MSMI03 MANTENIMIENTO, CALIBRACION Y REPARACION DE INSTRUMENTOS DE MEDICION</v>
      </c>
    </row>
    <row r="197" spans="5:123" ht="27.95" customHeight="1" x14ac:dyDescent="0.25">
      <c r="E197" s="11" t="str">
        <v>Suministro de baterias (un set completo de 600 baterias) y UPS de las cabinas Eurolam para PV Guayepo x 6 meses. Reemplazo de las UPS marca siel inst</v>
      </c>
      <c r="F197" s="12" t="str">
        <v>FEER01</v>
      </c>
      <c r="G197" s="12" t="str">
        <v>Por lanzar</v>
      </c>
      <c r="H197" s="12" t="str">
        <v>septiembre</v>
      </c>
      <c r="I197" s="12" t="str">
        <v xml:space="preserve">Componentes o piezas para Planta de energia Solar </v>
      </c>
      <c r="J197" s="12" t="str">
        <v>GPG</v>
      </c>
      <c r="K197" s="12">
        <v>0.06</v>
      </c>
      <c r="L197" s="12" t="str">
        <v>Monica Mesa</v>
      </c>
      <c r="M197" s="12" t="str">
        <v>monica.mesa@enel.com</v>
      </c>
      <c r="N197" s="12" t="str">
        <v>Anny Leal</v>
      </c>
      <c r="O197" s="12" t="str">
        <v>anny.leal@enel.com</v>
      </c>
      <c r="P197" s="12">
        <v>2026</v>
      </c>
      <c r="Q197" s="12">
        <v>9</v>
      </c>
      <c r="R197" s="24" t="b">
        <v>0</v>
      </c>
      <c r="AC197" s="14" t="str">
        <v>Necesidad de un proveedor que suministre el servicio de estudios de seguridad para nuevos ingresos como parte del proceso de selección de la compañía.</v>
      </c>
      <c r="AD197" s="9" t="str">
        <v>SPPP03</v>
      </c>
      <c r="AE197" s="9" t="str">
        <v>Por lanzar</v>
      </c>
      <c r="AF197" s="9" t="str">
        <v>octubre</v>
      </c>
      <c r="AG197" s="9" t="str">
        <v xml:space="preserve">Servicios para temas de personal </v>
      </c>
      <c r="AH197" s="9" t="str">
        <v>Staff &amp; Services</v>
      </c>
      <c r="AI197" s="9">
        <v>4.2000000000000003E-2</v>
      </c>
      <c r="AJ197" s="9" t="str">
        <v>Andrea Sarmiento</v>
      </c>
      <c r="AK197" s="9" t="str">
        <v>andrea.sarmiento@enel.com</v>
      </c>
      <c r="AL197" s="9" t="str">
        <v>Jennifer Rubio</v>
      </c>
      <c r="AM197" s="9" t="str">
        <v>jennifer.rubio@enel.com</v>
      </c>
      <c r="AN197" s="9">
        <v>2026</v>
      </c>
      <c r="AO197" s="9">
        <v>10</v>
      </c>
      <c r="AP197" s="9">
        <v>46296</v>
      </c>
      <c r="AR197" s="14" t="str">
        <v>Necesidad de un proveedor que suministre el servicio de estudios de seguridad para nuevos ingresos como parte del proceso de selección de la compañía.</v>
      </c>
      <c r="AS197" s="9" t="str">
        <v>SPPP03</v>
      </c>
      <c r="AT197" s="9" t="str">
        <v>Por lanzar</v>
      </c>
      <c r="AU197" s="9" t="str">
        <v>octubre</v>
      </c>
      <c r="AV197" s="9" t="str">
        <v xml:space="preserve">Servicios para temas de personal </v>
      </c>
      <c r="AW197" s="9" t="str">
        <v>Staff &amp; Services</v>
      </c>
      <c r="AX197" s="9">
        <v>4.2000000000000003E-2</v>
      </c>
      <c r="AY197" s="9" t="str">
        <v>Andrea Sarmiento</v>
      </c>
      <c r="AZ197" s="9" t="str">
        <v>andrea.sarmiento@enel.com</v>
      </c>
      <c r="BA197" s="9" t="str">
        <v>Jennifer Rubio</v>
      </c>
      <c r="BB197" s="9" t="str">
        <v>jennifer.rubio@enel.com</v>
      </c>
      <c r="BC197" s="9">
        <v>2026</v>
      </c>
      <c r="BD197" s="9">
        <v>10</v>
      </c>
      <c r="BE197" s="9">
        <v>46296</v>
      </c>
      <c r="BG197" s="9" t="str">
        <v>Necesidad de un proveedor que suministre el servicio de estudios de seguridad para nuevos ingresos como parte del proceso de selección de la compañía.</v>
      </c>
      <c r="BH197" s="9" t="str">
        <v>SPPP03</v>
      </c>
      <c r="BI197" s="9" t="str">
        <v>Por lanzar</v>
      </c>
      <c r="BJ197" s="9" t="str">
        <v>octubre</v>
      </c>
      <c r="BK197" s="9" t="str">
        <v xml:space="preserve">Servicios para temas de personal </v>
      </c>
      <c r="BL197" s="9" t="str">
        <v>Staff &amp; Services</v>
      </c>
      <c r="BM197" s="9">
        <v>4.2000000000000003E-2</v>
      </c>
      <c r="BN197" s="9" t="str">
        <v>Andrea Sarmiento</v>
      </c>
      <c r="BO197" s="9" t="str">
        <v>andrea.sarmiento@enel.com</v>
      </c>
      <c r="BP197" s="9" t="str">
        <v>Jennifer Rubio</v>
      </c>
      <c r="BQ197" s="9" t="str">
        <v>jennifer.rubio@enel.com</v>
      </c>
      <c r="BR197" s="9">
        <v>2026</v>
      </c>
      <c r="BS197" s="9">
        <v>10</v>
      </c>
      <c r="BT197" s="9">
        <v>46296</v>
      </c>
      <c r="BV197" s="9" t="str">
        <v>Necesidad de un proveedor que suministre el servicio de estudios de seguridad para nuevos ingresos como parte del proceso de selección de la compañía.</v>
      </c>
      <c r="BW197" s="9" t="str">
        <v>SPPP03</v>
      </c>
      <c r="BX197" s="9" t="str">
        <v>Por lanzar</v>
      </c>
      <c r="BY197" s="9" t="str">
        <v>octubre</v>
      </c>
      <c r="BZ197" s="9" t="str">
        <v xml:space="preserve">Servicios para temas de personal </v>
      </c>
      <c r="CA197" s="9" t="str">
        <v>Staff &amp; Services</v>
      </c>
      <c r="CB197" s="9">
        <v>4.2000000000000003E-2</v>
      </c>
      <c r="CC197" s="9" t="str">
        <v>Andrea Sarmiento</v>
      </c>
      <c r="CD197" s="9" t="str">
        <v>andrea.sarmiento@enel.com</v>
      </c>
      <c r="CE197" s="9" t="str">
        <v>Jennifer Rubio</v>
      </c>
      <c r="CF197" s="9" t="str">
        <v>jennifer.rubio@enel.com</v>
      </c>
      <c r="CG197" s="9">
        <v>2026</v>
      </c>
      <c r="CH197" s="9">
        <v>10</v>
      </c>
      <c r="CI197" s="9">
        <v>46296</v>
      </c>
      <c r="CK197" s="9" t="str">
        <v>Necesidad de un proveedor que suministre el servicio de estudios de seguridad para nuevos ingresos como parte del proceso de selección de la compañía.</v>
      </c>
      <c r="CL197" s="9" t="str">
        <v>SPPP03</v>
      </c>
      <c r="CM197" s="9" t="str">
        <v>Por lanzar</v>
      </c>
      <c r="CN197" s="9" t="str">
        <v>octubre</v>
      </c>
      <c r="CO197" s="9" t="str">
        <v xml:space="preserve">Servicios para temas de personal </v>
      </c>
      <c r="CP197" s="9" t="str">
        <v>Staff &amp; Services</v>
      </c>
      <c r="CQ197" s="9">
        <v>4.2000000000000003E-2</v>
      </c>
      <c r="CR197" s="9" t="str">
        <v>Andrea Sarmiento</v>
      </c>
      <c r="CS197" s="9" t="str">
        <v>andrea.sarmiento@enel.com</v>
      </c>
      <c r="CT197" s="9" t="str">
        <v>Jennifer Rubio</v>
      </c>
      <c r="CU197" s="9" t="str">
        <v>jennifer.rubio@enel.com</v>
      </c>
      <c r="CV197" s="9">
        <v>2026</v>
      </c>
      <c r="CW197" s="9">
        <v>10</v>
      </c>
      <c r="CX197" s="9">
        <v>46296</v>
      </c>
      <c r="DC197" s="9" t="str">
        <v>Necesidad de un proveedor que suministre el servicio de estudios de seguridad para nuevos ingresos como parte del proceso de selección de la compañía.</v>
      </c>
      <c r="DD197" s="9" t="str">
        <v>SPPP03</v>
      </c>
      <c r="DE197" s="9" t="str">
        <v>Por lanzar</v>
      </c>
      <c r="DF197" s="9" t="str">
        <v>octubre</v>
      </c>
      <c r="DG197" s="9" t="str">
        <v xml:space="preserve">Servicios para temas de personal </v>
      </c>
      <c r="DH197" s="9" t="str">
        <v>Staff &amp; Services</v>
      </c>
      <c r="DI197" s="9">
        <v>4.2000000000000003E-2</v>
      </c>
      <c r="DJ197" s="9" t="str">
        <v>Andrea Sarmiento</v>
      </c>
      <c r="DK197" s="9" t="str">
        <v>andrea.sarmiento@enel.com</v>
      </c>
      <c r="DL197" s="9" t="str">
        <v>Jennifer Rubio</v>
      </c>
      <c r="DM197" s="9" t="str">
        <v>jennifer.rubio@enel.com</v>
      </c>
      <c r="DN197" s="9">
        <v>2026</v>
      </c>
      <c r="DO197" s="9">
        <v>10</v>
      </c>
      <c r="DP197" s="15">
        <v>46296</v>
      </c>
      <c r="DS197" s="9" t="str">
        <v>NECESIDAD DE UN PROVEEDOR QUE SUMINISTRE EL SERVICIO DE ESTUDIOS DE SEGURIDAD PARA NUEVOS INGRESOS COMO PARTE DEL PROCESO DE SELECCION DE LA COMPANIA. SPPP03 SERVICIOS PARA TEMAS DE PERSONAL</v>
      </c>
    </row>
    <row r="198" spans="5:123" ht="27.95" customHeight="1" x14ac:dyDescent="0.25">
      <c r="E198" s="11" t="str">
        <v>SUMINISTRO DE EQUIPO PARA DIAGNOSTICO DE SUBESTACIÓN</v>
      </c>
      <c r="F198" s="12" t="str">
        <v>FZAU02</v>
      </c>
      <c r="G198" s="12" t="str">
        <v>Por lanzar</v>
      </c>
      <c r="H198" s="12" t="str">
        <v>septiembre</v>
      </c>
      <c r="I198" s="12" t="str">
        <v xml:space="preserve">Equipos de prueba (horquilla de conexión, comprobadores de tensión, etc) </v>
      </c>
      <c r="J198" s="12" t="str">
        <v>GPG</v>
      </c>
      <c r="K198" s="12">
        <v>0.05</v>
      </c>
      <c r="L198" s="12" t="str">
        <v>Monica Mesa</v>
      </c>
      <c r="M198" s="12" t="str">
        <v>monica.mesa@enel.com</v>
      </c>
      <c r="N198" s="12" t="str">
        <v>Anny Leal</v>
      </c>
      <c r="O198" s="12" t="str">
        <v>anny.leal@enel.com</v>
      </c>
      <c r="P198" s="12">
        <v>2026</v>
      </c>
      <c r="Q198" s="12">
        <v>9</v>
      </c>
      <c r="R198" s="24" t="b">
        <v>0</v>
      </c>
      <c r="AC198" s="14" t="str">
        <v>Suministro y configuracion del monitor de temperaturas ITM509 transformador principal EL PASO x 12 meses</v>
      </c>
      <c r="AD198" s="9" t="str">
        <v>FEER01</v>
      </c>
      <c r="AE198" s="9" t="str">
        <v>Por lanzar</v>
      </c>
      <c r="AF198" s="9" t="str">
        <v>septiembre</v>
      </c>
      <c r="AG198" s="9" t="str">
        <v xml:space="preserve">Componentes o piezas para Planta de energia Solar </v>
      </c>
      <c r="AH198" s="9" t="str">
        <v>GPG</v>
      </c>
      <c r="AI198" s="9">
        <v>0.04</v>
      </c>
      <c r="AJ198" s="9" t="str">
        <v>Monica Mesa</v>
      </c>
      <c r="AK198" s="9" t="str">
        <v>monica.mesa@enel.com</v>
      </c>
      <c r="AL198" s="9" t="str">
        <v>Anny Leal</v>
      </c>
      <c r="AM198" s="9" t="str">
        <v>anny.leal@enel.com</v>
      </c>
      <c r="AN198" s="9">
        <v>2026</v>
      </c>
      <c r="AO198" s="9">
        <v>9</v>
      </c>
      <c r="AP198" s="9">
        <v>46266</v>
      </c>
      <c r="AR198" s="14" t="str">
        <v>Suministro y configuracion del monitor de temperaturas ITM509 transformador principal EL PASO x 12 meses</v>
      </c>
      <c r="AS198" s="9" t="str">
        <v>FEER01</v>
      </c>
      <c r="AT198" s="9" t="str">
        <v>Por lanzar</v>
      </c>
      <c r="AU198" s="9" t="str">
        <v>septiembre</v>
      </c>
      <c r="AV198" s="9" t="str">
        <v xml:space="preserve">Componentes o piezas para Planta de energia Solar </v>
      </c>
      <c r="AW198" s="9" t="str">
        <v>GPG</v>
      </c>
      <c r="AX198" s="9">
        <v>0.04</v>
      </c>
      <c r="AY198" s="9" t="str">
        <v>Monica Mesa</v>
      </c>
      <c r="AZ198" s="9" t="str">
        <v>monica.mesa@enel.com</v>
      </c>
      <c r="BA198" s="9" t="str">
        <v>Anny Leal</v>
      </c>
      <c r="BB198" s="9" t="str">
        <v>anny.leal@enel.com</v>
      </c>
      <c r="BC198" s="9">
        <v>2026</v>
      </c>
      <c r="BD198" s="9">
        <v>9</v>
      </c>
      <c r="BE198" s="9">
        <v>46266</v>
      </c>
      <c r="BG198" s="9" t="str">
        <v>Suministro y configuracion del monitor de temperaturas ITM509 transformador principal EL PASO x 12 meses</v>
      </c>
      <c r="BH198" s="9" t="str">
        <v>FEER01</v>
      </c>
      <c r="BI198" s="9" t="str">
        <v>Por lanzar</v>
      </c>
      <c r="BJ198" s="9" t="str">
        <v>septiembre</v>
      </c>
      <c r="BK198" s="9" t="str">
        <v xml:space="preserve">Componentes o piezas para Planta de energia Solar </v>
      </c>
      <c r="BL198" s="9" t="str">
        <v>GPG</v>
      </c>
      <c r="BM198" s="9">
        <v>0.04</v>
      </c>
      <c r="BN198" s="9" t="str">
        <v>Monica Mesa</v>
      </c>
      <c r="BO198" s="9" t="str">
        <v>monica.mesa@enel.com</v>
      </c>
      <c r="BP198" s="9" t="str">
        <v>Anny Leal</v>
      </c>
      <c r="BQ198" s="9" t="str">
        <v>anny.leal@enel.com</v>
      </c>
      <c r="BR198" s="9">
        <v>2026</v>
      </c>
      <c r="BS198" s="9">
        <v>9</v>
      </c>
      <c r="BT198" s="9">
        <v>46266</v>
      </c>
      <c r="BV198" s="9" t="str">
        <v>Suministro y configuracion del monitor de temperaturas ITM509 transformador principal EL PASO x 12 meses</v>
      </c>
      <c r="BW198" s="9" t="str">
        <v>FEER01</v>
      </c>
      <c r="BX198" s="9" t="str">
        <v>Por lanzar</v>
      </c>
      <c r="BY198" s="9" t="str">
        <v>septiembre</v>
      </c>
      <c r="BZ198" s="9" t="str">
        <v xml:space="preserve">Componentes o piezas para Planta de energia Solar </v>
      </c>
      <c r="CA198" s="9" t="str">
        <v>GPG</v>
      </c>
      <c r="CB198" s="9">
        <v>0.04</v>
      </c>
      <c r="CC198" s="9" t="str">
        <v>Monica Mesa</v>
      </c>
      <c r="CD198" s="9" t="str">
        <v>monica.mesa@enel.com</v>
      </c>
      <c r="CE198" s="9" t="str">
        <v>Anny Leal</v>
      </c>
      <c r="CF198" s="9" t="str">
        <v>anny.leal@enel.com</v>
      </c>
      <c r="CG198" s="9">
        <v>2026</v>
      </c>
      <c r="CH198" s="9">
        <v>9</v>
      </c>
      <c r="CI198" s="9">
        <v>46266</v>
      </c>
      <c r="CK198" s="9" t="str">
        <v>Suministro y configuracion del monitor de temperaturas ITM509 transformador principal EL PASO x 12 meses</v>
      </c>
      <c r="CL198" s="9" t="str">
        <v>FEER01</v>
      </c>
      <c r="CM198" s="9" t="str">
        <v>Por lanzar</v>
      </c>
      <c r="CN198" s="9" t="str">
        <v>septiembre</v>
      </c>
      <c r="CO198" s="9" t="str">
        <v xml:space="preserve">Componentes o piezas para Planta de energia Solar </v>
      </c>
      <c r="CP198" s="9" t="str">
        <v>GPG</v>
      </c>
      <c r="CQ198" s="9">
        <v>0.04</v>
      </c>
      <c r="CR198" s="9" t="str">
        <v>Monica Mesa</v>
      </c>
      <c r="CS198" s="9" t="str">
        <v>monica.mesa@enel.com</v>
      </c>
      <c r="CT198" s="9" t="str">
        <v>Anny Leal</v>
      </c>
      <c r="CU198" s="9" t="str">
        <v>anny.leal@enel.com</v>
      </c>
      <c r="CV198" s="9">
        <v>2026</v>
      </c>
      <c r="CW198" s="9">
        <v>9</v>
      </c>
      <c r="CX198" s="9">
        <v>46266</v>
      </c>
      <c r="DC198" s="9" t="str">
        <v>Suministro y configuracion del monitor de temperaturas ITM509 transformador principal EL PASO x 12 meses</v>
      </c>
      <c r="DD198" s="9" t="str">
        <v>FEER01</v>
      </c>
      <c r="DE198" s="9" t="str">
        <v>Por lanzar</v>
      </c>
      <c r="DF198" s="9" t="str">
        <v>septiembre</v>
      </c>
      <c r="DG198" s="9" t="str">
        <v xml:space="preserve">Componentes o piezas para Planta de energia Solar </v>
      </c>
      <c r="DH198" s="9" t="str">
        <v>GPG</v>
      </c>
      <c r="DI198" s="9">
        <v>0.04</v>
      </c>
      <c r="DJ198" s="9" t="str">
        <v>Monica Mesa</v>
      </c>
      <c r="DK198" s="9" t="str">
        <v>monica.mesa@enel.com</v>
      </c>
      <c r="DL198" s="9" t="str">
        <v>Anny Leal</v>
      </c>
      <c r="DM198" s="9" t="str">
        <v>anny.leal@enel.com</v>
      </c>
      <c r="DN198" s="9">
        <v>2026</v>
      </c>
      <c r="DO198" s="9">
        <v>9</v>
      </c>
      <c r="DP198" s="15">
        <v>46266</v>
      </c>
      <c r="DS198" s="9" t="str">
        <v>SUMINISTRO Y CONFIGURACION DEL MONITOR DE TEMPERATURAS ITM509 TRANSFORMADOR PRINCIPAL EL PASO X 12 MESES FEER01 COMPONENTES O PIEZAS PARA PLANTA DE ENERGIA SOLAR</v>
      </c>
    </row>
    <row r="199" spans="5:123" ht="27.95" customHeight="1" x14ac:dyDescent="0.25">
      <c r="E199" s="11" t="str">
        <v>MPLS TLC RENEWAL - POWER PLANTS AND CORPORATE OFFICES</v>
      </c>
      <c r="F199" s="12" t="str">
        <v>SPTT04</v>
      </c>
      <c r="G199" s="12" t="str">
        <v>Por lanzar</v>
      </c>
      <c r="H199" s="12" t="str">
        <v>septiembre</v>
      </c>
      <c r="I199" s="12" t="str">
        <v xml:space="preserve">Gastos de transmisión de datos </v>
      </c>
      <c r="J199" s="12" t="str">
        <v>Guatemala</v>
      </c>
      <c r="K199" s="12">
        <v>0.05</v>
      </c>
      <c r="L199" s="12" t="str">
        <v>Monica Ponce</v>
      </c>
      <c r="M199" s="12" t="str">
        <v>Monica.Ponce@enel.com</v>
      </c>
      <c r="N199" s="12" t="str">
        <v>Anny Leal</v>
      </c>
      <c r="O199" s="12" t="str">
        <v>anny.leal@enel.com</v>
      </c>
      <c r="P199" s="12">
        <v>2026</v>
      </c>
      <c r="Q199" s="12">
        <v>9</v>
      </c>
      <c r="R199" s="24" t="b">
        <v>0</v>
      </c>
      <c r="AC199" s="14" t="str">
        <v>ICT-512 Suministro equipos de seguridad perimetral (Firewall)</v>
      </c>
      <c r="AD199" s="9" t="str">
        <v>FTTE08</v>
      </c>
      <c r="AE199" s="9" t="str">
        <v>Por lanzar</v>
      </c>
      <c r="AF199" s="9" t="str">
        <v>septiembre</v>
      </c>
      <c r="AG199" s="9" t="str">
        <v xml:space="preserve">Equipos de telecomunicaciones para equipos de control, medida o concentradores (Gsm/UMTS/HSDPA, WIFI,Ethernet,etc). </v>
      </c>
      <c r="AH199" s="9" t="str">
        <v>Guatemala</v>
      </c>
      <c r="AI199" s="9">
        <v>0.04</v>
      </c>
      <c r="AJ199" s="9" t="str">
        <v>Monica Ponce</v>
      </c>
      <c r="AK199" s="9" t="str">
        <v>Monica.Ponce@enel.com</v>
      </c>
      <c r="AL199" s="9" t="str">
        <v>Anny Leal</v>
      </c>
      <c r="AM199" s="9" t="str">
        <v>anny.leal@enel.com</v>
      </c>
      <c r="AN199" s="9">
        <v>2026</v>
      </c>
      <c r="AO199" s="9">
        <v>9</v>
      </c>
      <c r="AP199" s="9">
        <v>46266</v>
      </c>
      <c r="AR199" s="14" t="str">
        <v>ICT-512 Suministro equipos de seguridad perimetral (Firewall)</v>
      </c>
      <c r="AS199" s="9" t="str">
        <v>FTTE08</v>
      </c>
      <c r="AT199" s="9" t="str">
        <v>Por lanzar</v>
      </c>
      <c r="AU199" s="9" t="str">
        <v>septiembre</v>
      </c>
      <c r="AV199" s="9" t="str">
        <v xml:space="preserve">Equipos de telecomunicaciones para equipos de control, medida o concentradores (Gsm/UMTS/HSDPA, WIFI,Ethernet,etc). </v>
      </c>
      <c r="AW199" s="9" t="str">
        <v>Guatemala</v>
      </c>
      <c r="AX199" s="9">
        <v>0.04</v>
      </c>
      <c r="AY199" s="9" t="str">
        <v>Monica Ponce</v>
      </c>
      <c r="AZ199" s="9" t="str">
        <v>Monica.Ponce@enel.com</v>
      </c>
      <c r="BA199" s="9" t="str">
        <v>Anny Leal</v>
      </c>
      <c r="BB199" s="9" t="str">
        <v>anny.leal@enel.com</v>
      </c>
      <c r="BC199" s="9">
        <v>2026</v>
      </c>
      <c r="BD199" s="9">
        <v>9</v>
      </c>
      <c r="BE199" s="9">
        <v>46266</v>
      </c>
      <c r="BG199" s="9" t="str">
        <v>ICT-512 Suministro equipos de seguridad perimetral (Firewall)</v>
      </c>
      <c r="BH199" s="9" t="str">
        <v>FTTE08</v>
      </c>
      <c r="BI199" s="9" t="str">
        <v>Por lanzar</v>
      </c>
      <c r="BJ199" s="9" t="str">
        <v>septiembre</v>
      </c>
      <c r="BK199" s="9" t="str">
        <v xml:space="preserve">Equipos de telecomunicaciones para equipos de control, medida o concentradores (Gsm/UMTS/HSDPA, WIFI,Ethernet,etc). </v>
      </c>
      <c r="BL199" s="9" t="str">
        <v>Guatemala</v>
      </c>
      <c r="BM199" s="9">
        <v>0.04</v>
      </c>
      <c r="BN199" s="9" t="str">
        <v>Monica Ponce</v>
      </c>
      <c r="BO199" s="9" t="str">
        <v>Monica.Ponce@enel.com</v>
      </c>
      <c r="BP199" s="9" t="str">
        <v>Anny Leal</v>
      </c>
      <c r="BQ199" s="9" t="str">
        <v>anny.leal@enel.com</v>
      </c>
      <c r="BR199" s="9">
        <v>2026</v>
      </c>
      <c r="BS199" s="9">
        <v>9</v>
      </c>
      <c r="BT199" s="9">
        <v>46266</v>
      </c>
      <c r="BV199" s="9" t="str">
        <v>ICT-512 Suministro equipos de seguridad perimetral (Firewall)</v>
      </c>
      <c r="BW199" s="9" t="str">
        <v>FTTE08</v>
      </c>
      <c r="BX199" s="9" t="str">
        <v>Por lanzar</v>
      </c>
      <c r="BY199" s="9" t="str">
        <v>septiembre</v>
      </c>
      <c r="BZ199" s="9" t="str">
        <v xml:space="preserve">Equipos de telecomunicaciones para equipos de control, medida o concentradores (Gsm/UMTS/HSDPA, WIFI,Ethernet,etc). </v>
      </c>
      <c r="CA199" s="9" t="str">
        <v>Guatemala</v>
      </c>
      <c r="CB199" s="9">
        <v>0.04</v>
      </c>
      <c r="CC199" s="9" t="str">
        <v>Monica Ponce</v>
      </c>
      <c r="CD199" s="9" t="str">
        <v>Monica.Ponce@enel.com</v>
      </c>
      <c r="CE199" s="9" t="str">
        <v>Anny Leal</v>
      </c>
      <c r="CF199" s="9" t="str">
        <v>anny.leal@enel.com</v>
      </c>
      <c r="CG199" s="9">
        <v>2026</v>
      </c>
      <c r="CH199" s="9">
        <v>9</v>
      </c>
      <c r="CI199" s="9">
        <v>46266</v>
      </c>
      <c r="CK199" s="9" t="str">
        <v>ICT-512 Suministro equipos de seguridad perimetral (Firewall)</v>
      </c>
      <c r="CL199" s="9" t="str">
        <v>FTTE08</v>
      </c>
      <c r="CM199" s="9" t="str">
        <v>Por lanzar</v>
      </c>
      <c r="CN199" s="9" t="str">
        <v>septiembre</v>
      </c>
      <c r="CO199" s="9" t="str">
        <v xml:space="preserve">Equipos de telecomunicaciones para equipos de control, medida o concentradores (Gsm/UMTS/HSDPA, WIFI,Ethernet,etc). </v>
      </c>
      <c r="CP199" s="9" t="str">
        <v>Guatemala</v>
      </c>
      <c r="CQ199" s="9">
        <v>0.04</v>
      </c>
      <c r="CR199" s="9" t="str">
        <v>Monica Ponce</v>
      </c>
      <c r="CS199" s="9" t="str">
        <v>Monica.Ponce@enel.com</v>
      </c>
      <c r="CT199" s="9" t="str">
        <v>Anny Leal</v>
      </c>
      <c r="CU199" s="9" t="str">
        <v>anny.leal@enel.com</v>
      </c>
      <c r="CV199" s="9">
        <v>2026</v>
      </c>
      <c r="CW199" s="9">
        <v>9</v>
      </c>
      <c r="CX199" s="9">
        <v>46266</v>
      </c>
      <c r="DC199" s="9" t="str">
        <v>ICT-512 Suministro equipos de seguridad perimetral (Firewall)</v>
      </c>
      <c r="DD199" s="9" t="str">
        <v>FTTE08</v>
      </c>
      <c r="DE199" s="9" t="str">
        <v>Por lanzar</v>
      </c>
      <c r="DF199" s="9" t="str">
        <v>septiembre</v>
      </c>
      <c r="DG199" s="9" t="str">
        <v xml:space="preserve">Equipos de telecomunicaciones para equipos de control, medida o concentradores (Gsm/UMTS/HSDPA, WIFI,Ethernet,etc). </v>
      </c>
      <c r="DH199" s="9" t="str">
        <v>Guatemala</v>
      </c>
      <c r="DI199" s="9">
        <v>0.04</v>
      </c>
      <c r="DJ199" s="9" t="str">
        <v>Monica Ponce</v>
      </c>
      <c r="DK199" s="9" t="str">
        <v>Monica.Ponce@enel.com</v>
      </c>
      <c r="DL199" s="9" t="str">
        <v>Anny Leal</v>
      </c>
      <c r="DM199" s="9" t="str">
        <v>anny.leal@enel.com</v>
      </c>
      <c r="DN199" s="9">
        <v>2026</v>
      </c>
      <c r="DO199" s="9">
        <v>9</v>
      </c>
      <c r="DP199" s="15">
        <v>46266</v>
      </c>
      <c r="DS199" s="9" t="str">
        <v>ICT-512 SUMINISTRO EQUIPOS DE SEGURIDAD PERIMETRAL (FIREWALL) FTTE08 EQUIPOS DE TELECOMUNICACIONES PARA EQUIPOS DE CONTROL, MEDIDA O CONCENTRADORES (GSM/UMTS/HSDPA, WIFI,ETHERNET,ETC).</v>
      </c>
    </row>
    <row r="200" spans="5:123" ht="27.95" customHeight="1" x14ac:dyDescent="0.25">
      <c r="E200" s="11" t="str">
        <v>Servicio de Formación, Entrenamiento y Certificación para Trabajo Seguro en Espacios Confinados.</v>
      </c>
      <c r="F200" s="12" t="str">
        <v>SPFO01</v>
      </c>
      <c r="G200" s="12" t="str">
        <v>Por lanzar</v>
      </c>
      <c r="H200" s="12" t="str">
        <v>noviembre</v>
      </c>
      <c r="I200" s="12" t="str">
        <v>Diseño e implementación de cursos de e-learning</v>
      </c>
      <c r="J200" s="12" t="str">
        <v>GPG</v>
      </c>
      <c r="K200" s="12">
        <v>4.3999999999999997E-2</v>
      </c>
      <c r="L200" s="12" t="str">
        <v>Monica Mesa</v>
      </c>
      <c r="M200" s="12" t="str">
        <v>monica.mesa@enel.com</v>
      </c>
      <c r="N200" s="12" t="str">
        <v>Anny Leal</v>
      </c>
      <c r="O200" s="12" t="str">
        <v>anny.leal@enel.com</v>
      </c>
      <c r="P200" s="12">
        <v>2026</v>
      </c>
      <c r="Q200" s="12">
        <v>11</v>
      </c>
      <c r="R200" s="24" t="b">
        <v>0</v>
      </c>
      <c r="AC200" s="14" t="str">
        <v>Software de productos y mantenimiento – Licenciamiento VMware (software que correría en los servidores de gestión de protecciones ) – 30 Mcop/año</v>
      </c>
      <c r="AD200" s="9" t="str">
        <v>FIPS03</v>
      </c>
      <c r="AE200" s="9" t="str">
        <v>Por lanzar</v>
      </c>
      <c r="AF200" s="9" t="str">
        <v>octubre</v>
      </c>
      <c r="AG200" s="9" t="str">
        <v xml:space="preserve">Productos de software </v>
      </c>
      <c r="AH200" s="9" t="str">
        <v>ICT</v>
      </c>
      <c r="AI200" s="9">
        <v>3.7478009999999999E-2</v>
      </c>
      <c r="AJ200" s="9" t="str">
        <v>Marcela Maldonado</v>
      </c>
      <c r="AK200" s="9" t="str">
        <v>marcela.maldonado@enel.com</v>
      </c>
      <c r="AL200" s="9" t="str">
        <v>Jennifer Rubio</v>
      </c>
      <c r="AM200" s="9" t="str">
        <v>jennifer.rubio@enel.com</v>
      </c>
      <c r="AN200" s="9">
        <v>2026</v>
      </c>
      <c r="AO200" s="9">
        <v>10</v>
      </c>
      <c r="AP200" s="9">
        <v>46296</v>
      </c>
      <c r="AR200" s="14" t="str">
        <v>Software de productos y mantenimiento – Licenciamiento VMware (software que correría en los servidores de gestión de protecciones ) – 30 Mcop/año</v>
      </c>
      <c r="AS200" s="9" t="str">
        <v>FIPS03</v>
      </c>
      <c r="AT200" s="9" t="str">
        <v>Por lanzar</v>
      </c>
      <c r="AU200" s="9" t="str">
        <v>octubre</v>
      </c>
      <c r="AV200" s="9" t="str">
        <v xml:space="preserve">Productos de software </v>
      </c>
      <c r="AW200" s="9" t="str">
        <v>ICT</v>
      </c>
      <c r="AX200" s="9">
        <v>3.7478009999999999E-2</v>
      </c>
      <c r="AY200" s="9" t="str">
        <v>Marcela Maldonado</v>
      </c>
      <c r="AZ200" s="9" t="str">
        <v>marcela.maldonado@enel.com</v>
      </c>
      <c r="BA200" s="9" t="str">
        <v>Jennifer Rubio</v>
      </c>
      <c r="BB200" s="9" t="str">
        <v>jennifer.rubio@enel.com</v>
      </c>
      <c r="BC200" s="9">
        <v>2026</v>
      </c>
      <c r="BD200" s="9">
        <v>10</v>
      </c>
      <c r="BE200" s="9">
        <v>46296</v>
      </c>
      <c r="BG200" s="9" t="str">
        <v>Software de productos y mantenimiento – Licenciamiento VMware (software que correría en los servidores de gestión de protecciones ) – 30 Mcop/año</v>
      </c>
      <c r="BH200" s="9" t="str">
        <v>FIPS03</v>
      </c>
      <c r="BI200" s="9" t="str">
        <v>Por lanzar</v>
      </c>
      <c r="BJ200" s="9" t="str">
        <v>octubre</v>
      </c>
      <c r="BK200" s="9" t="str">
        <v xml:space="preserve">Productos de software </v>
      </c>
      <c r="BL200" s="9" t="str">
        <v>ICT</v>
      </c>
      <c r="BM200" s="9">
        <v>3.7478009999999999E-2</v>
      </c>
      <c r="BN200" s="9" t="str">
        <v>Marcela Maldonado</v>
      </c>
      <c r="BO200" s="9" t="str">
        <v>marcela.maldonado@enel.com</v>
      </c>
      <c r="BP200" s="9" t="str">
        <v>Jennifer Rubio</v>
      </c>
      <c r="BQ200" s="9" t="str">
        <v>jennifer.rubio@enel.com</v>
      </c>
      <c r="BR200" s="9">
        <v>2026</v>
      </c>
      <c r="BS200" s="9">
        <v>10</v>
      </c>
      <c r="BT200" s="9">
        <v>46296</v>
      </c>
      <c r="BV200" s="9" t="str">
        <v>Software de productos y mantenimiento – Licenciamiento VMware (software que correría en los servidores de gestión de protecciones ) – 30 Mcop/año</v>
      </c>
      <c r="BW200" s="9" t="str">
        <v>FIPS03</v>
      </c>
      <c r="BX200" s="9" t="str">
        <v>Por lanzar</v>
      </c>
      <c r="BY200" s="9" t="str">
        <v>octubre</v>
      </c>
      <c r="BZ200" s="9" t="str">
        <v xml:space="preserve">Productos de software </v>
      </c>
      <c r="CA200" s="9" t="str">
        <v>ICT</v>
      </c>
      <c r="CB200" s="9">
        <v>3.7478009999999999E-2</v>
      </c>
      <c r="CC200" s="9" t="str">
        <v>Marcela Maldonado</v>
      </c>
      <c r="CD200" s="9" t="str">
        <v>marcela.maldonado@enel.com</v>
      </c>
      <c r="CE200" s="9" t="str">
        <v>Jennifer Rubio</v>
      </c>
      <c r="CF200" s="9" t="str">
        <v>jennifer.rubio@enel.com</v>
      </c>
      <c r="CG200" s="9">
        <v>2026</v>
      </c>
      <c r="CH200" s="9">
        <v>10</v>
      </c>
      <c r="CI200" s="9">
        <v>46296</v>
      </c>
      <c r="CK200" s="9" t="str">
        <v>Software de productos y mantenimiento – Licenciamiento VMware (software que correría en los servidores de gestión de protecciones ) – 30 Mcop/año</v>
      </c>
      <c r="CL200" s="9" t="str">
        <v>FIPS03</v>
      </c>
      <c r="CM200" s="9" t="str">
        <v>Por lanzar</v>
      </c>
      <c r="CN200" s="9" t="str">
        <v>octubre</v>
      </c>
      <c r="CO200" s="9" t="str">
        <v xml:space="preserve">Productos de software </v>
      </c>
      <c r="CP200" s="9" t="str">
        <v>ICT</v>
      </c>
      <c r="CQ200" s="9">
        <v>3.7478009999999999E-2</v>
      </c>
      <c r="CR200" s="9" t="str">
        <v>Marcela Maldonado</v>
      </c>
      <c r="CS200" s="9" t="str">
        <v>marcela.maldonado@enel.com</v>
      </c>
      <c r="CT200" s="9" t="str">
        <v>Jennifer Rubio</v>
      </c>
      <c r="CU200" s="9" t="str">
        <v>jennifer.rubio@enel.com</v>
      </c>
      <c r="CV200" s="9">
        <v>2026</v>
      </c>
      <c r="CW200" s="9">
        <v>10</v>
      </c>
      <c r="CX200" s="9">
        <v>46296</v>
      </c>
      <c r="DC200" s="9" t="str">
        <v>Software de productos y mantenimiento – Licenciamiento VMware (software que correría en los servidores de gestión de protecciones ) – 30 Mcop/año</v>
      </c>
      <c r="DD200" s="9" t="str">
        <v>FIPS03</v>
      </c>
      <c r="DE200" s="9" t="str">
        <v>Por lanzar</v>
      </c>
      <c r="DF200" s="9" t="str">
        <v>octubre</v>
      </c>
      <c r="DG200" s="9" t="str">
        <v xml:space="preserve">Productos de software </v>
      </c>
      <c r="DH200" s="9" t="str">
        <v>ICT</v>
      </c>
      <c r="DI200" s="9">
        <v>3.7478009999999999E-2</v>
      </c>
      <c r="DJ200" s="9" t="str">
        <v>Marcela Maldonado</v>
      </c>
      <c r="DK200" s="9" t="str">
        <v>marcela.maldonado@enel.com</v>
      </c>
      <c r="DL200" s="9" t="str">
        <v>Jennifer Rubio</v>
      </c>
      <c r="DM200" s="9" t="str">
        <v>jennifer.rubio@enel.com</v>
      </c>
      <c r="DN200" s="9">
        <v>2026</v>
      </c>
      <c r="DO200" s="9">
        <v>10</v>
      </c>
      <c r="DP200" s="15">
        <v>46296</v>
      </c>
      <c r="DS200" s="9" t="str">
        <v>SOFTWARE DE PRODUCTOS Y MANTENIMIENTO – LICENCIAMIENTO VMWARE (SOFTWARE QUE CORRERIA EN LOS SERVIDORES DE GESTION DE PROTECCIONES ) – 30 MCOP/ANO FIPS03 PRODUCTOS DE SOFTWARE</v>
      </c>
    </row>
    <row r="201" spans="5:123" ht="27.95" customHeight="1" x14ac:dyDescent="0.25">
      <c r="E201" s="11" t="str">
        <v>Suministro de aceite para transformadores y equipos de todas las plantas solares de Panamá</v>
      </c>
      <c r="F201" s="12" t="str">
        <v>FCLU01</v>
      </c>
      <c r="G201" s="12" t="str">
        <v>Por lanzar</v>
      </c>
      <c r="H201" s="12" t="str">
        <v>agosto</v>
      </c>
      <c r="I201" s="12" t="str">
        <v xml:space="preserve">Aceites aislantes - Aceites y grasas lubricantes </v>
      </c>
      <c r="J201" s="12" t="str">
        <v>Panama</v>
      </c>
      <c r="K201" s="12">
        <v>4.3387710000000003E-2</v>
      </c>
      <c r="L201" s="12" t="str">
        <v>Elieth Martinez</v>
      </c>
      <c r="M201" s="12" t="str">
        <v>Elieth.Martinez@enel.com</v>
      </c>
      <c r="N201" s="12" t="str">
        <v>Anny Leal</v>
      </c>
      <c r="O201" s="12" t="str">
        <v>anny.leal@enel.com</v>
      </c>
      <c r="P201" s="12">
        <v>2026</v>
      </c>
      <c r="Q201" s="12">
        <v>8</v>
      </c>
      <c r="R201" s="24" t="b">
        <v>0</v>
      </c>
      <c r="AC201" s="14" t="str">
        <v>Contrato Mantenimiento Carros</v>
      </c>
      <c r="AD201" s="9" t="str">
        <v>SLMT15</v>
      </c>
      <c r="AE201" s="9" t="str">
        <v>Por lanzar</v>
      </c>
      <c r="AF201" s="9" t="str">
        <v>septiembre</v>
      </c>
      <c r="AG201" s="9" t="str">
        <v xml:space="preserve">Servicios de reparación y mantenimiento de coches </v>
      </c>
      <c r="AH201" s="9" t="str">
        <v>Enel Commercial</v>
      </c>
      <c r="AI201" s="9">
        <v>3.6999999999999998E-2</v>
      </c>
      <c r="AJ201" s="9" t="str">
        <v>Andrea Sarmiento</v>
      </c>
      <c r="AK201" s="9" t="str">
        <v>andrea.sarmiento@enel.com</v>
      </c>
      <c r="AL201" s="9" t="str">
        <v>Jennifer Rubio</v>
      </c>
      <c r="AM201" s="9" t="str">
        <v>jennifer.rubio@enel.com</v>
      </c>
      <c r="AN201" s="9">
        <v>2026</v>
      </c>
      <c r="AO201" s="9">
        <v>9</v>
      </c>
      <c r="AP201" s="9">
        <v>46266</v>
      </c>
      <c r="AR201" s="14" t="str">
        <v>Contrato Mantenimiento Carros</v>
      </c>
      <c r="AS201" s="9" t="str">
        <v>SLMT15</v>
      </c>
      <c r="AT201" s="9" t="str">
        <v>Por lanzar</v>
      </c>
      <c r="AU201" s="9" t="str">
        <v>septiembre</v>
      </c>
      <c r="AV201" s="9" t="str">
        <v xml:space="preserve">Servicios de reparación y mantenimiento de coches </v>
      </c>
      <c r="AW201" s="9" t="str">
        <v>Enel Commercial</v>
      </c>
      <c r="AX201" s="9">
        <v>3.6999999999999998E-2</v>
      </c>
      <c r="AY201" s="9" t="str">
        <v>Andrea Sarmiento</v>
      </c>
      <c r="AZ201" s="9" t="str">
        <v>andrea.sarmiento@enel.com</v>
      </c>
      <c r="BA201" s="9" t="str">
        <v>Jennifer Rubio</v>
      </c>
      <c r="BB201" s="9" t="str">
        <v>jennifer.rubio@enel.com</v>
      </c>
      <c r="BC201" s="9">
        <v>2026</v>
      </c>
      <c r="BD201" s="9">
        <v>9</v>
      </c>
      <c r="BE201" s="9">
        <v>46266</v>
      </c>
      <c r="BG201" s="9" t="str">
        <v>Contrato Mantenimiento Carros</v>
      </c>
      <c r="BH201" s="9" t="str">
        <v>SLMT15</v>
      </c>
      <c r="BI201" s="9" t="str">
        <v>Por lanzar</v>
      </c>
      <c r="BJ201" s="9" t="str">
        <v>septiembre</v>
      </c>
      <c r="BK201" s="9" t="str">
        <v xml:space="preserve">Servicios de reparación y mantenimiento de coches </v>
      </c>
      <c r="BL201" s="9" t="str">
        <v>Enel Commercial</v>
      </c>
      <c r="BM201" s="9">
        <v>3.6999999999999998E-2</v>
      </c>
      <c r="BN201" s="9" t="str">
        <v>Andrea Sarmiento</v>
      </c>
      <c r="BO201" s="9" t="str">
        <v>andrea.sarmiento@enel.com</v>
      </c>
      <c r="BP201" s="9" t="str">
        <v>Jennifer Rubio</v>
      </c>
      <c r="BQ201" s="9" t="str">
        <v>jennifer.rubio@enel.com</v>
      </c>
      <c r="BR201" s="9">
        <v>2026</v>
      </c>
      <c r="BS201" s="9">
        <v>9</v>
      </c>
      <c r="BT201" s="9">
        <v>46266</v>
      </c>
      <c r="BV201" s="9" t="str">
        <v>Contrato Mantenimiento Carros</v>
      </c>
      <c r="BW201" s="9" t="str">
        <v>SLMT15</v>
      </c>
      <c r="BX201" s="9" t="str">
        <v>Por lanzar</v>
      </c>
      <c r="BY201" s="9" t="str">
        <v>septiembre</v>
      </c>
      <c r="BZ201" s="9" t="str">
        <v xml:space="preserve">Servicios de reparación y mantenimiento de coches </v>
      </c>
      <c r="CA201" s="9" t="str">
        <v>Enel Commercial</v>
      </c>
      <c r="CB201" s="9">
        <v>3.6999999999999998E-2</v>
      </c>
      <c r="CC201" s="9" t="str">
        <v>Andrea Sarmiento</v>
      </c>
      <c r="CD201" s="9" t="str">
        <v>andrea.sarmiento@enel.com</v>
      </c>
      <c r="CE201" s="9" t="str">
        <v>Jennifer Rubio</v>
      </c>
      <c r="CF201" s="9" t="str">
        <v>jennifer.rubio@enel.com</v>
      </c>
      <c r="CG201" s="9">
        <v>2026</v>
      </c>
      <c r="CH201" s="9">
        <v>9</v>
      </c>
      <c r="CI201" s="9">
        <v>46266</v>
      </c>
      <c r="CK201" s="9" t="str">
        <v>Contrato Mantenimiento Carros</v>
      </c>
      <c r="CL201" s="9" t="str">
        <v>SLMT15</v>
      </c>
      <c r="CM201" s="9" t="str">
        <v>Por lanzar</v>
      </c>
      <c r="CN201" s="9" t="str">
        <v>septiembre</v>
      </c>
      <c r="CO201" s="9" t="str">
        <v xml:space="preserve">Servicios de reparación y mantenimiento de coches </v>
      </c>
      <c r="CP201" s="9" t="str">
        <v>Enel Commercial</v>
      </c>
      <c r="CQ201" s="9">
        <v>3.6999999999999998E-2</v>
      </c>
      <c r="CR201" s="9" t="str">
        <v>Andrea Sarmiento</v>
      </c>
      <c r="CS201" s="9" t="str">
        <v>andrea.sarmiento@enel.com</v>
      </c>
      <c r="CT201" s="9" t="str">
        <v>Jennifer Rubio</v>
      </c>
      <c r="CU201" s="9" t="str">
        <v>jennifer.rubio@enel.com</v>
      </c>
      <c r="CV201" s="9">
        <v>2026</v>
      </c>
      <c r="CW201" s="9">
        <v>9</v>
      </c>
      <c r="CX201" s="9">
        <v>46266</v>
      </c>
      <c r="DC201" s="9" t="str">
        <v>Contrato Mantenimiento Carros</v>
      </c>
      <c r="DD201" s="9" t="str">
        <v>SLMT15</v>
      </c>
      <c r="DE201" s="9" t="str">
        <v>Por lanzar</v>
      </c>
      <c r="DF201" s="9" t="str">
        <v>septiembre</v>
      </c>
      <c r="DG201" s="9" t="str">
        <v xml:space="preserve">Servicios de reparación y mantenimiento de coches </v>
      </c>
      <c r="DH201" s="9" t="str">
        <v>Enel Commercial</v>
      </c>
      <c r="DI201" s="9">
        <v>3.6999999999999998E-2</v>
      </c>
      <c r="DJ201" s="9" t="str">
        <v>Andrea Sarmiento</v>
      </c>
      <c r="DK201" s="9" t="str">
        <v>andrea.sarmiento@enel.com</v>
      </c>
      <c r="DL201" s="9" t="str">
        <v>Jennifer Rubio</v>
      </c>
      <c r="DM201" s="9" t="str">
        <v>jennifer.rubio@enel.com</v>
      </c>
      <c r="DN201" s="9">
        <v>2026</v>
      </c>
      <c r="DO201" s="9">
        <v>9</v>
      </c>
      <c r="DP201" s="15">
        <v>46266</v>
      </c>
      <c r="DS201" s="9" t="str">
        <v>CONTRATO MANTENIMIENTO CARROS SLMT15 SERVICIOS DE REPARACION Y MANTENIMIENTO DE COCHES</v>
      </c>
    </row>
    <row r="202" spans="5:123" ht="27.95" customHeight="1" x14ac:dyDescent="0.25">
      <c r="E202" s="11" t="str">
        <v>Servicios de Calibración para Equipos</v>
      </c>
      <c r="F202" s="12" t="str">
        <v>MSMI03</v>
      </c>
      <c r="G202" s="12" t="str">
        <v>Por lanzar</v>
      </c>
      <c r="H202" s="12" t="str">
        <v>octubre</v>
      </c>
      <c r="I202" s="12" t="str">
        <v xml:space="preserve">Mantenimiento, calibración y reparación de instrumentos de medición </v>
      </c>
      <c r="J202" s="12" t="str">
        <v>Panama</v>
      </c>
      <c r="K202" s="12">
        <v>4.3387710000000003E-2</v>
      </c>
      <c r="L202" s="12" t="str">
        <v>Elieth Martinez</v>
      </c>
      <c r="M202" s="12" t="str">
        <v>Elieth.Martinez@enel.com</v>
      </c>
      <c r="N202" s="12" t="str">
        <v>Anny Leal</v>
      </c>
      <c r="O202" s="12" t="str">
        <v>anny.leal@enel.com</v>
      </c>
      <c r="P202" s="12">
        <v>2026</v>
      </c>
      <c r="Q202" s="12">
        <v>10</v>
      </c>
      <c r="R202" s="24" t="b">
        <v>0</v>
      </c>
      <c r="AC202" s="14" t="str">
        <v>Servicio de comisionamiento para la cabina SMA para PV la Loma por 12 meses</v>
      </c>
      <c r="AD202" s="9" t="str">
        <v>SPPT21</v>
      </c>
      <c r="AE202" s="9" t="str">
        <v>Por lanzar</v>
      </c>
      <c r="AF202" s="9" t="str">
        <v>agosto</v>
      </c>
      <c r="AG202" s="9" t="str">
        <v>Integración de sistemas de almacenamiento de energía eléctrica</v>
      </c>
      <c r="AH202" s="9" t="str">
        <v>GPG</v>
      </c>
      <c r="AI202" s="9">
        <v>3.5999999999999997E-2</v>
      </c>
      <c r="AJ202" s="9" t="str">
        <v>Monica Mesa</v>
      </c>
      <c r="AK202" s="9" t="str">
        <v>monica.mesa@enel.com</v>
      </c>
      <c r="AL202" s="9" t="str">
        <v>Anny Leal</v>
      </c>
      <c r="AM202" s="9" t="str">
        <v>anny.leal@enel.com</v>
      </c>
      <c r="AN202" s="9">
        <v>2026</v>
      </c>
      <c r="AO202" s="9">
        <v>8</v>
      </c>
      <c r="AP202" s="9">
        <v>46235</v>
      </c>
      <c r="AR202" s="14" t="str">
        <v>Servicio de comisionamiento para la cabina SMA para PV la Loma por 12 meses</v>
      </c>
      <c r="AS202" s="9" t="str">
        <v>SPPT21</v>
      </c>
      <c r="AT202" s="9" t="str">
        <v>Por lanzar</v>
      </c>
      <c r="AU202" s="9" t="str">
        <v>agosto</v>
      </c>
      <c r="AV202" s="9" t="str">
        <v>Integración de sistemas de almacenamiento de energía eléctrica</v>
      </c>
      <c r="AW202" s="9" t="str">
        <v>GPG</v>
      </c>
      <c r="AX202" s="9">
        <v>3.5999999999999997E-2</v>
      </c>
      <c r="AY202" s="9" t="str">
        <v>Monica Mesa</v>
      </c>
      <c r="AZ202" s="9" t="str">
        <v>monica.mesa@enel.com</v>
      </c>
      <c r="BA202" s="9" t="str">
        <v>Anny Leal</v>
      </c>
      <c r="BB202" s="9" t="str">
        <v>anny.leal@enel.com</v>
      </c>
      <c r="BC202" s="9">
        <v>2026</v>
      </c>
      <c r="BD202" s="9">
        <v>8</v>
      </c>
      <c r="BE202" s="9">
        <v>46235</v>
      </c>
      <c r="BG202" s="9" t="str">
        <v>Servicio de comisionamiento para la cabina SMA para PV la Loma por 12 meses</v>
      </c>
      <c r="BH202" s="9" t="str">
        <v>SPPT21</v>
      </c>
      <c r="BI202" s="9" t="str">
        <v>Por lanzar</v>
      </c>
      <c r="BJ202" s="9" t="str">
        <v>agosto</v>
      </c>
      <c r="BK202" s="9" t="str">
        <v>Integración de sistemas de almacenamiento de energía eléctrica</v>
      </c>
      <c r="BL202" s="9" t="str">
        <v>GPG</v>
      </c>
      <c r="BM202" s="9">
        <v>3.5999999999999997E-2</v>
      </c>
      <c r="BN202" s="9" t="str">
        <v>Monica Mesa</v>
      </c>
      <c r="BO202" s="9" t="str">
        <v>monica.mesa@enel.com</v>
      </c>
      <c r="BP202" s="9" t="str">
        <v>Anny Leal</v>
      </c>
      <c r="BQ202" s="9" t="str">
        <v>anny.leal@enel.com</v>
      </c>
      <c r="BR202" s="9">
        <v>2026</v>
      </c>
      <c r="BS202" s="9">
        <v>8</v>
      </c>
      <c r="BT202" s="9">
        <v>46235</v>
      </c>
      <c r="BV202" s="9" t="str">
        <v>Servicio de comisionamiento para la cabina SMA para PV la Loma por 12 meses</v>
      </c>
      <c r="BW202" s="9" t="str">
        <v>SPPT21</v>
      </c>
      <c r="BX202" s="9" t="str">
        <v>Por lanzar</v>
      </c>
      <c r="BY202" s="9" t="str">
        <v>agosto</v>
      </c>
      <c r="BZ202" s="9" t="str">
        <v>Integración de sistemas de almacenamiento de energía eléctrica</v>
      </c>
      <c r="CA202" s="9" t="str">
        <v>GPG</v>
      </c>
      <c r="CB202" s="9">
        <v>3.5999999999999997E-2</v>
      </c>
      <c r="CC202" s="9" t="str">
        <v>Monica Mesa</v>
      </c>
      <c r="CD202" s="9" t="str">
        <v>monica.mesa@enel.com</v>
      </c>
      <c r="CE202" s="9" t="str">
        <v>Anny Leal</v>
      </c>
      <c r="CF202" s="9" t="str">
        <v>anny.leal@enel.com</v>
      </c>
      <c r="CG202" s="9">
        <v>2026</v>
      </c>
      <c r="CH202" s="9">
        <v>8</v>
      </c>
      <c r="CI202" s="9">
        <v>46235</v>
      </c>
      <c r="CK202" s="9" t="str">
        <v>Servicio de comisionamiento para la cabina SMA para PV la Loma por 12 meses</v>
      </c>
      <c r="CL202" s="9" t="str">
        <v>SPPT21</v>
      </c>
      <c r="CM202" s="9" t="str">
        <v>Por lanzar</v>
      </c>
      <c r="CN202" s="9" t="str">
        <v>agosto</v>
      </c>
      <c r="CO202" s="9" t="str">
        <v>Integración de sistemas de almacenamiento de energía eléctrica</v>
      </c>
      <c r="CP202" s="9" t="str">
        <v>GPG</v>
      </c>
      <c r="CQ202" s="9">
        <v>3.5999999999999997E-2</v>
      </c>
      <c r="CR202" s="9" t="str">
        <v>Monica Mesa</v>
      </c>
      <c r="CS202" s="9" t="str">
        <v>monica.mesa@enel.com</v>
      </c>
      <c r="CT202" s="9" t="str">
        <v>Anny Leal</v>
      </c>
      <c r="CU202" s="9" t="str">
        <v>anny.leal@enel.com</v>
      </c>
      <c r="CV202" s="9">
        <v>2026</v>
      </c>
      <c r="CW202" s="9">
        <v>8</v>
      </c>
      <c r="CX202" s="9">
        <v>46235</v>
      </c>
      <c r="DC202" s="9" t="str">
        <v>Servicio de comisionamiento para la cabina SMA para PV la Loma por 12 meses</v>
      </c>
      <c r="DD202" s="9" t="str">
        <v>SPPT21</v>
      </c>
      <c r="DE202" s="9" t="str">
        <v>Por lanzar</v>
      </c>
      <c r="DF202" s="9" t="str">
        <v>agosto</v>
      </c>
      <c r="DG202" s="9" t="str">
        <v>Integración de sistemas de almacenamiento de energía eléctrica</v>
      </c>
      <c r="DH202" s="9" t="str">
        <v>GPG</v>
      </c>
      <c r="DI202" s="9">
        <v>3.5999999999999997E-2</v>
      </c>
      <c r="DJ202" s="9" t="str">
        <v>Monica Mesa</v>
      </c>
      <c r="DK202" s="9" t="str">
        <v>monica.mesa@enel.com</v>
      </c>
      <c r="DL202" s="9" t="str">
        <v>Anny Leal</v>
      </c>
      <c r="DM202" s="9" t="str">
        <v>anny.leal@enel.com</v>
      </c>
      <c r="DN202" s="9">
        <v>2026</v>
      </c>
      <c r="DO202" s="9">
        <v>8</v>
      </c>
      <c r="DP202" s="15">
        <v>46235</v>
      </c>
      <c r="DS202" s="9" t="str">
        <v>SERVICIO DE COMISIONAMIENTO PARA LA CABINA SMA PARA PV LA LOMA POR 12 MESES SPPT21 INTEGRACION DE SISTEMAS DE ALMACENAMIENTO DE ENERGIA ELECTRICA</v>
      </c>
    </row>
    <row r="203" spans="5:123" ht="27.95" customHeight="1" x14ac:dyDescent="0.25">
      <c r="E203" s="11" t="str">
        <v>Necesidad de un proveedor que suministre el servicio de estudios de seguridad para nuevos ingresos como parte del proceso de selección de la compañía.</v>
      </c>
      <c r="F203" s="12" t="str">
        <v>SPPP03</v>
      </c>
      <c r="G203" s="12" t="str">
        <v>Por lanzar</v>
      </c>
      <c r="H203" s="12" t="str">
        <v>octubre</v>
      </c>
      <c r="I203" s="12" t="str">
        <v xml:space="preserve">Servicios para temas de personal </v>
      </c>
      <c r="J203" s="12" t="str">
        <v>Staff &amp; Services</v>
      </c>
      <c r="K203" s="12">
        <v>4.2000000000000003E-2</v>
      </c>
      <c r="L203" s="12" t="str">
        <v>Andrea Sarmiento</v>
      </c>
      <c r="M203" s="12" t="str">
        <v>andrea.sarmiento@enel.com</v>
      </c>
      <c r="N203" s="12" t="str">
        <v>Jennifer Rubio</v>
      </c>
      <c r="O203" s="12" t="str">
        <v>jennifer.rubio@enel.com</v>
      </c>
      <c r="P203" s="12">
        <v>2026</v>
      </c>
      <c r="Q203" s="12">
        <v>10</v>
      </c>
      <c r="R203" s="24" t="b">
        <v>0</v>
      </c>
      <c r="AC203" s="14" t="str">
        <v>Necesidad de contar con un proveedor que suministre las pruebas éticas y de honestidad que hacen parte del proceso de selección de la compañía. Esto e</v>
      </c>
      <c r="AD203" s="9" t="str">
        <v>SPPP03</v>
      </c>
      <c r="AE203" s="9" t="str">
        <v>Por lanzar</v>
      </c>
      <c r="AF203" s="9" t="str">
        <v>septiembre</v>
      </c>
      <c r="AG203" s="9" t="str">
        <v xml:space="preserve">Servicios para temas de personal </v>
      </c>
      <c r="AH203" s="9" t="str">
        <v>Staff &amp; Services</v>
      </c>
      <c r="AI203" s="9">
        <v>3.5000000000000003E-2</v>
      </c>
      <c r="AJ203" s="9" t="str">
        <v>Andrea Sarmiento</v>
      </c>
      <c r="AK203" s="9" t="str">
        <v>andrea.sarmiento@enel.com</v>
      </c>
      <c r="AL203" s="9" t="str">
        <v>Jennifer Rubio</v>
      </c>
      <c r="AM203" s="9" t="str">
        <v>jennifer.rubio@enel.com</v>
      </c>
      <c r="AN203" s="9">
        <v>2026</v>
      </c>
      <c r="AO203" s="9">
        <v>9</v>
      </c>
      <c r="AP203" s="9">
        <v>46266</v>
      </c>
      <c r="AR203" s="14" t="str">
        <v>Necesidad de contar con un proveedor que suministre las pruebas éticas y de honestidad que hacen parte del proceso de selección de la compañía. Esto e</v>
      </c>
      <c r="AS203" s="9" t="str">
        <v>SPPP03</v>
      </c>
      <c r="AT203" s="9" t="str">
        <v>Por lanzar</v>
      </c>
      <c r="AU203" s="9" t="str">
        <v>septiembre</v>
      </c>
      <c r="AV203" s="9" t="str">
        <v xml:space="preserve">Servicios para temas de personal </v>
      </c>
      <c r="AW203" s="9" t="str">
        <v>Staff &amp; Services</v>
      </c>
      <c r="AX203" s="9">
        <v>3.5000000000000003E-2</v>
      </c>
      <c r="AY203" s="9" t="str">
        <v>Andrea Sarmiento</v>
      </c>
      <c r="AZ203" s="9" t="str">
        <v>andrea.sarmiento@enel.com</v>
      </c>
      <c r="BA203" s="9" t="str">
        <v>Jennifer Rubio</v>
      </c>
      <c r="BB203" s="9" t="str">
        <v>jennifer.rubio@enel.com</v>
      </c>
      <c r="BC203" s="9">
        <v>2026</v>
      </c>
      <c r="BD203" s="9">
        <v>9</v>
      </c>
      <c r="BE203" s="9">
        <v>46266</v>
      </c>
      <c r="BG203" s="9" t="str">
        <v>Necesidad de contar con un proveedor que suministre las pruebas éticas y de honestidad que hacen parte del proceso de selección de la compañía. Esto e</v>
      </c>
      <c r="BH203" s="9" t="str">
        <v>SPPP03</v>
      </c>
      <c r="BI203" s="9" t="str">
        <v>Por lanzar</v>
      </c>
      <c r="BJ203" s="9" t="str">
        <v>septiembre</v>
      </c>
      <c r="BK203" s="9" t="str">
        <v xml:space="preserve">Servicios para temas de personal </v>
      </c>
      <c r="BL203" s="9" t="str">
        <v>Staff &amp; Services</v>
      </c>
      <c r="BM203" s="9">
        <v>3.5000000000000003E-2</v>
      </c>
      <c r="BN203" s="9" t="str">
        <v>Andrea Sarmiento</v>
      </c>
      <c r="BO203" s="9" t="str">
        <v>andrea.sarmiento@enel.com</v>
      </c>
      <c r="BP203" s="9" t="str">
        <v>Jennifer Rubio</v>
      </c>
      <c r="BQ203" s="9" t="str">
        <v>jennifer.rubio@enel.com</v>
      </c>
      <c r="BR203" s="9">
        <v>2026</v>
      </c>
      <c r="BS203" s="9">
        <v>9</v>
      </c>
      <c r="BT203" s="9">
        <v>46266</v>
      </c>
      <c r="BV203" s="9" t="str">
        <v>Necesidad de contar con un proveedor que suministre las pruebas éticas y de honestidad que hacen parte del proceso de selección de la compañía. Esto e</v>
      </c>
      <c r="BW203" s="9" t="str">
        <v>SPPP03</v>
      </c>
      <c r="BX203" s="9" t="str">
        <v>Por lanzar</v>
      </c>
      <c r="BY203" s="9" t="str">
        <v>septiembre</v>
      </c>
      <c r="BZ203" s="9" t="str">
        <v xml:space="preserve">Servicios para temas de personal </v>
      </c>
      <c r="CA203" s="9" t="str">
        <v>Staff &amp; Services</v>
      </c>
      <c r="CB203" s="9">
        <v>3.5000000000000003E-2</v>
      </c>
      <c r="CC203" s="9" t="str">
        <v>Andrea Sarmiento</v>
      </c>
      <c r="CD203" s="9" t="str">
        <v>andrea.sarmiento@enel.com</v>
      </c>
      <c r="CE203" s="9" t="str">
        <v>Jennifer Rubio</v>
      </c>
      <c r="CF203" s="9" t="str">
        <v>jennifer.rubio@enel.com</v>
      </c>
      <c r="CG203" s="9">
        <v>2026</v>
      </c>
      <c r="CH203" s="9">
        <v>9</v>
      </c>
      <c r="CI203" s="9">
        <v>46266</v>
      </c>
      <c r="CK203" s="9" t="str">
        <v>Necesidad de contar con un proveedor que suministre las pruebas éticas y de honestidad que hacen parte del proceso de selección de la compañía. Esto e</v>
      </c>
      <c r="CL203" s="9" t="str">
        <v>SPPP03</v>
      </c>
      <c r="CM203" s="9" t="str">
        <v>Por lanzar</v>
      </c>
      <c r="CN203" s="9" t="str">
        <v>septiembre</v>
      </c>
      <c r="CO203" s="9" t="str">
        <v xml:space="preserve">Servicios para temas de personal </v>
      </c>
      <c r="CP203" s="9" t="str">
        <v>Staff &amp; Services</v>
      </c>
      <c r="CQ203" s="9">
        <v>3.5000000000000003E-2</v>
      </c>
      <c r="CR203" s="9" t="str">
        <v>Andrea Sarmiento</v>
      </c>
      <c r="CS203" s="9" t="str">
        <v>andrea.sarmiento@enel.com</v>
      </c>
      <c r="CT203" s="9" t="str">
        <v>Jennifer Rubio</v>
      </c>
      <c r="CU203" s="9" t="str">
        <v>jennifer.rubio@enel.com</v>
      </c>
      <c r="CV203" s="9">
        <v>2026</v>
      </c>
      <c r="CW203" s="9">
        <v>9</v>
      </c>
      <c r="CX203" s="9">
        <v>46266</v>
      </c>
      <c r="DC203" s="9" t="str">
        <v>Necesidad de contar con un proveedor que suministre las pruebas éticas y de honestidad que hacen parte del proceso de selección de la compañía. Esto e</v>
      </c>
      <c r="DD203" s="9" t="str">
        <v>SPPP03</v>
      </c>
      <c r="DE203" s="9" t="str">
        <v>Por lanzar</v>
      </c>
      <c r="DF203" s="9" t="str">
        <v>septiembre</v>
      </c>
      <c r="DG203" s="9" t="str">
        <v xml:space="preserve">Servicios para temas de personal </v>
      </c>
      <c r="DH203" s="9" t="str">
        <v>Staff &amp; Services</v>
      </c>
      <c r="DI203" s="9">
        <v>3.5000000000000003E-2</v>
      </c>
      <c r="DJ203" s="9" t="str">
        <v>Andrea Sarmiento</v>
      </c>
      <c r="DK203" s="9" t="str">
        <v>andrea.sarmiento@enel.com</v>
      </c>
      <c r="DL203" s="9" t="str">
        <v>Jennifer Rubio</v>
      </c>
      <c r="DM203" s="9" t="str">
        <v>jennifer.rubio@enel.com</v>
      </c>
      <c r="DN203" s="9">
        <v>2026</v>
      </c>
      <c r="DO203" s="9">
        <v>9</v>
      </c>
      <c r="DP203" s="15">
        <v>46266</v>
      </c>
      <c r="DS203" s="9" t="str">
        <v>NECESIDAD DE CONTAR CON UN PROVEEDOR QUE SUMINISTRE LAS PRUEBAS ETICAS Y DE HONESTIDAD QUE HACEN PARTE DEL PROCESO DE SELECCION DE LA COMPANIA. ESTO E SPPP03 SERVICIOS PARA TEMAS DE PERSONAL</v>
      </c>
    </row>
    <row r="204" spans="5:123" ht="27.95" customHeight="1" x14ac:dyDescent="0.25">
      <c r="E204" s="11" t="str">
        <v>Suministro y configuracion del monitor de temperaturas ITM509 transformador principal EL PASO x 12 meses</v>
      </c>
      <c r="F204" s="12" t="str">
        <v>FEER01</v>
      </c>
      <c r="G204" s="12" t="str">
        <v>Por lanzar</v>
      </c>
      <c r="H204" s="12" t="str">
        <v>septiembre</v>
      </c>
      <c r="I204" s="12" t="str">
        <v xml:space="preserve">Componentes o piezas para Planta de energia Solar </v>
      </c>
      <c r="J204" s="12" t="str">
        <v>GPG</v>
      </c>
      <c r="K204" s="12">
        <v>0.04</v>
      </c>
      <c r="L204" s="12" t="str">
        <v>Monica Mesa</v>
      </c>
      <c r="M204" s="12" t="str">
        <v>monica.mesa@enel.com</v>
      </c>
      <c r="N204" s="12" t="str">
        <v>Anny Leal</v>
      </c>
      <c r="O204" s="12" t="str">
        <v>anny.leal@enel.com</v>
      </c>
      <c r="P204" s="12">
        <v>2026</v>
      </c>
      <c r="Q204" s="12">
        <v>9</v>
      </c>
      <c r="R204" s="24" t="b">
        <v>0</v>
      </c>
      <c r="AC204" s="14" t="str">
        <v>Contrato de suministro de combustible para los 2 aerotank PV Guayepo 3 y PV Atlantico x 36 meses</v>
      </c>
      <c r="AD204" s="9" t="str">
        <v>FCCU01</v>
      </c>
      <c r="AE204" s="9" t="str">
        <v>Por lanzar</v>
      </c>
      <c r="AF204" s="9" t="str">
        <v>octubre</v>
      </c>
      <c r="AG204" s="9" t="str">
        <v xml:space="preserve">Combustibles y fueloil </v>
      </c>
      <c r="AH204" s="9" t="str">
        <v>GPG</v>
      </c>
      <c r="AI204" s="9">
        <v>3.5000000000000003E-2</v>
      </c>
      <c r="AJ204" s="9" t="str">
        <v>Monica Mesa</v>
      </c>
      <c r="AK204" s="9" t="str">
        <v>monica.mesa@enel.com</v>
      </c>
      <c r="AL204" s="9" t="str">
        <v>Anny Leal</v>
      </c>
      <c r="AM204" s="9" t="str">
        <v>anny.leal@enel.com</v>
      </c>
      <c r="AN204" s="9">
        <v>2026</v>
      </c>
      <c r="AO204" s="9">
        <v>10</v>
      </c>
      <c r="AP204" s="9">
        <v>46296</v>
      </c>
      <c r="AR204" s="14" t="str">
        <v>Contrato de suministro de combustible para los 2 aerotank PV Guayepo 3 y PV Atlantico x 36 meses</v>
      </c>
      <c r="AS204" s="9" t="str">
        <v>FCCU01</v>
      </c>
      <c r="AT204" s="9" t="str">
        <v>Por lanzar</v>
      </c>
      <c r="AU204" s="9" t="str">
        <v>octubre</v>
      </c>
      <c r="AV204" s="9" t="str">
        <v xml:space="preserve">Combustibles y fueloil </v>
      </c>
      <c r="AW204" s="9" t="str">
        <v>GPG</v>
      </c>
      <c r="AX204" s="9">
        <v>3.5000000000000003E-2</v>
      </c>
      <c r="AY204" s="9" t="str">
        <v>Monica Mesa</v>
      </c>
      <c r="AZ204" s="9" t="str">
        <v>monica.mesa@enel.com</v>
      </c>
      <c r="BA204" s="9" t="str">
        <v>Anny Leal</v>
      </c>
      <c r="BB204" s="9" t="str">
        <v>anny.leal@enel.com</v>
      </c>
      <c r="BC204" s="9">
        <v>2026</v>
      </c>
      <c r="BD204" s="9">
        <v>10</v>
      </c>
      <c r="BE204" s="9">
        <v>46296</v>
      </c>
      <c r="BG204" s="9" t="str">
        <v>Contrato de suministro de combustible para los 2 aerotank PV Guayepo 3 y PV Atlantico x 36 meses</v>
      </c>
      <c r="BH204" s="9" t="str">
        <v>FCCU01</v>
      </c>
      <c r="BI204" s="9" t="str">
        <v>Por lanzar</v>
      </c>
      <c r="BJ204" s="9" t="str">
        <v>octubre</v>
      </c>
      <c r="BK204" s="9" t="str">
        <v xml:space="preserve">Combustibles y fueloil </v>
      </c>
      <c r="BL204" s="9" t="str">
        <v>GPG</v>
      </c>
      <c r="BM204" s="9">
        <v>3.5000000000000003E-2</v>
      </c>
      <c r="BN204" s="9" t="str">
        <v>Monica Mesa</v>
      </c>
      <c r="BO204" s="9" t="str">
        <v>monica.mesa@enel.com</v>
      </c>
      <c r="BP204" s="9" t="str">
        <v>Anny Leal</v>
      </c>
      <c r="BQ204" s="9" t="str">
        <v>anny.leal@enel.com</v>
      </c>
      <c r="BR204" s="9">
        <v>2026</v>
      </c>
      <c r="BS204" s="9">
        <v>10</v>
      </c>
      <c r="BT204" s="9">
        <v>46296</v>
      </c>
      <c r="BV204" s="9" t="str">
        <v>Contrato de suministro de combustible para los 2 aerotank PV Guayepo 3 y PV Atlantico x 36 meses</v>
      </c>
      <c r="BW204" s="9" t="str">
        <v>FCCU01</v>
      </c>
      <c r="BX204" s="9" t="str">
        <v>Por lanzar</v>
      </c>
      <c r="BY204" s="9" t="str">
        <v>octubre</v>
      </c>
      <c r="BZ204" s="9" t="str">
        <v xml:space="preserve">Combustibles y fueloil </v>
      </c>
      <c r="CA204" s="9" t="str">
        <v>GPG</v>
      </c>
      <c r="CB204" s="9">
        <v>3.5000000000000003E-2</v>
      </c>
      <c r="CC204" s="9" t="str">
        <v>Monica Mesa</v>
      </c>
      <c r="CD204" s="9" t="str">
        <v>monica.mesa@enel.com</v>
      </c>
      <c r="CE204" s="9" t="str">
        <v>Anny Leal</v>
      </c>
      <c r="CF204" s="9" t="str">
        <v>anny.leal@enel.com</v>
      </c>
      <c r="CG204" s="9">
        <v>2026</v>
      </c>
      <c r="CH204" s="9">
        <v>10</v>
      </c>
      <c r="CI204" s="9">
        <v>46296</v>
      </c>
      <c r="CK204" s="9" t="str">
        <v>Contrato de suministro de combustible para los 2 aerotank PV Guayepo 3 y PV Atlantico x 36 meses</v>
      </c>
      <c r="CL204" s="9" t="str">
        <v>FCCU01</v>
      </c>
      <c r="CM204" s="9" t="str">
        <v>Por lanzar</v>
      </c>
      <c r="CN204" s="9" t="str">
        <v>octubre</v>
      </c>
      <c r="CO204" s="9" t="str">
        <v xml:space="preserve">Combustibles y fueloil </v>
      </c>
      <c r="CP204" s="9" t="str">
        <v>GPG</v>
      </c>
      <c r="CQ204" s="9">
        <v>3.5000000000000003E-2</v>
      </c>
      <c r="CR204" s="9" t="str">
        <v>Monica Mesa</v>
      </c>
      <c r="CS204" s="9" t="str">
        <v>monica.mesa@enel.com</v>
      </c>
      <c r="CT204" s="9" t="str">
        <v>Anny Leal</v>
      </c>
      <c r="CU204" s="9" t="str">
        <v>anny.leal@enel.com</v>
      </c>
      <c r="CV204" s="9">
        <v>2026</v>
      </c>
      <c r="CW204" s="9">
        <v>10</v>
      </c>
      <c r="CX204" s="9">
        <v>46296</v>
      </c>
      <c r="DC204" s="9" t="str">
        <v>Contrato de suministro de combustible para los 2 aerotank PV Guayepo 3 y PV Atlantico x 36 meses</v>
      </c>
      <c r="DD204" s="9" t="str">
        <v>FCCU01</v>
      </c>
      <c r="DE204" s="9" t="str">
        <v>Por lanzar</v>
      </c>
      <c r="DF204" s="9" t="str">
        <v>octubre</v>
      </c>
      <c r="DG204" s="9" t="str">
        <v xml:space="preserve">Combustibles y fueloil </v>
      </c>
      <c r="DH204" s="9" t="str">
        <v>GPG</v>
      </c>
      <c r="DI204" s="9">
        <v>3.5000000000000003E-2</v>
      </c>
      <c r="DJ204" s="9" t="str">
        <v>Monica Mesa</v>
      </c>
      <c r="DK204" s="9" t="str">
        <v>monica.mesa@enel.com</v>
      </c>
      <c r="DL204" s="9" t="str">
        <v>Anny Leal</v>
      </c>
      <c r="DM204" s="9" t="str">
        <v>anny.leal@enel.com</v>
      </c>
      <c r="DN204" s="9">
        <v>2026</v>
      </c>
      <c r="DO204" s="9">
        <v>10</v>
      </c>
      <c r="DP204" s="15">
        <v>46296</v>
      </c>
      <c r="DS204" s="9" t="str">
        <v>CONTRATO DE SUMINISTRO DE COMBUSTIBLE PARA LOS 2 AEROTANK PV GUAYEPO 3 Y PV ATLANTICO X 36 MESES FCCU01 COMBUSTIBLES Y FUELOIL</v>
      </c>
    </row>
    <row r="205" spans="5:123" ht="27.95" customHeight="1" x14ac:dyDescent="0.25">
      <c r="E205" s="11" t="str">
        <v>ICT-512 Suministro equipos de seguridad perimetral (Firewall)</v>
      </c>
      <c r="F205" s="12" t="str">
        <v>FTTE08</v>
      </c>
      <c r="G205" s="12" t="str">
        <v>Por lanzar</v>
      </c>
      <c r="H205" s="12" t="str">
        <v>septiembre</v>
      </c>
      <c r="I205" s="12" t="str">
        <v xml:space="preserve">Equipos de telecomunicaciones para equipos de control, medida o concentradores (Gsm/UMTS/HSDPA, WIFI,Ethernet,etc). </v>
      </c>
      <c r="J205" s="12" t="str">
        <v>Guatemala</v>
      </c>
      <c r="K205" s="12">
        <v>0.04</v>
      </c>
      <c r="L205" s="12" t="str">
        <v>Monica Ponce</v>
      </c>
      <c r="M205" s="12" t="str">
        <v>Monica.Ponce@enel.com</v>
      </c>
      <c r="N205" s="12" t="str">
        <v>Anny Leal</v>
      </c>
      <c r="O205" s="12" t="str">
        <v>anny.leal@enel.com</v>
      </c>
      <c r="P205" s="12">
        <v>2026</v>
      </c>
      <c r="Q205" s="12">
        <v>9</v>
      </c>
      <c r="R205" s="24" t="b">
        <v>0</v>
      </c>
      <c r="AC205" s="14" t="str">
        <v>Servicios de levantamiento estadístico y recolección de datos</v>
      </c>
      <c r="AD205" s="9" t="str">
        <v>SPPT10</v>
      </c>
      <c r="AE205" s="9" t="str">
        <v>Por lanzar</v>
      </c>
      <c r="AF205" s="9" t="str">
        <v>septiembre</v>
      </c>
      <c r="AG205" s="9" t="str">
        <v>Servicios profesionales técnicos no operativos</v>
      </c>
      <c r="AH205" s="9" t="str">
        <v>Guatemala</v>
      </c>
      <c r="AI205" s="9">
        <v>3.4713180000000003E-2</v>
      </c>
      <c r="AJ205" s="9" t="str">
        <v>Monica Ponce</v>
      </c>
      <c r="AK205" s="9" t="str">
        <v>Monica.Ponce@enel.com</v>
      </c>
      <c r="AL205" s="9" t="str">
        <v>Anny Leal</v>
      </c>
      <c r="AM205" s="9" t="str">
        <v>anny.leal@enel.com</v>
      </c>
      <c r="AN205" s="9">
        <v>2026</v>
      </c>
      <c r="AO205" s="9">
        <v>9</v>
      </c>
      <c r="AP205" s="9">
        <v>46266</v>
      </c>
      <c r="AR205" s="14" t="str">
        <v>Servicios de levantamiento estadístico y recolección de datos</v>
      </c>
      <c r="AS205" s="9" t="str">
        <v>SPPT10</v>
      </c>
      <c r="AT205" s="9" t="str">
        <v>Por lanzar</v>
      </c>
      <c r="AU205" s="9" t="str">
        <v>septiembre</v>
      </c>
      <c r="AV205" s="9" t="str">
        <v>Servicios profesionales técnicos no operativos</v>
      </c>
      <c r="AW205" s="9" t="str">
        <v>Guatemala</v>
      </c>
      <c r="AX205" s="9">
        <v>3.4713180000000003E-2</v>
      </c>
      <c r="AY205" s="9" t="str">
        <v>Monica Ponce</v>
      </c>
      <c r="AZ205" s="9" t="str">
        <v>Monica.Ponce@enel.com</v>
      </c>
      <c r="BA205" s="9" t="str">
        <v>Anny Leal</v>
      </c>
      <c r="BB205" s="9" t="str">
        <v>anny.leal@enel.com</v>
      </c>
      <c r="BC205" s="9">
        <v>2026</v>
      </c>
      <c r="BD205" s="9">
        <v>9</v>
      </c>
      <c r="BE205" s="9">
        <v>46266</v>
      </c>
      <c r="BG205" s="9" t="str">
        <v>Servicios de levantamiento estadístico y recolección de datos</v>
      </c>
      <c r="BH205" s="9" t="str">
        <v>SPPT10</v>
      </c>
      <c r="BI205" s="9" t="str">
        <v>Por lanzar</v>
      </c>
      <c r="BJ205" s="9" t="str">
        <v>septiembre</v>
      </c>
      <c r="BK205" s="9" t="str">
        <v>Servicios profesionales técnicos no operativos</v>
      </c>
      <c r="BL205" s="9" t="str">
        <v>Guatemala</v>
      </c>
      <c r="BM205" s="9">
        <v>3.4713180000000003E-2</v>
      </c>
      <c r="BN205" s="9" t="str">
        <v>Monica Ponce</v>
      </c>
      <c r="BO205" s="9" t="str">
        <v>Monica.Ponce@enel.com</v>
      </c>
      <c r="BP205" s="9" t="str">
        <v>Anny Leal</v>
      </c>
      <c r="BQ205" s="9" t="str">
        <v>anny.leal@enel.com</v>
      </c>
      <c r="BR205" s="9">
        <v>2026</v>
      </c>
      <c r="BS205" s="9">
        <v>9</v>
      </c>
      <c r="BT205" s="9">
        <v>46266</v>
      </c>
      <c r="BV205" s="9" t="str">
        <v>Servicios de levantamiento estadístico y recolección de datos</v>
      </c>
      <c r="BW205" s="9" t="str">
        <v>SPPT10</v>
      </c>
      <c r="BX205" s="9" t="str">
        <v>Por lanzar</v>
      </c>
      <c r="BY205" s="9" t="str">
        <v>septiembre</v>
      </c>
      <c r="BZ205" s="9" t="str">
        <v>Servicios profesionales técnicos no operativos</v>
      </c>
      <c r="CA205" s="9" t="str">
        <v>Guatemala</v>
      </c>
      <c r="CB205" s="9">
        <v>3.4713180000000003E-2</v>
      </c>
      <c r="CC205" s="9" t="str">
        <v>Monica Ponce</v>
      </c>
      <c r="CD205" s="9" t="str">
        <v>Monica.Ponce@enel.com</v>
      </c>
      <c r="CE205" s="9" t="str">
        <v>Anny Leal</v>
      </c>
      <c r="CF205" s="9" t="str">
        <v>anny.leal@enel.com</v>
      </c>
      <c r="CG205" s="9">
        <v>2026</v>
      </c>
      <c r="CH205" s="9">
        <v>9</v>
      </c>
      <c r="CI205" s="9">
        <v>46266</v>
      </c>
      <c r="CK205" s="9" t="str">
        <v>Servicios de levantamiento estadístico y recolección de datos</v>
      </c>
      <c r="CL205" s="9" t="str">
        <v>SPPT10</v>
      </c>
      <c r="CM205" s="9" t="str">
        <v>Por lanzar</v>
      </c>
      <c r="CN205" s="9" t="str">
        <v>septiembre</v>
      </c>
      <c r="CO205" s="9" t="str">
        <v>Servicios profesionales técnicos no operativos</v>
      </c>
      <c r="CP205" s="9" t="str">
        <v>Guatemala</v>
      </c>
      <c r="CQ205" s="9">
        <v>3.4713180000000003E-2</v>
      </c>
      <c r="CR205" s="9" t="str">
        <v>Monica Ponce</v>
      </c>
      <c r="CS205" s="9" t="str">
        <v>Monica.Ponce@enel.com</v>
      </c>
      <c r="CT205" s="9" t="str">
        <v>Anny Leal</v>
      </c>
      <c r="CU205" s="9" t="str">
        <v>anny.leal@enel.com</v>
      </c>
      <c r="CV205" s="9">
        <v>2026</v>
      </c>
      <c r="CW205" s="9">
        <v>9</v>
      </c>
      <c r="CX205" s="9">
        <v>46266</v>
      </c>
      <c r="DC205" s="9" t="str">
        <v>Servicios de levantamiento estadístico y recolección de datos</v>
      </c>
      <c r="DD205" s="9" t="str">
        <v>SPPT10</v>
      </c>
      <c r="DE205" s="9" t="str">
        <v>Por lanzar</v>
      </c>
      <c r="DF205" s="9" t="str">
        <v>septiembre</v>
      </c>
      <c r="DG205" s="9" t="str">
        <v>Servicios profesionales técnicos no operativos</v>
      </c>
      <c r="DH205" s="9" t="str">
        <v>Guatemala</v>
      </c>
      <c r="DI205" s="9">
        <v>3.4713180000000003E-2</v>
      </c>
      <c r="DJ205" s="9" t="str">
        <v>Monica Ponce</v>
      </c>
      <c r="DK205" s="9" t="str">
        <v>Monica.Ponce@enel.com</v>
      </c>
      <c r="DL205" s="9" t="str">
        <v>Anny Leal</v>
      </c>
      <c r="DM205" s="9" t="str">
        <v>anny.leal@enel.com</v>
      </c>
      <c r="DN205" s="9">
        <v>2026</v>
      </c>
      <c r="DO205" s="9">
        <v>9</v>
      </c>
      <c r="DP205" s="15">
        <v>46266</v>
      </c>
      <c r="DS205" s="9" t="str">
        <v>SERVICIOS DE LEVANTAMIENTO ESTADISTICO Y RECOLECCION DE DATOS SPPT10 SERVICIOS PROFESIONALES TECNICOS NO OPERATIVOS</v>
      </c>
    </row>
    <row r="206" spans="5:123" ht="27.95" customHeight="1" x14ac:dyDescent="0.25">
      <c r="E206" s="11" t="str">
        <v>Software de productos y mantenimiento – Licenciamiento VMware (software que correría en los servidores de gestión de protecciones ) – 30 Mcop/año</v>
      </c>
      <c r="F206" s="12" t="str">
        <v>FIPS03</v>
      </c>
      <c r="G206" s="12" t="str">
        <v>Por lanzar</v>
      </c>
      <c r="H206" s="12" t="str">
        <v>octubre</v>
      </c>
      <c r="I206" s="12" t="str">
        <v xml:space="preserve">Productos de software </v>
      </c>
      <c r="J206" s="12" t="str">
        <v>ICT</v>
      </c>
      <c r="K206" s="12">
        <v>3.7478009999999999E-2</v>
      </c>
      <c r="L206" s="12" t="str">
        <v>Marcela Maldonado</v>
      </c>
      <c r="M206" s="12" t="str">
        <v>marcela.maldonado@enel.com</v>
      </c>
      <c r="N206" s="12" t="str">
        <v>Jennifer Rubio</v>
      </c>
      <c r="O206" s="12" t="str">
        <v>jennifer.rubio@enel.com</v>
      </c>
      <c r="P206" s="12">
        <v>2026</v>
      </c>
      <c r="Q206" s="12">
        <v>10</v>
      </c>
      <c r="R206" s="24" t="b">
        <v>0</v>
      </c>
      <c r="AC206" s="14" t="str">
        <v>TLC &amp; TSO INFRASTRUCTURE CR - Resiliency Plan</v>
      </c>
      <c r="AD206" s="9" t="str">
        <v>FTTE08</v>
      </c>
      <c r="AE206" s="9" t="str">
        <v>Por lanzar</v>
      </c>
      <c r="AF206" s="9" t="str">
        <v>agosto</v>
      </c>
      <c r="AG206" s="9" t="str">
        <v xml:space="preserve">Equipos de telecomunicaciones para equipos de control, medida o concentradores (Gsm/UMTS/HSDPA, WIFI,Ethernet,etc). </v>
      </c>
      <c r="AH206" s="9" t="str">
        <v>Costa Rica</v>
      </c>
      <c r="AI206" s="9">
        <v>0.03</v>
      </c>
      <c r="AJ206" s="9" t="str">
        <v>Daniela Solano</v>
      </c>
      <c r="AK206" s="9" t="str">
        <v>Daniela.Solano@enel.com</v>
      </c>
      <c r="AL206" s="9" t="str">
        <v>Anny Leal</v>
      </c>
      <c r="AM206" s="9" t="str">
        <v>anny.leal@enel.com</v>
      </c>
      <c r="AN206" s="9">
        <v>2026</v>
      </c>
      <c r="AO206" s="9">
        <v>8</v>
      </c>
      <c r="AP206" s="9">
        <v>46235</v>
      </c>
      <c r="AR206" s="14" t="str">
        <v>TLC &amp; TSO INFRASTRUCTURE CR - Resiliency Plan</v>
      </c>
      <c r="AS206" s="9" t="str">
        <v>FTTE08</v>
      </c>
      <c r="AT206" s="9" t="str">
        <v>Por lanzar</v>
      </c>
      <c r="AU206" s="9" t="str">
        <v>agosto</v>
      </c>
      <c r="AV206" s="9" t="str">
        <v xml:space="preserve">Equipos de telecomunicaciones para equipos de control, medida o concentradores (Gsm/UMTS/HSDPA, WIFI,Ethernet,etc). </v>
      </c>
      <c r="AW206" s="9" t="str">
        <v>Costa Rica</v>
      </c>
      <c r="AX206" s="9">
        <v>0.03</v>
      </c>
      <c r="AY206" s="9" t="str">
        <v>Daniela Solano</v>
      </c>
      <c r="AZ206" s="9" t="str">
        <v>Daniela.Solano@enel.com</v>
      </c>
      <c r="BA206" s="9" t="str">
        <v>Anny Leal</v>
      </c>
      <c r="BB206" s="9" t="str">
        <v>anny.leal@enel.com</v>
      </c>
      <c r="BC206" s="9">
        <v>2026</v>
      </c>
      <c r="BD206" s="9">
        <v>8</v>
      </c>
      <c r="BE206" s="9">
        <v>46235</v>
      </c>
      <c r="BG206" s="9" t="str">
        <v>TLC &amp; TSO INFRASTRUCTURE CR - Resiliency Plan</v>
      </c>
      <c r="BH206" s="9" t="str">
        <v>FTTE08</v>
      </c>
      <c r="BI206" s="9" t="str">
        <v>Por lanzar</v>
      </c>
      <c r="BJ206" s="9" t="str">
        <v>agosto</v>
      </c>
      <c r="BK206" s="9" t="str">
        <v xml:space="preserve">Equipos de telecomunicaciones para equipos de control, medida o concentradores (Gsm/UMTS/HSDPA, WIFI,Ethernet,etc). </v>
      </c>
      <c r="BL206" s="9" t="str">
        <v>Costa Rica</v>
      </c>
      <c r="BM206" s="9">
        <v>0.03</v>
      </c>
      <c r="BN206" s="9" t="str">
        <v>Daniela Solano</v>
      </c>
      <c r="BO206" s="9" t="str">
        <v>Daniela.Solano@enel.com</v>
      </c>
      <c r="BP206" s="9" t="str">
        <v>Anny Leal</v>
      </c>
      <c r="BQ206" s="9" t="str">
        <v>anny.leal@enel.com</v>
      </c>
      <c r="BR206" s="9">
        <v>2026</v>
      </c>
      <c r="BS206" s="9">
        <v>8</v>
      </c>
      <c r="BT206" s="9">
        <v>46235</v>
      </c>
      <c r="BV206" s="9" t="str">
        <v>TLC &amp; TSO INFRASTRUCTURE CR - Resiliency Plan</v>
      </c>
      <c r="BW206" s="9" t="str">
        <v>FTTE08</v>
      </c>
      <c r="BX206" s="9" t="str">
        <v>Por lanzar</v>
      </c>
      <c r="BY206" s="9" t="str">
        <v>agosto</v>
      </c>
      <c r="BZ206" s="9" t="str">
        <v xml:space="preserve">Equipos de telecomunicaciones para equipos de control, medida o concentradores (Gsm/UMTS/HSDPA, WIFI,Ethernet,etc). </v>
      </c>
      <c r="CA206" s="9" t="str">
        <v>Costa Rica</v>
      </c>
      <c r="CB206" s="9">
        <v>0.03</v>
      </c>
      <c r="CC206" s="9" t="str">
        <v>Daniela Solano</v>
      </c>
      <c r="CD206" s="9" t="str">
        <v>Daniela.Solano@enel.com</v>
      </c>
      <c r="CE206" s="9" t="str">
        <v>Anny Leal</v>
      </c>
      <c r="CF206" s="9" t="str">
        <v>anny.leal@enel.com</v>
      </c>
      <c r="CG206" s="9">
        <v>2026</v>
      </c>
      <c r="CH206" s="9">
        <v>8</v>
      </c>
      <c r="CI206" s="9">
        <v>46235</v>
      </c>
      <c r="CK206" s="9" t="str">
        <v>TLC &amp; TSO INFRASTRUCTURE CR - Resiliency Plan</v>
      </c>
      <c r="CL206" s="9" t="str">
        <v>FTTE08</v>
      </c>
      <c r="CM206" s="9" t="str">
        <v>Por lanzar</v>
      </c>
      <c r="CN206" s="9" t="str">
        <v>agosto</v>
      </c>
      <c r="CO206" s="9" t="str">
        <v xml:space="preserve">Equipos de telecomunicaciones para equipos de control, medida o concentradores (Gsm/UMTS/HSDPA, WIFI,Ethernet,etc). </v>
      </c>
      <c r="CP206" s="9" t="str">
        <v>Costa Rica</v>
      </c>
      <c r="CQ206" s="9">
        <v>0.03</v>
      </c>
      <c r="CR206" s="9" t="str">
        <v>Daniela Solano</v>
      </c>
      <c r="CS206" s="9" t="str">
        <v>Daniela.Solano@enel.com</v>
      </c>
      <c r="CT206" s="9" t="str">
        <v>Anny Leal</v>
      </c>
      <c r="CU206" s="9" t="str">
        <v>anny.leal@enel.com</v>
      </c>
      <c r="CV206" s="9">
        <v>2026</v>
      </c>
      <c r="CW206" s="9">
        <v>8</v>
      </c>
      <c r="CX206" s="9">
        <v>46235</v>
      </c>
      <c r="DC206" s="9" t="str">
        <v>TLC &amp; TSO INFRASTRUCTURE CR - Resiliency Plan</v>
      </c>
      <c r="DD206" s="9" t="str">
        <v>FTTE08</v>
      </c>
      <c r="DE206" s="9" t="str">
        <v>Por lanzar</v>
      </c>
      <c r="DF206" s="9" t="str">
        <v>agosto</v>
      </c>
      <c r="DG206" s="9" t="str">
        <v xml:space="preserve">Equipos de telecomunicaciones para equipos de control, medida o concentradores (Gsm/UMTS/HSDPA, WIFI,Ethernet,etc). </v>
      </c>
      <c r="DH206" s="9" t="str">
        <v>Costa Rica</v>
      </c>
      <c r="DI206" s="9">
        <v>0.03</v>
      </c>
      <c r="DJ206" s="9" t="str">
        <v>Daniela Solano</v>
      </c>
      <c r="DK206" s="9" t="str">
        <v>Daniela.Solano@enel.com</v>
      </c>
      <c r="DL206" s="9" t="str">
        <v>Anny Leal</v>
      </c>
      <c r="DM206" s="9" t="str">
        <v>anny.leal@enel.com</v>
      </c>
      <c r="DN206" s="9">
        <v>2026</v>
      </c>
      <c r="DO206" s="9">
        <v>8</v>
      </c>
      <c r="DP206" s="15">
        <v>46235</v>
      </c>
      <c r="DS206" s="9" t="str">
        <v>TLC &amp; TSO INFRASTRUCTURE CR - RESILIENCY PLAN FTTE08 EQUIPOS DE TELECOMUNICACIONES PARA EQUIPOS DE CONTROL, MEDIDA O CONCENTRADORES (GSM/UMTS/HSDPA, WIFI,ETHERNET,ETC).</v>
      </c>
    </row>
    <row r="207" spans="5:123" ht="27.95" customHeight="1" x14ac:dyDescent="0.25">
      <c r="E207" s="11" t="str">
        <v>Contrato Mantenimiento Carros</v>
      </c>
      <c r="F207" s="12" t="str">
        <v>SLMT15</v>
      </c>
      <c r="G207" s="12" t="str">
        <v>Por lanzar</v>
      </c>
      <c r="H207" s="12" t="str">
        <v>septiembre</v>
      </c>
      <c r="I207" s="12" t="str">
        <v xml:space="preserve">Servicios de reparación y mantenimiento de coches </v>
      </c>
      <c r="J207" s="12" t="str">
        <v>Enel Commercial</v>
      </c>
      <c r="K207" s="12">
        <v>3.6999999999999998E-2</v>
      </c>
      <c r="L207" s="12" t="str">
        <v>Andrea Sarmiento</v>
      </c>
      <c r="M207" s="12" t="str">
        <v>andrea.sarmiento@enel.com</v>
      </c>
      <c r="N207" s="12" t="str">
        <v>Jennifer Rubio</v>
      </c>
      <c r="O207" s="12" t="str">
        <v>jennifer.rubio@enel.com</v>
      </c>
      <c r="P207" s="12">
        <v>2026</v>
      </c>
      <c r="Q207" s="12">
        <v>9</v>
      </c>
      <c r="R207" s="24" t="b">
        <v>0</v>
      </c>
      <c r="AC207" s="14" t="str">
        <v>Servicio de Instalación Cableado Estructurado GUATEMALA</v>
      </c>
      <c r="AD207" s="9" t="str">
        <v>SPTT04</v>
      </c>
      <c r="AE207" s="9" t="str">
        <v>Por lanzar</v>
      </c>
      <c r="AF207" s="9" t="str">
        <v>septiembre</v>
      </c>
      <c r="AG207" s="9" t="str">
        <v xml:space="preserve">Gastos de transmisión de datos </v>
      </c>
      <c r="AH207" s="9" t="str">
        <v>Guatemala</v>
      </c>
      <c r="AI207" s="9">
        <v>2.5000000000000001E-2</v>
      </c>
      <c r="AJ207" s="9" t="str">
        <v>Monica Ponce</v>
      </c>
      <c r="AK207" s="9" t="str">
        <v>Monica.Ponce@enel.com</v>
      </c>
      <c r="AL207" s="9" t="str">
        <v>Anny Leal</v>
      </c>
      <c r="AM207" s="9" t="str">
        <v>anny.leal@enel.com</v>
      </c>
      <c r="AN207" s="9">
        <v>2026</v>
      </c>
      <c r="AO207" s="9">
        <v>9</v>
      </c>
      <c r="AP207" s="9">
        <v>46266</v>
      </c>
      <c r="AR207" s="14" t="str">
        <v>Servicio de Instalación Cableado Estructurado GUATEMALA</v>
      </c>
      <c r="AS207" s="9" t="str">
        <v>SPTT04</v>
      </c>
      <c r="AT207" s="9" t="str">
        <v>Por lanzar</v>
      </c>
      <c r="AU207" s="9" t="str">
        <v>septiembre</v>
      </c>
      <c r="AV207" s="9" t="str">
        <v xml:space="preserve">Gastos de transmisión de datos </v>
      </c>
      <c r="AW207" s="9" t="str">
        <v>Guatemala</v>
      </c>
      <c r="AX207" s="9">
        <v>2.5000000000000001E-2</v>
      </c>
      <c r="AY207" s="9" t="str">
        <v>Monica Ponce</v>
      </c>
      <c r="AZ207" s="9" t="str">
        <v>Monica.Ponce@enel.com</v>
      </c>
      <c r="BA207" s="9" t="str">
        <v>Anny Leal</v>
      </c>
      <c r="BB207" s="9" t="str">
        <v>anny.leal@enel.com</v>
      </c>
      <c r="BC207" s="9">
        <v>2026</v>
      </c>
      <c r="BD207" s="9">
        <v>9</v>
      </c>
      <c r="BE207" s="9">
        <v>46266</v>
      </c>
      <c r="BG207" s="9" t="str">
        <v>Servicio de Instalación Cableado Estructurado GUATEMALA</v>
      </c>
      <c r="BH207" s="9" t="str">
        <v>SPTT04</v>
      </c>
      <c r="BI207" s="9" t="str">
        <v>Por lanzar</v>
      </c>
      <c r="BJ207" s="9" t="str">
        <v>septiembre</v>
      </c>
      <c r="BK207" s="9" t="str">
        <v xml:space="preserve">Gastos de transmisión de datos </v>
      </c>
      <c r="BL207" s="9" t="str">
        <v>Guatemala</v>
      </c>
      <c r="BM207" s="9">
        <v>2.5000000000000001E-2</v>
      </c>
      <c r="BN207" s="9" t="str">
        <v>Monica Ponce</v>
      </c>
      <c r="BO207" s="9" t="str">
        <v>Monica.Ponce@enel.com</v>
      </c>
      <c r="BP207" s="9" t="str">
        <v>Anny Leal</v>
      </c>
      <c r="BQ207" s="9" t="str">
        <v>anny.leal@enel.com</v>
      </c>
      <c r="BR207" s="9">
        <v>2026</v>
      </c>
      <c r="BS207" s="9">
        <v>9</v>
      </c>
      <c r="BT207" s="9">
        <v>46266</v>
      </c>
      <c r="BV207" s="9" t="str">
        <v>Servicio de Instalación Cableado Estructurado GUATEMALA</v>
      </c>
      <c r="BW207" s="9" t="str">
        <v>SPTT04</v>
      </c>
      <c r="BX207" s="9" t="str">
        <v>Por lanzar</v>
      </c>
      <c r="BY207" s="9" t="str">
        <v>septiembre</v>
      </c>
      <c r="BZ207" s="9" t="str">
        <v xml:space="preserve">Gastos de transmisión de datos </v>
      </c>
      <c r="CA207" s="9" t="str">
        <v>Guatemala</v>
      </c>
      <c r="CB207" s="9">
        <v>2.5000000000000001E-2</v>
      </c>
      <c r="CC207" s="9" t="str">
        <v>Monica Ponce</v>
      </c>
      <c r="CD207" s="9" t="str">
        <v>Monica.Ponce@enel.com</v>
      </c>
      <c r="CE207" s="9" t="str">
        <v>Anny Leal</v>
      </c>
      <c r="CF207" s="9" t="str">
        <v>anny.leal@enel.com</v>
      </c>
      <c r="CG207" s="9">
        <v>2026</v>
      </c>
      <c r="CH207" s="9">
        <v>9</v>
      </c>
      <c r="CI207" s="9">
        <v>46266</v>
      </c>
      <c r="CK207" s="9" t="str">
        <v>Servicio de Instalación Cableado Estructurado GUATEMALA</v>
      </c>
      <c r="CL207" s="9" t="str">
        <v>SPTT04</v>
      </c>
      <c r="CM207" s="9" t="str">
        <v>Por lanzar</v>
      </c>
      <c r="CN207" s="9" t="str">
        <v>septiembre</v>
      </c>
      <c r="CO207" s="9" t="str">
        <v xml:space="preserve">Gastos de transmisión de datos </v>
      </c>
      <c r="CP207" s="9" t="str">
        <v>Guatemala</v>
      </c>
      <c r="CQ207" s="9">
        <v>2.5000000000000001E-2</v>
      </c>
      <c r="CR207" s="9" t="str">
        <v>Monica Ponce</v>
      </c>
      <c r="CS207" s="9" t="str">
        <v>Monica.Ponce@enel.com</v>
      </c>
      <c r="CT207" s="9" t="str">
        <v>Anny Leal</v>
      </c>
      <c r="CU207" s="9" t="str">
        <v>anny.leal@enel.com</v>
      </c>
      <c r="CV207" s="9">
        <v>2026</v>
      </c>
      <c r="CW207" s="9">
        <v>9</v>
      </c>
      <c r="CX207" s="9">
        <v>46266</v>
      </c>
      <c r="DC207" s="9" t="str">
        <v>Servicio de Instalación Cableado Estructurado GUATEMALA</v>
      </c>
      <c r="DD207" s="9" t="str">
        <v>SPTT04</v>
      </c>
      <c r="DE207" s="9" t="str">
        <v>Por lanzar</v>
      </c>
      <c r="DF207" s="9" t="str">
        <v>septiembre</v>
      </c>
      <c r="DG207" s="9" t="str">
        <v xml:space="preserve">Gastos de transmisión de datos </v>
      </c>
      <c r="DH207" s="9" t="str">
        <v>Guatemala</v>
      </c>
      <c r="DI207" s="9">
        <v>2.5000000000000001E-2</v>
      </c>
      <c r="DJ207" s="9" t="str">
        <v>Monica Ponce</v>
      </c>
      <c r="DK207" s="9" t="str">
        <v>Monica.Ponce@enel.com</v>
      </c>
      <c r="DL207" s="9" t="str">
        <v>Anny Leal</v>
      </c>
      <c r="DM207" s="9" t="str">
        <v>anny.leal@enel.com</v>
      </c>
      <c r="DN207" s="9">
        <v>2026</v>
      </c>
      <c r="DO207" s="9">
        <v>9</v>
      </c>
      <c r="DP207" s="15">
        <v>46266</v>
      </c>
      <c r="DS207" s="9" t="str">
        <v>SERVICIO DE INSTALACION CABLEADO ESTRUCTURADO GUATEMALA SPTT04 GASTOS DE TRANSMISION DE DATOS</v>
      </c>
    </row>
    <row r="208" spans="5:123" ht="27.95" customHeight="1" x14ac:dyDescent="0.25">
      <c r="E208" s="11" t="str">
        <v>Servicio de comisionamiento para la cabina SMA para PV la Loma por 12 meses</v>
      </c>
      <c r="F208" s="12" t="str">
        <v>SPPT21</v>
      </c>
      <c r="G208" s="12" t="str">
        <v>Por lanzar</v>
      </c>
      <c r="H208" s="12" t="str">
        <v>agosto</v>
      </c>
      <c r="I208" s="12" t="str">
        <v>Integración de sistemas de almacenamiento de energía eléctrica</v>
      </c>
      <c r="J208" s="12" t="str">
        <v>GPG</v>
      </c>
      <c r="K208" s="12">
        <v>3.5999999999999997E-2</v>
      </c>
      <c r="L208" s="12" t="str">
        <v>Monica Mesa</v>
      </c>
      <c r="M208" s="12" t="str">
        <v>monica.mesa@enel.com</v>
      </c>
      <c r="N208" s="12" t="str">
        <v>Anny Leal</v>
      </c>
      <c r="O208" s="12" t="str">
        <v>anny.leal@enel.com</v>
      </c>
      <c r="P208" s="12">
        <v>2026</v>
      </c>
      <c r="Q208" s="12">
        <v>8</v>
      </c>
      <c r="R208" s="24" t="b">
        <v>0</v>
      </c>
      <c r="AC208" s="14" t="str">
        <v>SERVICIO DE MANTENIMIENTO A GENERADORES DE COMBUSTIÓN</v>
      </c>
      <c r="AD208" s="9" t="str">
        <v>MEEL09</v>
      </c>
      <c r="AE208" s="9" t="str">
        <v>Por lanzar</v>
      </c>
      <c r="AF208" s="9" t="str">
        <v>septiembre</v>
      </c>
      <c r="AG208" s="9" t="str">
        <v xml:space="preserve">Equipo.elect.rotativo hidro-mantenimien. </v>
      </c>
      <c r="AH208" s="9" t="str">
        <v>Costa Rica</v>
      </c>
      <c r="AI208" s="9">
        <v>2.159268E-2</v>
      </c>
      <c r="AJ208" s="9" t="str">
        <v>Daniela Solano</v>
      </c>
      <c r="AK208" s="9" t="str">
        <v>Daniela.Solano@enel.com</v>
      </c>
      <c r="AL208" s="9" t="str">
        <v>Anny Leal</v>
      </c>
      <c r="AM208" s="9" t="str">
        <v>anny.leal@enel.com</v>
      </c>
      <c r="AN208" s="9">
        <v>2026</v>
      </c>
      <c r="AO208" s="9">
        <v>9</v>
      </c>
      <c r="AP208" s="9">
        <v>46266</v>
      </c>
      <c r="AR208" s="14" t="str">
        <v>SERVICIO DE MANTENIMIENTO A GENERADORES DE COMBUSTIÓN</v>
      </c>
      <c r="AS208" s="9" t="str">
        <v>MEEL09</v>
      </c>
      <c r="AT208" s="9" t="str">
        <v>Por lanzar</v>
      </c>
      <c r="AU208" s="9" t="str">
        <v>septiembre</v>
      </c>
      <c r="AV208" s="9" t="str">
        <v xml:space="preserve">Equipo.elect.rotativo hidro-mantenimien. </v>
      </c>
      <c r="AW208" s="9" t="str">
        <v>Costa Rica</v>
      </c>
      <c r="AX208" s="9">
        <v>2.159268E-2</v>
      </c>
      <c r="AY208" s="9" t="str">
        <v>Daniela Solano</v>
      </c>
      <c r="AZ208" s="9" t="str">
        <v>Daniela.Solano@enel.com</v>
      </c>
      <c r="BA208" s="9" t="str">
        <v>Anny Leal</v>
      </c>
      <c r="BB208" s="9" t="str">
        <v>anny.leal@enel.com</v>
      </c>
      <c r="BC208" s="9">
        <v>2026</v>
      </c>
      <c r="BD208" s="9">
        <v>9</v>
      </c>
      <c r="BE208" s="9">
        <v>46266</v>
      </c>
      <c r="BG208" s="9" t="str">
        <v>SERVICIO DE MANTENIMIENTO A GENERADORES DE COMBUSTIÓN</v>
      </c>
      <c r="BH208" s="9" t="str">
        <v>MEEL09</v>
      </c>
      <c r="BI208" s="9" t="str">
        <v>Por lanzar</v>
      </c>
      <c r="BJ208" s="9" t="str">
        <v>septiembre</v>
      </c>
      <c r="BK208" s="9" t="str">
        <v xml:space="preserve">Equipo.elect.rotativo hidro-mantenimien. </v>
      </c>
      <c r="BL208" s="9" t="str">
        <v>Costa Rica</v>
      </c>
      <c r="BM208" s="9">
        <v>2.159268E-2</v>
      </c>
      <c r="BN208" s="9" t="str">
        <v>Daniela Solano</v>
      </c>
      <c r="BO208" s="9" t="str">
        <v>Daniela.Solano@enel.com</v>
      </c>
      <c r="BP208" s="9" t="str">
        <v>Anny Leal</v>
      </c>
      <c r="BQ208" s="9" t="str">
        <v>anny.leal@enel.com</v>
      </c>
      <c r="BR208" s="9">
        <v>2026</v>
      </c>
      <c r="BS208" s="9">
        <v>9</v>
      </c>
      <c r="BT208" s="9">
        <v>46266</v>
      </c>
      <c r="BV208" s="9" t="str">
        <v>SERVICIO DE MANTENIMIENTO A GENERADORES DE COMBUSTIÓN</v>
      </c>
      <c r="BW208" s="9" t="str">
        <v>MEEL09</v>
      </c>
      <c r="BX208" s="9" t="str">
        <v>Por lanzar</v>
      </c>
      <c r="BY208" s="9" t="str">
        <v>septiembre</v>
      </c>
      <c r="BZ208" s="9" t="str">
        <v xml:space="preserve">Equipo.elect.rotativo hidro-mantenimien. </v>
      </c>
      <c r="CA208" s="9" t="str">
        <v>Costa Rica</v>
      </c>
      <c r="CB208" s="9">
        <v>2.159268E-2</v>
      </c>
      <c r="CC208" s="9" t="str">
        <v>Daniela Solano</v>
      </c>
      <c r="CD208" s="9" t="str">
        <v>Daniela.Solano@enel.com</v>
      </c>
      <c r="CE208" s="9" t="str">
        <v>Anny Leal</v>
      </c>
      <c r="CF208" s="9" t="str">
        <v>anny.leal@enel.com</v>
      </c>
      <c r="CG208" s="9">
        <v>2026</v>
      </c>
      <c r="CH208" s="9">
        <v>9</v>
      </c>
      <c r="CI208" s="9">
        <v>46266</v>
      </c>
      <c r="CK208" s="9" t="str">
        <v>SERVICIO DE MANTENIMIENTO A GENERADORES DE COMBUSTIÓN</v>
      </c>
      <c r="CL208" s="9" t="str">
        <v>MEEL09</v>
      </c>
      <c r="CM208" s="9" t="str">
        <v>Por lanzar</v>
      </c>
      <c r="CN208" s="9" t="str">
        <v>septiembre</v>
      </c>
      <c r="CO208" s="9" t="str">
        <v xml:space="preserve">Equipo.elect.rotativo hidro-mantenimien. </v>
      </c>
      <c r="CP208" s="9" t="str">
        <v>Costa Rica</v>
      </c>
      <c r="CQ208" s="9">
        <v>2.159268E-2</v>
      </c>
      <c r="CR208" s="9" t="str">
        <v>Daniela Solano</v>
      </c>
      <c r="CS208" s="9" t="str">
        <v>Daniela.Solano@enel.com</v>
      </c>
      <c r="CT208" s="9" t="str">
        <v>Anny Leal</v>
      </c>
      <c r="CU208" s="9" t="str">
        <v>anny.leal@enel.com</v>
      </c>
      <c r="CV208" s="9">
        <v>2026</v>
      </c>
      <c r="CW208" s="9">
        <v>9</v>
      </c>
      <c r="CX208" s="9">
        <v>46266</v>
      </c>
      <c r="DC208" s="9" t="str">
        <v>SERVICIO DE MANTENIMIENTO A GENERADORES DE COMBUSTIÓN</v>
      </c>
      <c r="DD208" s="9" t="str">
        <v>MEEL09</v>
      </c>
      <c r="DE208" s="9" t="str">
        <v>Por lanzar</v>
      </c>
      <c r="DF208" s="9" t="str">
        <v>septiembre</v>
      </c>
      <c r="DG208" s="9" t="str">
        <v xml:space="preserve">Equipo.elect.rotativo hidro-mantenimien. </v>
      </c>
      <c r="DH208" s="9" t="str">
        <v>Costa Rica</v>
      </c>
      <c r="DI208" s="9">
        <v>2.159268E-2</v>
      </c>
      <c r="DJ208" s="9" t="str">
        <v>Daniela Solano</v>
      </c>
      <c r="DK208" s="9" t="str">
        <v>Daniela.Solano@enel.com</v>
      </c>
      <c r="DL208" s="9" t="str">
        <v>Anny Leal</v>
      </c>
      <c r="DM208" s="9" t="str">
        <v>anny.leal@enel.com</v>
      </c>
      <c r="DN208" s="9">
        <v>2026</v>
      </c>
      <c r="DO208" s="9">
        <v>9</v>
      </c>
      <c r="DP208" s="15">
        <v>46266</v>
      </c>
      <c r="DS208" s="9" t="str">
        <v>SERVICIO DE MANTENIMIENTO A GENERADORES DE COMBUSTION MEEL09 EQUIPO.ELECT.ROTATIVO HIDRO-MANTENIMIEN.</v>
      </c>
    </row>
    <row r="209" spans="5:123" ht="27.95" customHeight="1" x14ac:dyDescent="0.25">
      <c r="E209" s="11" t="str">
        <v>Necesidad de contar con un proveedor que suministre las pruebas éticas y de honestidad que hacen parte del proceso de selección de la compañía. Esto e</v>
      </c>
      <c r="F209" s="12" t="str">
        <v>SPPP03</v>
      </c>
      <c r="G209" s="12" t="str">
        <v>Por lanzar</v>
      </c>
      <c r="H209" s="12" t="str">
        <v>septiembre</v>
      </c>
      <c r="I209" s="12" t="str">
        <v xml:space="preserve">Servicios para temas de personal </v>
      </c>
      <c r="J209" s="12" t="str">
        <v>Staff &amp; Services</v>
      </c>
      <c r="K209" s="12">
        <v>3.5000000000000003E-2</v>
      </c>
      <c r="L209" s="12" t="str">
        <v>Andrea Sarmiento</v>
      </c>
      <c r="M209" s="12" t="str">
        <v>andrea.sarmiento@enel.com</v>
      </c>
      <c r="N209" s="12" t="str">
        <v>Jennifer Rubio</v>
      </c>
      <c r="O209" s="12" t="str">
        <v>jennifer.rubio@enel.com</v>
      </c>
      <c r="P209" s="12">
        <v>2026</v>
      </c>
      <c r="Q209" s="12">
        <v>9</v>
      </c>
      <c r="R209" s="24" t="b">
        <v>0</v>
      </c>
      <c r="AC209" s="14" t="str">
        <v>LICENCIAS RECEX</v>
      </c>
      <c r="AD209" s="9" t="str">
        <v>FIPS03</v>
      </c>
      <c r="AE209" s="9" t="str">
        <v>Por lanzar</v>
      </c>
      <c r="AF209" s="9" t="str">
        <v>noviembre</v>
      </c>
      <c r="AG209" s="9" t="str">
        <v xml:space="preserve">Productos de software </v>
      </c>
      <c r="AH209" s="9" t="str">
        <v>ICT</v>
      </c>
      <c r="AI209" s="9">
        <v>0.02</v>
      </c>
      <c r="AJ209" s="9" t="str">
        <v>Marcela Maldonado</v>
      </c>
      <c r="AK209" s="9" t="str">
        <v>marcela.maldonado@enel.com</v>
      </c>
      <c r="AL209" s="9" t="str">
        <v>Jennifer Rubio</v>
      </c>
      <c r="AM209" s="9" t="str">
        <v>jennifer.rubio@enel.com</v>
      </c>
      <c r="AN209" s="9">
        <v>2026</v>
      </c>
      <c r="AO209" s="9">
        <v>11</v>
      </c>
      <c r="AP209" s="9">
        <v>46327</v>
      </c>
      <c r="AR209" s="14" t="str">
        <v>LICENCIAS RECEX</v>
      </c>
      <c r="AS209" s="9" t="str">
        <v>FIPS03</v>
      </c>
      <c r="AT209" s="9" t="str">
        <v>Por lanzar</v>
      </c>
      <c r="AU209" s="9" t="str">
        <v>noviembre</v>
      </c>
      <c r="AV209" s="9" t="str">
        <v xml:space="preserve">Productos de software </v>
      </c>
      <c r="AW209" s="9" t="str">
        <v>ICT</v>
      </c>
      <c r="AX209" s="9">
        <v>0.02</v>
      </c>
      <c r="AY209" s="9" t="str">
        <v>Marcela Maldonado</v>
      </c>
      <c r="AZ209" s="9" t="str">
        <v>marcela.maldonado@enel.com</v>
      </c>
      <c r="BA209" s="9" t="str">
        <v>Jennifer Rubio</v>
      </c>
      <c r="BB209" s="9" t="str">
        <v>jennifer.rubio@enel.com</v>
      </c>
      <c r="BC209" s="9">
        <v>2026</v>
      </c>
      <c r="BD209" s="9">
        <v>11</v>
      </c>
      <c r="BE209" s="9">
        <v>46327</v>
      </c>
      <c r="BG209" s="9" t="str">
        <v>LICENCIAS RECEX</v>
      </c>
      <c r="BH209" s="9" t="str">
        <v>FIPS03</v>
      </c>
      <c r="BI209" s="9" t="str">
        <v>Por lanzar</v>
      </c>
      <c r="BJ209" s="9" t="str">
        <v>noviembre</v>
      </c>
      <c r="BK209" s="9" t="str">
        <v xml:space="preserve">Productos de software </v>
      </c>
      <c r="BL209" s="9" t="str">
        <v>ICT</v>
      </c>
      <c r="BM209" s="9">
        <v>0.02</v>
      </c>
      <c r="BN209" s="9" t="str">
        <v>Marcela Maldonado</v>
      </c>
      <c r="BO209" s="9" t="str">
        <v>marcela.maldonado@enel.com</v>
      </c>
      <c r="BP209" s="9" t="str">
        <v>Jennifer Rubio</v>
      </c>
      <c r="BQ209" s="9" t="str">
        <v>jennifer.rubio@enel.com</v>
      </c>
      <c r="BR209" s="9">
        <v>2026</v>
      </c>
      <c r="BS209" s="9">
        <v>11</v>
      </c>
      <c r="BT209" s="9">
        <v>46327</v>
      </c>
      <c r="BV209" s="9" t="str">
        <v>LICENCIAS RECEX</v>
      </c>
      <c r="BW209" s="9" t="str">
        <v>FIPS03</v>
      </c>
      <c r="BX209" s="9" t="str">
        <v>Por lanzar</v>
      </c>
      <c r="BY209" s="9" t="str">
        <v>noviembre</v>
      </c>
      <c r="BZ209" s="9" t="str">
        <v xml:space="preserve">Productos de software </v>
      </c>
      <c r="CA209" s="9" t="str">
        <v>ICT</v>
      </c>
      <c r="CB209" s="9">
        <v>0.02</v>
      </c>
      <c r="CC209" s="9" t="str">
        <v>Marcela Maldonado</v>
      </c>
      <c r="CD209" s="9" t="str">
        <v>marcela.maldonado@enel.com</v>
      </c>
      <c r="CE209" s="9" t="str">
        <v>Jennifer Rubio</v>
      </c>
      <c r="CF209" s="9" t="str">
        <v>jennifer.rubio@enel.com</v>
      </c>
      <c r="CG209" s="9">
        <v>2026</v>
      </c>
      <c r="CH209" s="9">
        <v>11</v>
      </c>
      <c r="CI209" s="9">
        <v>46327</v>
      </c>
      <c r="CK209" s="9" t="str">
        <v>LICENCIAS RECEX</v>
      </c>
      <c r="CL209" s="9" t="str">
        <v>FIPS03</v>
      </c>
      <c r="CM209" s="9" t="str">
        <v>Por lanzar</v>
      </c>
      <c r="CN209" s="9" t="str">
        <v>noviembre</v>
      </c>
      <c r="CO209" s="9" t="str">
        <v xml:space="preserve">Productos de software </v>
      </c>
      <c r="CP209" s="9" t="str">
        <v>ICT</v>
      </c>
      <c r="CQ209" s="9">
        <v>0.02</v>
      </c>
      <c r="CR209" s="9" t="str">
        <v>Marcela Maldonado</v>
      </c>
      <c r="CS209" s="9" t="str">
        <v>marcela.maldonado@enel.com</v>
      </c>
      <c r="CT209" s="9" t="str">
        <v>Jennifer Rubio</v>
      </c>
      <c r="CU209" s="9" t="str">
        <v>jennifer.rubio@enel.com</v>
      </c>
      <c r="CV209" s="9">
        <v>2026</v>
      </c>
      <c r="CW209" s="9">
        <v>11</v>
      </c>
      <c r="CX209" s="9">
        <v>46327</v>
      </c>
      <c r="DC209" s="9" t="str">
        <v>LICENCIAS RECEX</v>
      </c>
      <c r="DD209" s="9" t="str">
        <v>FIPS03</v>
      </c>
      <c r="DE209" s="9" t="str">
        <v>Por lanzar</v>
      </c>
      <c r="DF209" s="9" t="str">
        <v>noviembre</v>
      </c>
      <c r="DG209" s="9" t="str">
        <v xml:space="preserve">Productos de software </v>
      </c>
      <c r="DH209" s="9" t="str">
        <v>ICT</v>
      </c>
      <c r="DI209" s="9">
        <v>0.02</v>
      </c>
      <c r="DJ209" s="9" t="str">
        <v>Marcela Maldonado</v>
      </c>
      <c r="DK209" s="9" t="str">
        <v>marcela.maldonado@enel.com</v>
      </c>
      <c r="DL209" s="9" t="str">
        <v>Jennifer Rubio</v>
      </c>
      <c r="DM209" s="9" t="str">
        <v>jennifer.rubio@enel.com</v>
      </c>
      <c r="DN209" s="9">
        <v>2026</v>
      </c>
      <c r="DO209" s="9">
        <v>11</v>
      </c>
      <c r="DP209" s="15">
        <v>46327</v>
      </c>
      <c r="DS209" s="9" t="str">
        <v>LICENCIAS RECEX FIPS03 PRODUCTOS DE SOFTWARE</v>
      </c>
    </row>
    <row r="210" spans="5:123" ht="27.95" customHeight="1" x14ac:dyDescent="0.25">
      <c r="E210" s="11" t="str">
        <v>Contrato de suministro de combustible para los 2 aerotank PV Guayepo 3 y PV Atlantico x 36 meses</v>
      </c>
      <c r="F210" s="12" t="str">
        <v>FCCU01</v>
      </c>
      <c r="G210" s="12" t="str">
        <v>Por lanzar</v>
      </c>
      <c r="H210" s="12" t="str">
        <v>octubre</v>
      </c>
      <c r="I210" s="12" t="str">
        <v xml:space="preserve">Combustibles y fueloil </v>
      </c>
      <c r="J210" s="12" t="str">
        <v>GPG</v>
      </c>
      <c r="K210" s="12">
        <v>3.5000000000000003E-2</v>
      </c>
      <c r="L210" s="12" t="str">
        <v>Monica Mesa</v>
      </c>
      <c r="M210" s="12" t="str">
        <v>monica.mesa@enel.com</v>
      </c>
      <c r="N210" s="12" t="str">
        <v>Anny Leal</v>
      </c>
      <c r="O210" s="12" t="str">
        <v>anny.leal@enel.com</v>
      </c>
      <c r="P210" s="12">
        <v>2026</v>
      </c>
      <c r="Q210" s="12">
        <v>10</v>
      </c>
      <c r="R210" s="24" t="b">
        <v>0</v>
      </c>
      <c r="AC210" s="14" t="str">
        <v>Suministro de medidores de energía electrónicos remotos y / o no controlados a distancia</v>
      </c>
      <c r="AD210" s="9" t="str">
        <v>FSCR04</v>
      </c>
      <c r="AE210" s="9" t="str">
        <v>Por lanzar</v>
      </c>
      <c r="AF210" s="9" t="str">
        <v>noviembre</v>
      </c>
      <c r="AG210" s="9" t="str">
        <v xml:space="preserve"> Suministro de contadores de energía electrónicos remotos y / o no controlados a distancia </v>
      </c>
      <c r="AH210" s="9" t="str">
        <v>Enel Commercial</v>
      </c>
      <c r="AI210" s="9">
        <v>1.1625E-2</v>
      </c>
      <c r="AJ210" s="9" t="str">
        <v>Andrea Sarmiento</v>
      </c>
      <c r="AK210" s="9" t="str">
        <v>andrea.sarmiento@enel.com</v>
      </c>
      <c r="AL210" s="9" t="str">
        <v>Jennifer Rubio</v>
      </c>
      <c r="AM210" s="9" t="str">
        <v>jennifer.rubio@enel.com</v>
      </c>
      <c r="AN210" s="9">
        <v>2026</v>
      </c>
      <c r="AO210" s="9">
        <v>11</v>
      </c>
      <c r="AP210" s="9">
        <v>46327</v>
      </c>
      <c r="AR210" s="14" t="str">
        <v>Suministro de medidores de energía electrónicos remotos y / o no controlados a distancia</v>
      </c>
      <c r="AS210" s="9" t="str">
        <v>FSCR04</v>
      </c>
      <c r="AT210" s="9" t="str">
        <v>Por lanzar</v>
      </c>
      <c r="AU210" s="9" t="str">
        <v>noviembre</v>
      </c>
      <c r="AV210" s="9" t="str">
        <v xml:space="preserve"> Suministro de contadores de energía electrónicos remotos y / o no controlados a distancia </v>
      </c>
      <c r="AW210" s="9" t="str">
        <v>Enel Commercial</v>
      </c>
      <c r="AX210" s="9">
        <v>1.1625E-2</v>
      </c>
      <c r="AY210" s="9" t="str">
        <v>Andrea Sarmiento</v>
      </c>
      <c r="AZ210" s="9" t="str">
        <v>andrea.sarmiento@enel.com</v>
      </c>
      <c r="BA210" s="9" t="str">
        <v>Jennifer Rubio</v>
      </c>
      <c r="BB210" s="9" t="str">
        <v>jennifer.rubio@enel.com</v>
      </c>
      <c r="BC210" s="9">
        <v>2026</v>
      </c>
      <c r="BD210" s="9">
        <v>11</v>
      </c>
      <c r="BE210" s="9">
        <v>46327</v>
      </c>
      <c r="BG210" s="9" t="str">
        <v>Suministro de medidores de energía electrónicos remotos y / o no controlados a distancia</v>
      </c>
      <c r="BH210" s="9" t="str">
        <v>FSCR04</v>
      </c>
      <c r="BI210" s="9" t="str">
        <v>Por lanzar</v>
      </c>
      <c r="BJ210" s="9" t="str">
        <v>noviembre</v>
      </c>
      <c r="BK210" s="9" t="str">
        <v xml:space="preserve"> Suministro de contadores de energía electrónicos remotos y / o no controlados a distancia </v>
      </c>
      <c r="BL210" s="9" t="str">
        <v>Enel Commercial</v>
      </c>
      <c r="BM210" s="9">
        <v>1.1625E-2</v>
      </c>
      <c r="BN210" s="9" t="str">
        <v>Andrea Sarmiento</v>
      </c>
      <c r="BO210" s="9" t="str">
        <v>andrea.sarmiento@enel.com</v>
      </c>
      <c r="BP210" s="9" t="str">
        <v>Jennifer Rubio</v>
      </c>
      <c r="BQ210" s="9" t="str">
        <v>jennifer.rubio@enel.com</v>
      </c>
      <c r="BR210" s="9">
        <v>2026</v>
      </c>
      <c r="BS210" s="9">
        <v>11</v>
      </c>
      <c r="BT210" s="9">
        <v>46327</v>
      </c>
      <c r="BV210" s="9" t="str">
        <v>Suministro de medidores de energía electrónicos remotos y / o no controlados a distancia</v>
      </c>
      <c r="BW210" s="9" t="str">
        <v>FSCR04</v>
      </c>
      <c r="BX210" s="9" t="str">
        <v>Por lanzar</v>
      </c>
      <c r="BY210" s="9" t="str">
        <v>noviembre</v>
      </c>
      <c r="BZ210" s="9" t="str">
        <v xml:space="preserve"> Suministro de contadores de energía electrónicos remotos y / o no controlados a distancia </v>
      </c>
      <c r="CA210" s="9" t="str">
        <v>Enel Commercial</v>
      </c>
      <c r="CB210" s="9">
        <v>1.1625E-2</v>
      </c>
      <c r="CC210" s="9" t="str">
        <v>Andrea Sarmiento</v>
      </c>
      <c r="CD210" s="9" t="str">
        <v>andrea.sarmiento@enel.com</v>
      </c>
      <c r="CE210" s="9" t="str">
        <v>Jennifer Rubio</v>
      </c>
      <c r="CF210" s="9" t="str">
        <v>jennifer.rubio@enel.com</v>
      </c>
      <c r="CG210" s="9">
        <v>2026</v>
      </c>
      <c r="CH210" s="9">
        <v>11</v>
      </c>
      <c r="CI210" s="9">
        <v>46327</v>
      </c>
      <c r="CK210" s="9" t="str">
        <v>Suministro de medidores de energía electrónicos remotos y / o no controlados a distancia</v>
      </c>
      <c r="CL210" s="9" t="str">
        <v>FSCR04</v>
      </c>
      <c r="CM210" s="9" t="str">
        <v>Por lanzar</v>
      </c>
      <c r="CN210" s="9" t="str">
        <v>noviembre</v>
      </c>
      <c r="CO210" s="9" t="str">
        <v xml:space="preserve"> Suministro de contadores de energía electrónicos remotos y / o no controlados a distancia </v>
      </c>
      <c r="CP210" s="9" t="str">
        <v>Enel Commercial</v>
      </c>
      <c r="CQ210" s="9">
        <v>1.1625E-2</v>
      </c>
      <c r="CR210" s="9" t="str">
        <v>Andrea Sarmiento</v>
      </c>
      <c r="CS210" s="9" t="str">
        <v>andrea.sarmiento@enel.com</v>
      </c>
      <c r="CT210" s="9" t="str">
        <v>Jennifer Rubio</v>
      </c>
      <c r="CU210" s="9" t="str">
        <v>jennifer.rubio@enel.com</v>
      </c>
      <c r="CV210" s="9">
        <v>2026</v>
      </c>
      <c r="CW210" s="9">
        <v>11</v>
      </c>
      <c r="CX210" s="9">
        <v>46327</v>
      </c>
      <c r="DC210" s="9" t="str">
        <v>Suministro de medidores de energía electrónicos remotos y / o no controlados a distancia</v>
      </c>
      <c r="DD210" s="9" t="str">
        <v>FSCR04</v>
      </c>
      <c r="DE210" s="9" t="str">
        <v>Por lanzar</v>
      </c>
      <c r="DF210" s="9" t="str">
        <v>noviembre</v>
      </c>
      <c r="DG210" s="9" t="str">
        <v xml:space="preserve"> Suministro de contadores de energía electrónicos remotos y / o no controlados a distancia </v>
      </c>
      <c r="DH210" s="9" t="str">
        <v>Enel Commercial</v>
      </c>
      <c r="DI210" s="9">
        <v>1.1625E-2</v>
      </c>
      <c r="DJ210" s="9" t="str">
        <v>Andrea Sarmiento</v>
      </c>
      <c r="DK210" s="9" t="str">
        <v>andrea.sarmiento@enel.com</v>
      </c>
      <c r="DL210" s="9" t="str">
        <v>Jennifer Rubio</v>
      </c>
      <c r="DM210" s="9" t="str">
        <v>jennifer.rubio@enel.com</v>
      </c>
      <c r="DN210" s="9">
        <v>2026</v>
      </c>
      <c r="DO210" s="9">
        <v>11</v>
      </c>
      <c r="DP210" s="15">
        <v>46327</v>
      </c>
      <c r="DS210" s="9" t="str">
        <v>SUMINISTRO DE MEDIDORES DE ENERGIA ELECTRONICOS REMOTOS Y / O NO CONTROLADOS A DISTANCIA FSCR04 SUMINISTRO DE CONTADORES DE ENERGIA ELECTRONICOS REMOTOS Y / O NO CONTROLADOS A DISTANCIA</v>
      </c>
    </row>
    <row r="211" spans="5:123" ht="27.95" customHeight="1" x14ac:dyDescent="0.25">
      <c r="E211" s="11" t="str">
        <v>Servicios de levantamiento estadístico y recolección de datos</v>
      </c>
      <c r="F211" s="12" t="str">
        <v>SPPT10</v>
      </c>
      <c r="G211" s="12" t="str">
        <v>Por lanzar</v>
      </c>
      <c r="H211" s="12" t="str">
        <v>septiembre</v>
      </c>
      <c r="I211" s="12" t="str">
        <v>Servicios profesionales técnicos no operativos</v>
      </c>
      <c r="J211" s="12" t="str">
        <v>Guatemala</v>
      </c>
      <c r="K211" s="12">
        <v>3.4713180000000003E-2</v>
      </c>
      <c r="L211" s="12" t="str">
        <v>Monica Ponce</v>
      </c>
      <c r="M211" s="12" t="str">
        <v>Monica.Ponce@enel.com</v>
      </c>
      <c r="N211" s="12" t="str">
        <v>Anny Leal</v>
      </c>
      <c r="O211" s="12" t="str">
        <v>anny.leal@enel.com</v>
      </c>
      <c r="P211" s="12">
        <v>2026</v>
      </c>
      <c r="Q211" s="12">
        <v>9</v>
      </c>
      <c r="R211" s="24" t="b">
        <v>0</v>
      </c>
      <c r="AC211" s="14" t="str">
        <v>Certificación DEA para brigadistas</v>
      </c>
      <c r="AD211" s="9" t="str">
        <v>SPPP20</v>
      </c>
      <c r="AE211" s="9" t="str">
        <v>Por lanzar</v>
      </c>
      <c r="AF211" s="9" t="str">
        <v>agosto</v>
      </c>
      <c r="AG211" s="9" t="str">
        <v>Servicios de atención médica</v>
      </c>
      <c r="AH211" s="9" t="str">
        <v>GPG</v>
      </c>
      <c r="AI211" s="9">
        <v>3.3E-3</v>
      </c>
      <c r="AJ211" s="9" t="str">
        <v>Monica Mesa</v>
      </c>
      <c r="AK211" s="9" t="str">
        <v>monica.mesa@enel.com</v>
      </c>
      <c r="AL211" s="9" t="str">
        <v>Anny Leal</v>
      </c>
      <c r="AM211" s="9" t="str">
        <v>anny.leal@enel.com</v>
      </c>
      <c r="AN211" s="9">
        <v>2026</v>
      </c>
      <c r="AO211" s="9">
        <v>8</v>
      </c>
      <c r="AP211" s="9">
        <v>46235</v>
      </c>
      <c r="AR211" s="14" t="str">
        <v>Certificación DEA para brigadistas</v>
      </c>
      <c r="AS211" s="9" t="str">
        <v>SPPP20</v>
      </c>
      <c r="AT211" s="9" t="str">
        <v>Por lanzar</v>
      </c>
      <c r="AU211" s="9" t="str">
        <v>agosto</v>
      </c>
      <c r="AV211" s="9" t="str">
        <v>Servicios de atención médica</v>
      </c>
      <c r="AW211" s="9" t="str">
        <v>GPG</v>
      </c>
      <c r="AX211" s="9">
        <v>3.3E-3</v>
      </c>
      <c r="AY211" s="9" t="str">
        <v>Monica Mesa</v>
      </c>
      <c r="AZ211" s="9" t="str">
        <v>monica.mesa@enel.com</v>
      </c>
      <c r="BA211" s="9" t="str">
        <v>Anny Leal</v>
      </c>
      <c r="BB211" s="9" t="str">
        <v>anny.leal@enel.com</v>
      </c>
      <c r="BC211" s="9">
        <v>2026</v>
      </c>
      <c r="BD211" s="9">
        <v>8</v>
      </c>
      <c r="BE211" s="9">
        <v>46235</v>
      </c>
      <c r="BG211" s="9" t="str">
        <v>Certificación DEA para brigadistas</v>
      </c>
      <c r="BH211" s="9" t="str">
        <v>SPPP20</v>
      </c>
      <c r="BI211" s="9" t="str">
        <v>Por lanzar</v>
      </c>
      <c r="BJ211" s="9" t="str">
        <v>agosto</v>
      </c>
      <c r="BK211" s="9" t="str">
        <v>Servicios de atención médica</v>
      </c>
      <c r="BL211" s="9" t="str">
        <v>GPG</v>
      </c>
      <c r="BM211" s="9">
        <v>3.3E-3</v>
      </c>
      <c r="BN211" s="9" t="str">
        <v>Monica Mesa</v>
      </c>
      <c r="BO211" s="9" t="str">
        <v>monica.mesa@enel.com</v>
      </c>
      <c r="BP211" s="9" t="str">
        <v>Anny Leal</v>
      </c>
      <c r="BQ211" s="9" t="str">
        <v>anny.leal@enel.com</v>
      </c>
      <c r="BR211" s="9">
        <v>2026</v>
      </c>
      <c r="BS211" s="9">
        <v>8</v>
      </c>
      <c r="BT211" s="9">
        <v>46235</v>
      </c>
      <c r="BV211" s="9" t="str">
        <v>Certificación DEA para brigadistas</v>
      </c>
      <c r="BW211" s="9" t="str">
        <v>SPPP20</v>
      </c>
      <c r="BX211" s="9" t="str">
        <v>Por lanzar</v>
      </c>
      <c r="BY211" s="9" t="str">
        <v>agosto</v>
      </c>
      <c r="BZ211" s="9" t="str">
        <v>Servicios de atención médica</v>
      </c>
      <c r="CA211" s="9" t="str">
        <v>GPG</v>
      </c>
      <c r="CB211" s="9">
        <v>3.3E-3</v>
      </c>
      <c r="CC211" s="9" t="str">
        <v>Monica Mesa</v>
      </c>
      <c r="CD211" s="9" t="str">
        <v>monica.mesa@enel.com</v>
      </c>
      <c r="CE211" s="9" t="str">
        <v>Anny Leal</v>
      </c>
      <c r="CF211" s="9" t="str">
        <v>anny.leal@enel.com</v>
      </c>
      <c r="CG211" s="9">
        <v>2026</v>
      </c>
      <c r="CH211" s="9">
        <v>8</v>
      </c>
      <c r="CI211" s="9">
        <v>46235</v>
      </c>
      <c r="CK211" s="9" t="str">
        <v>Certificación DEA para brigadistas</v>
      </c>
      <c r="CL211" s="9" t="str">
        <v>SPPP20</v>
      </c>
      <c r="CM211" s="9" t="str">
        <v>Por lanzar</v>
      </c>
      <c r="CN211" s="9" t="str">
        <v>agosto</v>
      </c>
      <c r="CO211" s="9" t="str">
        <v>Servicios de atención médica</v>
      </c>
      <c r="CP211" s="9" t="str">
        <v>GPG</v>
      </c>
      <c r="CQ211" s="9">
        <v>3.3E-3</v>
      </c>
      <c r="CR211" s="9" t="str">
        <v>Monica Mesa</v>
      </c>
      <c r="CS211" s="9" t="str">
        <v>monica.mesa@enel.com</v>
      </c>
      <c r="CT211" s="9" t="str">
        <v>Anny Leal</v>
      </c>
      <c r="CU211" s="9" t="str">
        <v>anny.leal@enel.com</v>
      </c>
      <c r="CV211" s="9">
        <v>2026</v>
      </c>
      <c r="CW211" s="9">
        <v>8</v>
      </c>
      <c r="CX211" s="9">
        <v>46235</v>
      </c>
      <c r="DC211" s="9" t="str">
        <v>Certificación DEA para brigadistas</v>
      </c>
      <c r="DD211" s="9" t="str">
        <v>SPPP20</v>
      </c>
      <c r="DE211" s="9" t="str">
        <v>Por lanzar</v>
      </c>
      <c r="DF211" s="9" t="str">
        <v>agosto</v>
      </c>
      <c r="DG211" s="9" t="str">
        <v>Servicios de atención médica</v>
      </c>
      <c r="DH211" s="9" t="str">
        <v>GPG</v>
      </c>
      <c r="DI211" s="9">
        <v>3.3E-3</v>
      </c>
      <c r="DJ211" s="9" t="str">
        <v>Monica Mesa</v>
      </c>
      <c r="DK211" s="9" t="str">
        <v>monica.mesa@enel.com</v>
      </c>
      <c r="DL211" s="9" t="str">
        <v>Anny Leal</v>
      </c>
      <c r="DM211" s="9" t="str">
        <v>anny.leal@enel.com</v>
      </c>
      <c r="DN211" s="9">
        <v>2026</v>
      </c>
      <c r="DO211" s="9">
        <v>8</v>
      </c>
      <c r="DP211" s="15">
        <v>46235</v>
      </c>
      <c r="DS211" s="9" t="str">
        <v>CERTIFICACION DEA PARA BRIGADISTAS SPPP20 SERVICIOS DE ATENCION MEDICA</v>
      </c>
    </row>
    <row r="212" spans="5:123" ht="27.95" customHeight="1" x14ac:dyDescent="0.25">
      <c r="E212" s="11" t="str">
        <v>TLC &amp; TSO INFRASTRUCTURE CR - Resiliency Plan</v>
      </c>
      <c r="F212" s="12" t="str">
        <v>FTTE08</v>
      </c>
      <c r="G212" s="12" t="str">
        <v>Por lanzar</v>
      </c>
      <c r="H212" s="12" t="str">
        <v>agosto</v>
      </c>
      <c r="I212" s="12" t="str">
        <v xml:space="preserve">Equipos de telecomunicaciones para equipos de control, medida o concentradores (Gsm/UMTS/HSDPA, WIFI,Ethernet,etc). </v>
      </c>
      <c r="J212" s="12" t="str">
        <v>Costa Rica</v>
      </c>
      <c r="K212" s="12">
        <v>0.03</v>
      </c>
      <c r="L212" s="12" t="str">
        <v>Daniela Solano</v>
      </c>
      <c r="M212" s="12" t="str">
        <v>Daniela.Solano@enel.com</v>
      </c>
      <c r="N212" s="12" t="str">
        <v>Anny Leal</v>
      </c>
      <c r="O212" s="12" t="str">
        <v>anny.leal@enel.com</v>
      </c>
      <c r="P212" s="12">
        <v>2026</v>
      </c>
      <c r="Q212" s="12">
        <v>8</v>
      </c>
      <c r="R212" s="24" t="b">
        <v>0</v>
      </c>
    </row>
    <row r="213" spans="5:123" ht="27.95" customHeight="1" x14ac:dyDescent="0.25">
      <c r="E213" s="11" t="str">
        <v>Servicio de Instalación Cableado Estructurado GUATEMALA</v>
      </c>
      <c r="F213" s="12" t="str">
        <v>SPTT04</v>
      </c>
      <c r="G213" s="12" t="str">
        <v>Por lanzar</v>
      </c>
      <c r="H213" s="12" t="str">
        <v>septiembre</v>
      </c>
      <c r="I213" s="12" t="str">
        <v xml:space="preserve">Gastos de transmisión de datos </v>
      </c>
      <c r="J213" s="12" t="str">
        <v>Guatemala</v>
      </c>
      <c r="K213" s="12">
        <v>2.5000000000000001E-2</v>
      </c>
      <c r="L213" s="12" t="str">
        <v>Monica Ponce</v>
      </c>
      <c r="M213" s="12" t="str">
        <v>Monica.Ponce@enel.com</v>
      </c>
      <c r="N213" s="12" t="str">
        <v>Anny Leal</v>
      </c>
      <c r="O213" s="12" t="str">
        <v>anny.leal@enel.com</v>
      </c>
      <c r="P213" s="12">
        <v>2026</v>
      </c>
      <c r="Q213" s="12">
        <v>9</v>
      </c>
      <c r="R213" s="24" t="b">
        <v>0</v>
      </c>
    </row>
    <row r="214" spans="5:123" ht="27.95" customHeight="1" x14ac:dyDescent="0.25">
      <c r="E214" s="11" t="str">
        <v>SERVICIO DE MANTENIMIENTO A GENERADORES DE COMBUSTIÓN</v>
      </c>
      <c r="F214" s="12" t="str">
        <v>MEEL09</v>
      </c>
      <c r="G214" s="12" t="str">
        <v>Por lanzar</v>
      </c>
      <c r="H214" s="12" t="str">
        <v>septiembre</v>
      </c>
      <c r="I214" s="12" t="str">
        <v xml:space="preserve">Equipo.elect.rotativo hidro-mantenimien. </v>
      </c>
      <c r="J214" s="12" t="str">
        <v>Costa Rica</v>
      </c>
      <c r="K214" s="12">
        <v>2.159268E-2</v>
      </c>
      <c r="L214" s="12" t="str">
        <v>Daniela Solano</v>
      </c>
      <c r="M214" s="12" t="str">
        <v>Daniela.Solano@enel.com</v>
      </c>
      <c r="N214" s="12" t="str">
        <v>Anny Leal</v>
      </c>
      <c r="O214" s="12" t="str">
        <v>anny.leal@enel.com</v>
      </c>
      <c r="P214" s="12">
        <v>2026</v>
      </c>
      <c r="Q214" s="12">
        <v>9</v>
      </c>
      <c r="R214" s="24" t="b">
        <v>0</v>
      </c>
    </row>
    <row r="215" spans="5:123" ht="27.95" customHeight="1" x14ac:dyDescent="0.25">
      <c r="E215" s="11" t="str">
        <v>LICENCIAS RECEX</v>
      </c>
      <c r="F215" s="12" t="str">
        <v>FIPS03</v>
      </c>
      <c r="G215" s="12" t="str">
        <v>Por lanzar</v>
      </c>
      <c r="H215" s="12" t="str">
        <v>noviembre</v>
      </c>
      <c r="I215" s="12" t="str">
        <v xml:space="preserve">Productos de software </v>
      </c>
      <c r="J215" s="12" t="str">
        <v>ICT</v>
      </c>
      <c r="K215" s="12">
        <v>0.02</v>
      </c>
      <c r="L215" s="12" t="str">
        <v>Marcela Maldonado</v>
      </c>
      <c r="M215" s="12" t="str">
        <v>marcela.maldonado@enel.com</v>
      </c>
      <c r="N215" s="12" t="str">
        <v>Jennifer Rubio</v>
      </c>
      <c r="O215" s="12" t="str">
        <v>jennifer.rubio@enel.com</v>
      </c>
      <c r="P215" s="12">
        <v>2026</v>
      </c>
      <c r="Q215" s="12">
        <v>11</v>
      </c>
      <c r="R215" s="24" t="b">
        <v>0</v>
      </c>
    </row>
    <row r="216" spans="5:123" ht="27.95" customHeight="1" x14ac:dyDescent="0.25">
      <c r="E216" s="11" t="str">
        <v>Suministro de medidores de energía electrónicos remotos y / o no controlados a distancia</v>
      </c>
      <c r="F216" s="12" t="str">
        <v>FSCR04</v>
      </c>
      <c r="G216" s="12" t="str">
        <v>Por lanzar</v>
      </c>
      <c r="H216" s="12" t="str">
        <v>noviembre</v>
      </c>
      <c r="I216" s="12" t="str">
        <v xml:space="preserve"> Suministro de contadores de energía electrónicos remotos y / o no controlados a distancia </v>
      </c>
      <c r="J216" s="12" t="str">
        <v>Enel Commercial</v>
      </c>
      <c r="K216" s="12">
        <v>1.1625E-2</v>
      </c>
      <c r="L216" s="12" t="str">
        <v>Andrea Sarmiento</v>
      </c>
      <c r="M216" s="12" t="str">
        <v>andrea.sarmiento@enel.com</v>
      </c>
      <c r="N216" s="12" t="str">
        <v>Jennifer Rubio</v>
      </c>
      <c r="O216" s="12" t="str">
        <v>jennifer.rubio@enel.com</v>
      </c>
      <c r="P216" s="12">
        <v>2026</v>
      </c>
      <c r="Q216" s="12">
        <v>11</v>
      </c>
      <c r="R216" s="24" t="b">
        <v>0</v>
      </c>
    </row>
    <row r="217" spans="5:123" ht="27.95" customHeight="1" x14ac:dyDescent="0.25">
      <c r="E217" s="11" t="str">
        <v>Certificación DEA para brigadistas</v>
      </c>
      <c r="F217" s="12" t="str">
        <v>SPPP20</v>
      </c>
      <c r="G217" s="12" t="str">
        <v>Por lanzar</v>
      </c>
      <c r="H217" s="12" t="str">
        <v>agosto</v>
      </c>
      <c r="I217" s="12" t="str">
        <v>Servicios de atención médica</v>
      </c>
      <c r="J217" s="12" t="str">
        <v>GPG</v>
      </c>
      <c r="K217" s="12">
        <v>3.3E-3</v>
      </c>
      <c r="L217" s="12" t="str">
        <v>Monica Mesa</v>
      </c>
      <c r="M217" s="12" t="str">
        <v>monica.mesa@enel.com</v>
      </c>
      <c r="N217" s="12" t="str">
        <v>Anny Leal</v>
      </c>
      <c r="O217" s="12" t="str">
        <v>anny.leal@enel.com</v>
      </c>
      <c r="P217" s="12">
        <v>2026</v>
      </c>
      <c r="Q217" s="12">
        <v>8</v>
      </c>
      <c r="R217" s="24" t="b">
        <v>0</v>
      </c>
    </row>
    <row r="218" spans="5:123" ht="27.95" customHeight="1" x14ac:dyDescent="0.25">
      <c r="R218" s="24" t="b">
        <v>0</v>
      </c>
    </row>
    <row r="219" spans="5:123" ht="27.95" customHeight="1" x14ac:dyDescent="0.25">
      <c r="R219" s="24" t="b">
        <v>0</v>
      </c>
    </row>
    <row r="220" spans="5:123" ht="27.95" customHeight="1" x14ac:dyDescent="0.25">
      <c r="R220" s="24" t="b">
        <v>0</v>
      </c>
    </row>
    <row r="221" spans="5:123" ht="27.95" customHeight="1" x14ac:dyDescent="0.25">
      <c r="R221" s="24" t="b">
        <v>0</v>
      </c>
    </row>
    <row r="222" spans="5:123" ht="27.95" customHeight="1" x14ac:dyDescent="0.25">
      <c r="R222" s="24" t="b">
        <v>0</v>
      </c>
    </row>
    <row r="223" spans="5:123" ht="27.95" customHeight="1" x14ac:dyDescent="0.25">
      <c r="R223" s="24" t="b">
        <v>0</v>
      </c>
    </row>
    <row r="224" spans="5:123" ht="27.95" customHeight="1" x14ac:dyDescent="0.25">
      <c r="R224" s="24" t="b">
        <v>0</v>
      </c>
    </row>
    <row r="225" spans="18:18" ht="27.95" customHeight="1" x14ac:dyDescent="0.25">
      <c r="R225" s="24" t="b">
        <v>0</v>
      </c>
    </row>
    <row r="226" spans="18:18" ht="27.95" customHeight="1" x14ac:dyDescent="0.25">
      <c r="R226" s="24" t="b">
        <v>0</v>
      </c>
    </row>
    <row r="227" spans="18:18" ht="27.95" customHeight="1" x14ac:dyDescent="0.25">
      <c r="R227" s="24" t="b">
        <v>0</v>
      </c>
    </row>
    <row r="228" spans="18:18" ht="27.95" customHeight="1" x14ac:dyDescent="0.25">
      <c r="R228" s="24" t="b">
        <v>0</v>
      </c>
    </row>
    <row r="229" spans="18:18" ht="27.95" customHeight="1" x14ac:dyDescent="0.25">
      <c r="R229" s="24" t="b">
        <v>0</v>
      </c>
    </row>
    <row r="230" spans="18:18" ht="27.95" customHeight="1" x14ac:dyDescent="0.25">
      <c r="R230" s="24" t="b">
        <v>0</v>
      </c>
    </row>
    <row r="231" spans="18:18" ht="27.95" customHeight="1" x14ac:dyDescent="0.25">
      <c r="R231" s="24" t="b">
        <v>0</v>
      </c>
    </row>
    <row r="232" spans="18:18" ht="27.95" customHeight="1" x14ac:dyDescent="0.25">
      <c r="R232" s="24" t="b">
        <v>0</v>
      </c>
    </row>
    <row r="233" spans="18:18" ht="27.95" customHeight="1" x14ac:dyDescent="0.25">
      <c r="R233" s="24" t="b">
        <v>0</v>
      </c>
    </row>
    <row r="234" spans="18:18" ht="27.95" customHeight="1" x14ac:dyDescent="0.25">
      <c r="R234" s="24" t="b">
        <v>0</v>
      </c>
    </row>
    <row r="235" spans="18:18" ht="27.95" customHeight="1" x14ac:dyDescent="0.25">
      <c r="R235" s="24" t="b">
        <v>0</v>
      </c>
    </row>
    <row r="236" spans="18:18" ht="27.95" customHeight="1" x14ac:dyDescent="0.25">
      <c r="R236" s="24" t="b">
        <v>0</v>
      </c>
    </row>
    <row r="237" spans="18:18" ht="27.95" customHeight="1" x14ac:dyDescent="0.25">
      <c r="R237" s="24" t="b">
        <v>0</v>
      </c>
    </row>
    <row r="238" spans="18:18" ht="27.95" customHeight="1" x14ac:dyDescent="0.25">
      <c r="R238" s="24" t="b">
        <v>0</v>
      </c>
    </row>
    <row r="239" spans="18:18" ht="27.95" customHeight="1" x14ac:dyDescent="0.25">
      <c r="R239" s="24" t="b">
        <v>0</v>
      </c>
    </row>
    <row r="240" spans="18:18" ht="27.95" customHeight="1" x14ac:dyDescent="0.25">
      <c r="R240" s="24" t="b">
        <v>0</v>
      </c>
    </row>
    <row r="241" spans="18:18" ht="27.95" customHeight="1" x14ac:dyDescent="0.25">
      <c r="R241" s="24" t="b">
        <v>0</v>
      </c>
    </row>
    <row r="242" spans="18:18" ht="27.95" customHeight="1" x14ac:dyDescent="0.25">
      <c r="R242" s="24" t="b">
        <v>0</v>
      </c>
    </row>
    <row r="243" spans="18:18" ht="27.95" customHeight="1" x14ac:dyDescent="0.25">
      <c r="R243" s="24" t="b">
        <v>0</v>
      </c>
    </row>
    <row r="244" spans="18:18" ht="27.95" customHeight="1" x14ac:dyDescent="0.25">
      <c r="R244" s="24" t="b">
        <v>0</v>
      </c>
    </row>
    <row r="245" spans="18:18" ht="27.95" customHeight="1" x14ac:dyDescent="0.25">
      <c r="R245" s="24" t="b">
        <v>0</v>
      </c>
    </row>
    <row r="246" spans="18:18" ht="27.95" customHeight="1" x14ac:dyDescent="0.25">
      <c r="R246" s="24" t="b">
        <v>0</v>
      </c>
    </row>
    <row r="247" spans="18:18" ht="27.95" customHeight="1" x14ac:dyDescent="0.25">
      <c r="R247" s="24" t="b">
        <v>0</v>
      </c>
    </row>
    <row r="248" spans="18:18" ht="27.95" customHeight="1" x14ac:dyDescent="0.25">
      <c r="R248" s="24" t="b">
        <v>0</v>
      </c>
    </row>
    <row r="249" spans="18:18" ht="27.95" customHeight="1" x14ac:dyDescent="0.25">
      <c r="R249" s="24" t="b">
        <v>0</v>
      </c>
    </row>
    <row r="250" spans="18:18" ht="27.95" customHeight="1" x14ac:dyDescent="0.25">
      <c r="R250" s="24" t="b">
        <v>0</v>
      </c>
    </row>
    <row r="251" spans="18:18" ht="27.95" customHeight="1" x14ac:dyDescent="0.25">
      <c r="R251" s="24" t="b">
        <v>0</v>
      </c>
    </row>
    <row r="252" spans="18:18" ht="27.95" customHeight="1" x14ac:dyDescent="0.25">
      <c r="R252" s="24" t="b">
        <v>0</v>
      </c>
    </row>
    <row r="253" spans="18:18" ht="27.95" customHeight="1" x14ac:dyDescent="0.25">
      <c r="R253" s="24" t="b">
        <v>0</v>
      </c>
    </row>
    <row r="254" spans="18:18" ht="27.95" customHeight="1" x14ac:dyDescent="0.25">
      <c r="R254" s="24" t="b">
        <v>0</v>
      </c>
    </row>
    <row r="255" spans="18:18" ht="27.95" customHeight="1" x14ac:dyDescent="0.25">
      <c r="R255" s="24" t="b">
        <v>0</v>
      </c>
    </row>
    <row r="256" spans="18:18" ht="27.95" customHeight="1" x14ac:dyDescent="0.25">
      <c r="R256" s="24" t="b">
        <v>0</v>
      </c>
    </row>
    <row r="257" spans="18:18" ht="27.95" customHeight="1" x14ac:dyDescent="0.25">
      <c r="R257" s="24" t="b">
        <v>0</v>
      </c>
    </row>
    <row r="258" spans="18:18" ht="27.95" customHeight="1" x14ac:dyDescent="0.25">
      <c r="R258" s="24" t="b">
        <v>0</v>
      </c>
    </row>
    <row r="259" spans="18:18" ht="27.95" customHeight="1" x14ac:dyDescent="0.25">
      <c r="R259" s="24" t="b">
        <v>0</v>
      </c>
    </row>
    <row r="260" spans="18:18" ht="27.95" customHeight="1" x14ac:dyDescent="0.25">
      <c r="R260" s="24" t="b">
        <v>0</v>
      </c>
    </row>
    <row r="261" spans="18:18" ht="27.95" customHeight="1" x14ac:dyDescent="0.25">
      <c r="R261" s="24" t="b">
        <v>0</v>
      </c>
    </row>
    <row r="262" spans="18:18" ht="27.95" customHeight="1" x14ac:dyDescent="0.25">
      <c r="R262" s="24" t="b">
        <v>0</v>
      </c>
    </row>
    <row r="263" spans="18:18" ht="27.95" customHeight="1" x14ac:dyDescent="0.25">
      <c r="R263" s="24" t="b">
        <v>0</v>
      </c>
    </row>
    <row r="264" spans="18:18" ht="27.95" customHeight="1" x14ac:dyDescent="0.25">
      <c r="R264" s="24" t="b">
        <v>0</v>
      </c>
    </row>
    <row r="265" spans="18:18" ht="27.95" customHeight="1" x14ac:dyDescent="0.25">
      <c r="R265" s="24" t="b">
        <v>0</v>
      </c>
    </row>
    <row r="266" spans="18:18" ht="27.95" customHeight="1" x14ac:dyDescent="0.25">
      <c r="R266" s="24" t="b">
        <v>0</v>
      </c>
    </row>
    <row r="267" spans="18:18" ht="27.95" customHeight="1" x14ac:dyDescent="0.25">
      <c r="R267" s="24" t="b">
        <v>0</v>
      </c>
    </row>
    <row r="268" spans="18:18" ht="27.95" customHeight="1" x14ac:dyDescent="0.25">
      <c r="R268" s="24" t="b">
        <v>0</v>
      </c>
    </row>
    <row r="269" spans="18:18" ht="27.95" customHeight="1" x14ac:dyDescent="0.25">
      <c r="R269" s="24" t="b">
        <v>0</v>
      </c>
    </row>
    <row r="270" spans="18:18" ht="27.95" customHeight="1" x14ac:dyDescent="0.25">
      <c r="R270" s="24" t="b">
        <v>0</v>
      </c>
    </row>
    <row r="271" spans="18:18" ht="27.95" customHeight="1" x14ac:dyDescent="0.25">
      <c r="R271" s="24" t="b">
        <v>0</v>
      </c>
    </row>
    <row r="272" spans="18:18" ht="27.95" customHeight="1" x14ac:dyDescent="0.25">
      <c r="R272" s="24" t="b">
        <v>0</v>
      </c>
    </row>
    <row r="273" spans="18:18" ht="27.95" customHeight="1" x14ac:dyDescent="0.25">
      <c r="R273" s="24" t="b">
        <v>0</v>
      </c>
    </row>
    <row r="274" spans="18:18" ht="27.95" customHeight="1" x14ac:dyDescent="0.25">
      <c r="R274" s="24" t="b">
        <v>0</v>
      </c>
    </row>
    <row r="275" spans="18:18" ht="27.95" customHeight="1" x14ac:dyDescent="0.25">
      <c r="R275" s="24" t="b">
        <v>0</v>
      </c>
    </row>
    <row r="276" spans="18:18" ht="27.95" customHeight="1" x14ac:dyDescent="0.25">
      <c r="R276" s="24" t="b">
        <v>0</v>
      </c>
    </row>
    <row r="277" spans="18:18" ht="27.95" customHeight="1" x14ac:dyDescent="0.25">
      <c r="R277" s="24" t="b">
        <v>0</v>
      </c>
    </row>
    <row r="278" spans="18:18" ht="27.95" customHeight="1" x14ac:dyDescent="0.25">
      <c r="R278" s="24" t="b">
        <v>0</v>
      </c>
    </row>
    <row r="279" spans="18:18" ht="27.95" customHeight="1" x14ac:dyDescent="0.25">
      <c r="R279" s="24" t="b">
        <v>0</v>
      </c>
    </row>
    <row r="280" spans="18:18" ht="27.95" customHeight="1" x14ac:dyDescent="0.25">
      <c r="R280" s="24" t="b">
        <v>0</v>
      </c>
    </row>
    <row r="281" spans="18:18" ht="27.95" customHeight="1" x14ac:dyDescent="0.25">
      <c r="R281" s="24" t="b">
        <v>0</v>
      </c>
    </row>
    <row r="282" spans="18:18" ht="27.95" customHeight="1" x14ac:dyDescent="0.25">
      <c r="R282" s="24" t="b">
        <v>0</v>
      </c>
    </row>
    <row r="283" spans="18:18" ht="27.95" customHeight="1" x14ac:dyDescent="0.25">
      <c r="R283" s="24" t="b">
        <v>0</v>
      </c>
    </row>
    <row r="284" spans="18:18" ht="27.95" customHeight="1" x14ac:dyDescent="0.25">
      <c r="R284" s="24" t="b">
        <v>0</v>
      </c>
    </row>
    <row r="285" spans="18:18" ht="27.95" customHeight="1" x14ac:dyDescent="0.25">
      <c r="R285" s="24" t="b">
        <v>0</v>
      </c>
    </row>
    <row r="286" spans="18:18" ht="27.95" customHeight="1" x14ac:dyDescent="0.25">
      <c r="R286" s="24" t="b">
        <v>0</v>
      </c>
    </row>
    <row r="287" spans="18:18" ht="27.95" customHeight="1" x14ac:dyDescent="0.25">
      <c r="R287" s="24" t="b">
        <v>0</v>
      </c>
    </row>
    <row r="288" spans="18:18" ht="27.95" customHeight="1" x14ac:dyDescent="0.25">
      <c r="R288" s="24" t="b">
        <v>0</v>
      </c>
    </row>
    <row r="289" spans="18:18" ht="27.95" customHeight="1" x14ac:dyDescent="0.25">
      <c r="R289" s="24" t="b">
        <v>0</v>
      </c>
    </row>
    <row r="290" spans="18:18" ht="27.95" customHeight="1" x14ac:dyDescent="0.25">
      <c r="R290" s="24" t="b">
        <v>0</v>
      </c>
    </row>
    <row r="291" spans="18:18" ht="27.95" customHeight="1" x14ac:dyDescent="0.25">
      <c r="R291" s="24" t="b">
        <v>0</v>
      </c>
    </row>
    <row r="292" spans="18:18" ht="27.95" customHeight="1" x14ac:dyDescent="0.25">
      <c r="R292" s="24" t="b">
        <v>0</v>
      </c>
    </row>
    <row r="293" spans="18:18" ht="27.95" customHeight="1" x14ac:dyDescent="0.25">
      <c r="R293" s="24" t="b">
        <v>0</v>
      </c>
    </row>
    <row r="294" spans="18:18" ht="27.95" customHeight="1" x14ac:dyDescent="0.25">
      <c r="R294" s="24" t="b">
        <v>0</v>
      </c>
    </row>
    <row r="295" spans="18:18" ht="27.95" customHeight="1" x14ac:dyDescent="0.25">
      <c r="R295" s="24" t="b">
        <v>0</v>
      </c>
    </row>
    <row r="296" spans="18:18" ht="27.95" customHeight="1" x14ac:dyDescent="0.25">
      <c r="R296" s="24" t="b">
        <v>0</v>
      </c>
    </row>
    <row r="297" spans="18:18" ht="27.95" customHeight="1" x14ac:dyDescent="0.25">
      <c r="R297" s="24" t="b">
        <v>0</v>
      </c>
    </row>
    <row r="298" spans="18:18" ht="27.95" customHeight="1" x14ac:dyDescent="0.25">
      <c r="R298" s="24" t="b">
        <v>0</v>
      </c>
    </row>
    <row r="299" spans="18:18" ht="27.95" customHeight="1" x14ac:dyDescent="0.25">
      <c r="R299" s="24" t="b">
        <v>0</v>
      </c>
    </row>
    <row r="300" spans="18:18" ht="27.95" customHeight="1" x14ac:dyDescent="0.25">
      <c r="R300" s="24" t="b">
        <v>0</v>
      </c>
    </row>
    <row r="301" spans="18:18" ht="27.95" customHeight="1" x14ac:dyDescent="0.25">
      <c r="R301" s="24" t="b">
        <v>0</v>
      </c>
    </row>
    <row r="302" spans="18:18" ht="27.95" customHeight="1" x14ac:dyDescent="0.25">
      <c r="R302" s="24" t="b">
        <v>0</v>
      </c>
    </row>
    <row r="303" spans="18:18" ht="27.95" customHeight="1" x14ac:dyDescent="0.25">
      <c r="R303" s="24" t="b">
        <v>0</v>
      </c>
    </row>
    <row r="304" spans="18:18" ht="27.95" customHeight="1" x14ac:dyDescent="0.25">
      <c r="R304" s="24" t="b">
        <v>0</v>
      </c>
    </row>
    <row r="305" spans="18:18" ht="27.95" customHeight="1" x14ac:dyDescent="0.25">
      <c r="R305" s="24" t="b">
        <v>0</v>
      </c>
    </row>
    <row r="306" spans="18:18" ht="27.95" customHeight="1" x14ac:dyDescent="0.25">
      <c r="R306" s="24" t="b">
        <v>0</v>
      </c>
    </row>
    <row r="307" spans="18:18" ht="27.95" customHeight="1" x14ac:dyDescent="0.25">
      <c r="R307" s="24" t="b">
        <v>0</v>
      </c>
    </row>
    <row r="308" spans="18:18" ht="27.95" customHeight="1" x14ac:dyDescent="0.25">
      <c r="R308" s="24" t="b">
        <v>0</v>
      </c>
    </row>
    <row r="309" spans="18:18" ht="27.95" customHeight="1" x14ac:dyDescent="0.25">
      <c r="R309" s="24" t="b">
        <v>0</v>
      </c>
    </row>
    <row r="310" spans="18:18" ht="27.95" customHeight="1" x14ac:dyDescent="0.25">
      <c r="R310" s="24" t="b">
        <v>0</v>
      </c>
    </row>
    <row r="311" spans="18:18" ht="27.95" customHeight="1" x14ac:dyDescent="0.25">
      <c r="R311" s="24" t="b">
        <v>0</v>
      </c>
    </row>
    <row r="312" spans="18:18" ht="27.95" customHeight="1" x14ac:dyDescent="0.25">
      <c r="R312" s="24" t="b">
        <v>0</v>
      </c>
    </row>
    <row r="313" spans="18:18" ht="27.95" customHeight="1" x14ac:dyDescent="0.25">
      <c r="R313" s="24" t="b">
        <v>0</v>
      </c>
    </row>
    <row r="314" spans="18:18" ht="27.95" customHeight="1" x14ac:dyDescent="0.25">
      <c r="R314" s="24" t="b">
        <v>0</v>
      </c>
    </row>
    <row r="315" spans="18:18" ht="27.95" customHeight="1" x14ac:dyDescent="0.25">
      <c r="R315" s="24" t="b">
        <v>0</v>
      </c>
    </row>
    <row r="316" spans="18:18" ht="27.95" customHeight="1" x14ac:dyDescent="0.25">
      <c r="R316" s="24" t="b">
        <v>0</v>
      </c>
    </row>
    <row r="317" spans="18:18" ht="27.95" customHeight="1" x14ac:dyDescent="0.25">
      <c r="R317" s="24" t="b">
        <v>0</v>
      </c>
    </row>
    <row r="318" spans="18:18" ht="27.95" customHeight="1" x14ac:dyDescent="0.25">
      <c r="R318" s="24" t="b">
        <v>0</v>
      </c>
    </row>
    <row r="319" spans="18:18" ht="27.95" customHeight="1" x14ac:dyDescent="0.25">
      <c r="R319" s="24" t="b">
        <v>0</v>
      </c>
    </row>
    <row r="320" spans="18:18" ht="27.95" customHeight="1" x14ac:dyDescent="0.25">
      <c r="R320" s="24" t="b">
        <v>0</v>
      </c>
    </row>
    <row r="321" spans="18:18" ht="27.95" customHeight="1" x14ac:dyDescent="0.25">
      <c r="R321" s="24" t="b">
        <v>0</v>
      </c>
    </row>
    <row r="322" spans="18:18" ht="27.95" customHeight="1" x14ac:dyDescent="0.25">
      <c r="R322" s="24" t="b">
        <v>0</v>
      </c>
    </row>
    <row r="323" spans="18:18" ht="27.95" customHeight="1" x14ac:dyDescent="0.25">
      <c r="R323" s="24" t="b">
        <v>0</v>
      </c>
    </row>
    <row r="324" spans="18:18" ht="27.95" customHeight="1" x14ac:dyDescent="0.25">
      <c r="R324" s="24" t="b">
        <v>0</v>
      </c>
    </row>
    <row r="325" spans="18:18" ht="27.95" customHeight="1" x14ac:dyDescent="0.25">
      <c r="R325" s="24" t="b">
        <v>0</v>
      </c>
    </row>
    <row r="326" spans="18:18" ht="27.95" customHeight="1" x14ac:dyDescent="0.25">
      <c r="R326" s="24" t="b">
        <v>0</v>
      </c>
    </row>
    <row r="327" spans="18:18" ht="27.95" customHeight="1" x14ac:dyDescent="0.25">
      <c r="R327" s="24" t="b">
        <v>0</v>
      </c>
    </row>
    <row r="328" spans="18:18" ht="27.95" customHeight="1" x14ac:dyDescent="0.25">
      <c r="R328" s="24" t="b">
        <v>0</v>
      </c>
    </row>
    <row r="329" spans="18:18" ht="27.95" customHeight="1" x14ac:dyDescent="0.25">
      <c r="R329" s="24" t="b">
        <v>0</v>
      </c>
    </row>
    <row r="330" spans="18:18" ht="27.95" customHeight="1" x14ac:dyDescent="0.25">
      <c r="R330" s="24" t="b">
        <v>0</v>
      </c>
    </row>
    <row r="331" spans="18:18" ht="27.95" customHeight="1" x14ac:dyDescent="0.25">
      <c r="R331" s="24" t="b">
        <v>0</v>
      </c>
    </row>
    <row r="332" spans="18:18" ht="27.95" customHeight="1" x14ac:dyDescent="0.25">
      <c r="R332" s="24" t="b">
        <v>0</v>
      </c>
    </row>
    <row r="333" spans="18:18" ht="27.95" customHeight="1" x14ac:dyDescent="0.25">
      <c r="R333" s="24" t="b">
        <v>0</v>
      </c>
    </row>
    <row r="334" spans="18:18" ht="27.95" customHeight="1" x14ac:dyDescent="0.25">
      <c r="R334" s="24" t="b">
        <v>0</v>
      </c>
    </row>
    <row r="335" spans="18:18" ht="27.95" customHeight="1" x14ac:dyDescent="0.25">
      <c r="R335" s="24" t="b">
        <v>0</v>
      </c>
    </row>
    <row r="336" spans="18:18" ht="27.95" customHeight="1" x14ac:dyDescent="0.25">
      <c r="R336" s="24" t="b">
        <v>0</v>
      </c>
    </row>
    <row r="337" spans="18:18" ht="27.95" customHeight="1" x14ac:dyDescent="0.25">
      <c r="R337" s="24" t="b">
        <v>0</v>
      </c>
    </row>
    <row r="338" spans="18:18" ht="27.95" customHeight="1" x14ac:dyDescent="0.25">
      <c r="R338" s="24" t="b">
        <v>0</v>
      </c>
    </row>
    <row r="339" spans="18:18" ht="27.95" customHeight="1" x14ac:dyDescent="0.25">
      <c r="R339" s="24" t="b">
        <v>0</v>
      </c>
    </row>
    <row r="340" spans="18:18" ht="27.95" customHeight="1" x14ac:dyDescent="0.25">
      <c r="R340" s="24" t="b">
        <v>0</v>
      </c>
    </row>
    <row r="341" spans="18:18" ht="27.95" customHeight="1" x14ac:dyDescent="0.25">
      <c r="R341" s="24" t="b">
        <v>0</v>
      </c>
    </row>
    <row r="342" spans="18:18" ht="27.95" customHeight="1" x14ac:dyDescent="0.25">
      <c r="R342" s="24" t="b">
        <v>0</v>
      </c>
    </row>
    <row r="343" spans="18:18" ht="27.95" customHeight="1" x14ac:dyDescent="0.25">
      <c r="R343" s="24" t="b">
        <v>0</v>
      </c>
    </row>
    <row r="344" spans="18:18" ht="27.95" customHeight="1" x14ac:dyDescent="0.25">
      <c r="R344" s="24" t="b">
        <v>0</v>
      </c>
    </row>
    <row r="345" spans="18:18" ht="27.95" customHeight="1" x14ac:dyDescent="0.25">
      <c r="R345" s="24" t="b">
        <v>0</v>
      </c>
    </row>
    <row r="346" spans="18:18" ht="27.95" customHeight="1" x14ac:dyDescent="0.25">
      <c r="R346" s="24" t="b">
        <v>0</v>
      </c>
    </row>
    <row r="347" spans="18:18" ht="27.95" customHeight="1" x14ac:dyDescent="0.25">
      <c r="R347" s="24" t="b">
        <v>0</v>
      </c>
    </row>
    <row r="348" spans="18:18" ht="27.95" customHeight="1" x14ac:dyDescent="0.25">
      <c r="R348" s="24" t="b">
        <v>0</v>
      </c>
    </row>
    <row r="349" spans="18:18" ht="27.95" customHeight="1" x14ac:dyDescent="0.25">
      <c r="R349" s="24" t="b">
        <v>0</v>
      </c>
    </row>
    <row r="350" spans="18:18" ht="27.95" customHeight="1" x14ac:dyDescent="0.25">
      <c r="R350" s="24" t="b">
        <v>0</v>
      </c>
    </row>
    <row r="351" spans="18:18" ht="27.95" customHeight="1" x14ac:dyDescent="0.25">
      <c r="R351" s="24" t="b">
        <v>0</v>
      </c>
    </row>
    <row r="352" spans="18:18" ht="27.95" customHeight="1" x14ac:dyDescent="0.25">
      <c r="R352" s="24" t="b">
        <v>0</v>
      </c>
    </row>
    <row r="353" spans="18:18" ht="27.95" customHeight="1" x14ac:dyDescent="0.25">
      <c r="R353" s="24" t="b">
        <v>0</v>
      </c>
    </row>
    <row r="354" spans="18:18" ht="27.95" customHeight="1" x14ac:dyDescent="0.25">
      <c r="R354" s="24" t="b">
        <v>0</v>
      </c>
    </row>
    <row r="355" spans="18:18" ht="27.95" customHeight="1" x14ac:dyDescent="0.25">
      <c r="R355" s="24" t="b">
        <v>0</v>
      </c>
    </row>
    <row r="356" spans="18:18" ht="27.95" customHeight="1" x14ac:dyDescent="0.25">
      <c r="R356" s="24" t="b">
        <v>0</v>
      </c>
    </row>
    <row r="357" spans="18:18" ht="27.95" customHeight="1" x14ac:dyDescent="0.25">
      <c r="R357" s="24" t="b">
        <v>0</v>
      </c>
    </row>
    <row r="358" spans="18:18" ht="27.95" customHeight="1" x14ac:dyDescent="0.25">
      <c r="R358" s="24" t="b">
        <v>0</v>
      </c>
    </row>
    <row r="359" spans="18:18" ht="27.95" customHeight="1" x14ac:dyDescent="0.25">
      <c r="R359" s="24" t="b">
        <v>0</v>
      </c>
    </row>
    <row r="360" spans="18:18" ht="27.95" customHeight="1" x14ac:dyDescent="0.25">
      <c r="R360" s="24" t="b">
        <v>0</v>
      </c>
    </row>
    <row r="361" spans="18:18" ht="27.95" customHeight="1" x14ac:dyDescent="0.25">
      <c r="R361" s="24" t="b">
        <v>0</v>
      </c>
    </row>
    <row r="362" spans="18:18" ht="27.95" customHeight="1" x14ac:dyDescent="0.25">
      <c r="R362" s="24" t="b">
        <v>0</v>
      </c>
    </row>
    <row r="363" spans="18:18" ht="27.95" customHeight="1" x14ac:dyDescent="0.25">
      <c r="R363" s="24" t="b">
        <v>0</v>
      </c>
    </row>
    <row r="364" spans="18:18" ht="27.95" customHeight="1" x14ac:dyDescent="0.25">
      <c r="R364" s="24" t="b">
        <v>0</v>
      </c>
    </row>
    <row r="365" spans="18:18" ht="27.95" customHeight="1" x14ac:dyDescent="0.25">
      <c r="R365" s="24" t="b">
        <v>0</v>
      </c>
    </row>
    <row r="366" spans="18:18" ht="27.95" customHeight="1" x14ac:dyDescent="0.25">
      <c r="R366" s="24" t="b">
        <v>0</v>
      </c>
    </row>
    <row r="367" spans="18:18" ht="27.95" customHeight="1" x14ac:dyDescent="0.25">
      <c r="R367" s="24" t="b">
        <v>0</v>
      </c>
    </row>
    <row r="368" spans="18:18" ht="27.95" customHeight="1" x14ac:dyDescent="0.25">
      <c r="R368" s="24" t="b">
        <v>0</v>
      </c>
    </row>
    <row r="369" spans="18:18" ht="27.95" customHeight="1" x14ac:dyDescent="0.25">
      <c r="R369" s="24" t="b">
        <v>0</v>
      </c>
    </row>
    <row r="370" spans="18:18" ht="27.95" customHeight="1" x14ac:dyDescent="0.25">
      <c r="R370" s="24" t="b">
        <v>0</v>
      </c>
    </row>
    <row r="371" spans="18:18" ht="27.95" customHeight="1" x14ac:dyDescent="0.25">
      <c r="R371" s="24" t="b">
        <v>0</v>
      </c>
    </row>
    <row r="372" spans="18:18" ht="27.95" customHeight="1" x14ac:dyDescent="0.25">
      <c r="R372" s="24" t="b">
        <v>0</v>
      </c>
    </row>
    <row r="373" spans="18:18" ht="27.95" customHeight="1" x14ac:dyDescent="0.25">
      <c r="R373" s="24" t="b">
        <v>0</v>
      </c>
    </row>
    <row r="374" spans="18:18" ht="27.95" customHeight="1" x14ac:dyDescent="0.25">
      <c r="R374" s="24" t="b">
        <v>0</v>
      </c>
    </row>
    <row r="375" spans="18:18" ht="27.95" customHeight="1" x14ac:dyDescent="0.25">
      <c r="R375" s="24" t="b">
        <v>0</v>
      </c>
    </row>
    <row r="376" spans="18:18" ht="27.95" customHeight="1" x14ac:dyDescent="0.25">
      <c r="R376" s="24" t="b">
        <v>0</v>
      </c>
    </row>
    <row r="377" spans="18:18" ht="27.95" customHeight="1" x14ac:dyDescent="0.25">
      <c r="R377" s="24" t="b">
        <v>0</v>
      </c>
    </row>
    <row r="378" spans="18:18" ht="27.95" customHeight="1" x14ac:dyDescent="0.25">
      <c r="R378" s="24" t="b">
        <v>0</v>
      </c>
    </row>
    <row r="379" spans="18:18" ht="27.95" customHeight="1" x14ac:dyDescent="0.25">
      <c r="R379" s="24" t="b">
        <v>0</v>
      </c>
    </row>
    <row r="380" spans="18:18" ht="27.95" customHeight="1" x14ac:dyDescent="0.25">
      <c r="R380" s="24" t="b">
        <v>0</v>
      </c>
    </row>
    <row r="381" spans="18:18" ht="27.95" customHeight="1" x14ac:dyDescent="0.25">
      <c r="R381" s="24" t="b">
        <v>0</v>
      </c>
    </row>
    <row r="382" spans="18:18" ht="27.95" customHeight="1" x14ac:dyDescent="0.25">
      <c r="R382" s="24" t="b">
        <v>0</v>
      </c>
    </row>
    <row r="383" spans="18:18" ht="27.95" customHeight="1" x14ac:dyDescent="0.25">
      <c r="R383" s="24" t="b">
        <v>0</v>
      </c>
    </row>
    <row r="384" spans="18:18" ht="27.95" customHeight="1" x14ac:dyDescent="0.25">
      <c r="R384" s="24" t="b">
        <v>0</v>
      </c>
    </row>
    <row r="385" spans="18:18" ht="27.95" customHeight="1" x14ac:dyDescent="0.25">
      <c r="R385" s="24" t="b">
        <v>0</v>
      </c>
    </row>
    <row r="386" spans="18:18" ht="27.95" customHeight="1" x14ac:dyDescent="0.25">
      <c r="R386" s="24" t="b">
        <v>0</v>
      </c>
    </row>
    <row r="387" spans="18:18" ht="27.95" customHeight="1" x14ac:dyDescent="0.25">
      <c r="R387" s="24" t="b">
        <v>0</v>
      </c>
    </row>
    <row r="388" spans="18:18" ht="27.95" customHeight="1" x14ac:dyDescent="0.25">
      <c r="R388" s="24" t="b">
        <v>0</v>
      </c>
    </row>
    <row r="389" spans="18:18" ht="27.95" customHeight="1" x14ac:dyDescent="0.25">
      <c r="R389" s="24" t="b">
        <v>0</v>
      </c>
    </row>
    <row r="390" spans="18:18" ht="27.95" customHeight="1" x14ac:dyDescent="0.25">
      <c r="R390" s="24" t="b">
        <v>0</v>
      </c>
    </row>
    <row r="391" spans="18:18" ht="27.95" customHeight="1" x14ac:dyDescent="0.25">
      <c r="R391" s="24" t="b">
        <v>0</v>
      </c>
    </row>
    <row r="392" spans="18:18" ht="27.95" customHeight="1" x14ac:dyDescent="0.25">
      <c r="R392" s="24" t="b">
        <v>0</v>
      </c>
    </row>
    <row r="393" spans="18:18" ht="27.95" customHeight="1" x14ac:dyDescent="0.25">
      <c r="R393" s="24" t="b">
        <v>0</v>
      </c>
    </row>
    <row r="394" spans="18:18" ht="27.95" customHeight="1" x14ac:dyDescent="0.25">
      <c r="R394" s="24" t="b">
        <v>0</v>
      </c>
    </row>
    <row r="395" spans="18:18" ht="27.95" customHeight="1" x14ac:dyDescent="0.25">
      <c r="R395" s="24" t="b">
        <v>0</v>
      </c>
    </row>
    <row r="396" spans="18:18" ht="27.95" customHeight="1" x14ac:dyDescent="0.25">
      <c r="R396" s="24" t="b">
        <v>0</v>
      </c>
    </row>
    <row r="397" spans="18:18" ht="27.95" customHeight="1" x14ac:dyDescent="0.25">
      <c r="R397" s="24" t="b">
        <v>0</v>
      </c>
    </row>
    <row r="398" spans="18:18" ht="27.95" customHeight="1" x14ac:dyDescent="0.25">
      <c r="R398" s="24" t="b">
        <v>0</v>
      </c>
    </row>
    <row r="399" spans="18:18" ht="27.95" customHeight="1" x14ac:dyDescent="0.25">
      <c r="R399" s="24" t="b">
        <v>0</v>
      </c>
    </row>
    <row r="400" spans="18:18" ht="27.95" customHeight="1" x14ac:dyDescent="0.25">
      <c r="R400" s="24" t="b">
        <v>0</v>
      </c>
    </row>
    <row r="401" spans="18:18" ht="27.95" customHeight="1" x14ac:dyDescent="0.25">
      <c r="R401" s="24" t="b">
        <v>0</v>
      </c>
    </row>
    <row r="402" spans="18:18" ht="27.95" customHeight="1" x14ac:dyDescent="0.25">
      <c r="R402" s="24" t="b">
        <v>0</v>
      </c>
    </row>
    <row r="403" spans="18:18" ht="27.95" customHeight="1" x14ac:dyDescent="0.25">
      <c r="R403" s="24" t="b">
        <v>0</v>
      </c>
    </row>
    <row r="404" spans="18:18" ht="27.95" customHeight="1" x14ac:dyDescent="0.25">
      <c r="R404" s="24" t="b">
        <v>0</v>
      </c>
    </row>
    <row r="405" spans="18:18" ht="27.95" customHeight="1" x14ac:dyDescent="0.25">
      <c r="R405" s="24" t="b">
        <v>0</v>
      </c>
    </row>
    <row r="406" spans="18:18" ht="27.95" customHeight="1" x14ac:dyDescent="0.25">
      <c r="R406" s="24" t="b">
        <v>0</v>
      </c>
    </row>
    <row r="407" spans="18:18" ht="27.95" customHeight="1" x14ac:dyDescent="0.25">
      <c r="R407" s="24" t="b">
        <v>0</v>
      </c>
    </row>
    <row r="408" spans="18:18" ht="27.95" customHeight="1" x14ac:dyDescent="0.25">
      <c r="R408" s="24" t="b">
        <v>0</v>
      </c>
    </row>
    <row r="409" spans="18:18" ht="27.95" customHeight="1" x14ac:dyDescent="0.25">
      <c r="R409" s="24" t="b">
        <v>0</v>
      </c>
    </row>
    <row r="410" spans="18:18" ht="27.95" customHeight="1" x14ac:dyDescent="0.25">
      <c r="R410" s="24" t="b">
        <v>0</v>
      </c>
    </row>
    <row r="411" spans="18:18" ht="27.95" customHeight="1" x14ac:dyDescent="0.25">
      <c r="R411" s="24" t="b">
        <v>0</v>
      </c>
    </row>
    <row r="412" spans="18:18" ht="27.95" customHeight="1" x14ac:dyDescent="0.25">
      <c r="R412" s="24" t="b">
        <v>0</v>
      </c>
    </row>
    <row r="413" spans="18:18" ht="27.95" customHeight="1" x14ac:dyDescent="0.25">
      <c r="R413" s="24" t="b">
        <v>0</v>
      </c>
    </row>
    <row r="414" spans="18:18" ht="27.95" customHeight="1" x14ac:dyDescent="0.25">
      <c r="R414" s="24" t="b">
        <v>0</v>
      </c>
    </row>
    <row r="415" spans="18:18" ht="27.95" customHeight="1" x14ac:dyDescent="0.25">
      <c r="R415" s="24" t="b">
        <v>0</v>
      </c>
    </row>
    <row r="416" spans="18:18" ht="27.95" customHeight="1" x14ac:dyDescent="0.25">
      <c r="R416" s="24" t="b">
        <v>0</v>
      </c>
    </row>
    <row r="417" spans="18:18" ht="27.95" customHeight="1" x14ac:dyDescent="0.25">
      <c r="R417" s="24" t="b">
        <v>0</v>
      </c>
    </row>
    <row r="418" spans="18:18" ht="27.95" customHeight="1" x14ac:dyDescent="0.25">
      <c r="R418" s="24" t="b">
        <v>0</v>
      </c>
    </row>
    <row r="419" spans="18:18" ht="27.95" customHeight="1" x14ac:dyDescent="0.25">
      <c r="R419" s="24" t="b">
        <v>0</v>
      </c>
    </row>
    <row r="420" spans="18:18" ht="27.95" customHeight="1" x14ac:dyDescent="0.25">
      <c r="R420" s="24" t="b">
        <v>0</v>
      </c>
    </row>
    <row r="421" spans="18:18" ht="27.95" customHeight="1" x14ac:dyDescent="0.25">
      <c r="R421" s="24" t="b">
        <v>0</v>
      </c>
    </row>
    <row r="422" spans="18:18" ht="27.95" customHeight="1" x14ac:dyDescent="0.25">
      <c r="R422" s="24" t="b">
        <v>0</v>
      </c>
    </row>
    <row r="423" spans="18:18" ht="27.95" customHeight="1" x14ac:dyDescent="0.25">
      <c r="R423" s="24" t="b">
        <v>0</v>
      </c>
    </row>
    <row r="424" spans="18:18" ht="27.95" customHeight="1" x14ac:dyDescent="0.25">
      <c r="R424" s="24" t="b">
        <v>0</v>
      </c>
    </row>
    <row r="425" spans="18:18" ht="27.95" customHeight="1" x14ac:dyDescent="0.25">
      <c r="R425" s="24" t="b">
        <v>0</v>
      </c>
    </row>
    <row r="426" spans="18:18" ht="27.95" customHeight="1" x14ac:dyDescent="0.25">
      <c r="R426" s="24" t="b">
        <v>0</v>
      </c>
    </row>
    <row r="427" spans="18:18" ht="27.95" customHeight="1" x14ac:dyDescent="0.25">
      <c r="R427" s="24" t="b">
        <v>0</v>
      </c>
    </row>
    <row r="428" spans="18:18" ht="27.95" customHeight="1" x14ac:dyDescent="0.25">
      <c r="R428" s="24" t="b">
        <v>0</v>
      </c>
    </row>
    <row r="429" spans="18:18" ht="27.95" customHeight="1" x14ac:dyDescent="0.25">
      <c r="R429" s="24" t="b">
        <v>0</v>
      </c>
    </row>
    <row r="430" spans="18:18" ht="27.95" customHeight="1" x14ac:dyDescent="0.25">
      <c r="R430" s="24" t="b">
        <v>0</v>
      </c>
    </row>
    <row r="431" spans="18:18" ht="27.95" customHeight="1" x14ac:dyDescent="0.25">
      <c r="R431" s="24" t="b">
        <v>0</v>
      </c>
    </row>
    <row r="432" spans="18:18" ht="27.95" customHeight="1" x14ac:dyDescent="0.25">
      <c r="R432" s="24" t="b">
        <v>0</v>
      </c>
    </row>
    <row r="433" spans="18:18" ht="27.95" customHeight="1" x14ac:dyDescent="0.25">
      <c r="R433" s="24" t="b">
        <v>0</v>
      </c>
    </row>
    <row r="434" spans="18:18" ht="27.95" customHeight="1" x14ac:dyDescent="0.25">
      <c r="R434" s="24" t="b">
        <v>0</v>
      </c>
    </row>
    <row r="435" spans="18:18" ht="27.95" customHeight="1" x14ac:dyDescent="0.25">
      <c r="R435" s="24" t="b">
        <v>0</v>
      </c>
    </row>
    <row r="436" spans="18:18" ht="27.95" customHeight="1" x14ac:dyDescent="0.25">
      <c r="R436" s="24" t="b">
        <v>0</v>
      </c>
    </row>
    <row r="437" spans="18:18" ht="27.95" customHeight="1" x14ac:dyDescent="0.25">
      <c r="R437" s="24" t="b">
        <v>0</v>
      </c>
    </row>
    <row r="438" spans="18:18" ht="27.95" customHeight="1" x14ac:dyDescent="0.25">
      <c r="R438" s="24" t="b">
        <v>0</v>
      </c>
    </row>
    <row r="439" spans="18:18" ht="27.95" customHeight="1" x14ac:dyDescent="0.25">
      <c r="R439" s="24" t="b">
        <v>0</v>
      </c>
    </row>
    <row r="440" spans="18:18" ht="27.95" customHeight="1" x14ac:dyDescent="0.25">
      <c r="R440" s="24" t="b">
        <v>0</v>
      </c>
    </row>
    <row r="441" spans="18:18" ht="27.95" customHeight="1" x14ac:dyDescent="0.25">
      <c r="R441" s="24" t="b">
        <v>0</v>
      </c>
    </row>
    <row r="442" spans="18:18" ht="27.95" customHeight="1" x14ac:dyDescent="0.25">
      <c r="R442" s="24" t="b">
        <v>0</v>
      </c>
    </row>
    <row r="443" spans="18:18" ht="27.95" customHeight="1" x14ac:dyDescent="0.25">
      <c r="R443" s="24" t="b">
        <v>0</v>
      </c>
    </row>
    <row r="444" spans="18:18" ht="27.95" customHeight="1" x14ac:dyDescent="0.25">
      <c r="R444" s="24" t="b">
        <v>0</v>
      </c>
    </row>
    <row r="445" spans="18:18" ht="27.95" customHeight="1" x14ac:dyDescent="0.25">
      <c r="R445" s="24" t="b">
        <v>0</v>
      </c>
    </row>
    <row r="446" spans="18:18" ht="27.95" customHeight="1" x14ac:dyDescent="0.25">
      <c r="R446" s="24" t="b">
        <v>0</v>
      </c>
    </row>
    <row r="447" spans="18:18" ht="27.95" customHeight="1" x14ac:dyDescent="0.25">
      <c r="R447" s="24" t="b">
        <v>0</v>
      </c>
    </row>
    <row r="448" spans="18:18" ht="27.95" customHeight="1" x14ac:dyDescent="0.25">
      <c r="R448" s="24" t="b">
        <v>0</v>
      </c>
    </row>
    <row r="449" spans="18:18" ht="27.95" customHeight="1" x14ac:dyDescent="0.25">
      <c r="R449" s="24" t="b">
        <v>0</v>
      </c>
    </row>
    <row r="450" spans="18:18" ht="27.95" customHeight="1" x14ac:dyDescent="0.25">
      <c r="R450" s="24" t="b">
        <v>0</v>
      </c>
    </row>
    <row r="451" spans="18:18" ht="27.95" customHeight="1" x14ac:dyDescent="0.25">
      <c r="R451" s="24" t="b">
        <v>0</v>
      </c>
    </row>
    <row r="452" spans="18:18" ht="27.95" customHeight="1" x14ac:dyDescent="0.25">
      <c r="R452" s="24" t="b">
        <v>0</v>
      </c>
    </row>
    <row r="453" spans="18:18" ht="27.95" customHeight="1" x14ac:dyDescent="0.25">
      <c r="R453" s="24" t="b">
        <v>0</v>
      </c>
    </row>
    <row r="454" spans="18:18" ht="27.95" customHeight="1" x14ac:dyDescent="0.25">
      <c r="R454" s="24" t="b">
        <v>0</v>
      </c>
    </row>
    <row r="455" spans="18:18" ht="27.95" customHeight="1" x14ac:dyDescent="0.25">
      <c r="R455" s="24" t="b">
        <v>0</v>
      </c>
    </row>
    <row r="456" spans="18:18" ht="27.95" customHeight="1" x14ac:dyDescent="0.25">
      <c r="R456" s="24" t="b">
        <v>0</v>
      </c>
    </row>
    <row r="457" spans="18:18" ht="27.95" customHeight="1" x14ac:dyDescent="0.25">
      <c r="R457" s="24" t="b">
        <v>0</v>
      </c>
    </row>
    <row r="458" spans="18:18" ht="27.95" customHeight="1" x14ac:dyDescent="0.25">
      <c r="R458" s="24" t="b">
        <v>0</v>
      </c>
    </row>
    <row r="459" spans="18:18" ht="27.95" customHeight="1" x14ac:dyDescent="0.25">
      <c r="R459" s="24" t="b">
        <v>0</v>
      </c>
    </row>
    <row r="460" spans="18:18" ht="27.95" customHeight="1" x14ac:dyDescent="0.25">
      <c r="R460" s="24" t="b">
        <v>0</v>
      </c>
    </row>
    <row r="461" spans="18:18" ht="27.95" customHeight="1" x14ac:dyDescent="0.25">
      <c r="R461" s="24" t="b">
        <v>0</v>
      </c>
    </row>
    <row r="462" spans="18:18" ht="27.95" customHeight="1" x14ac:dyDescent="0.25">
      <c r="R462" s="24" t="b">
        <v>0</v>
      </c>
    </row>
    <row r="463" spans="18:18" ht="27.95" customHeight="1" x14ac:dyDescent="0.25">
      <c r="R463" s="24" t="b">
        <v>0</v>
      </c>
    </row>
    <row r="464" spans="18:18" ht="27.95" customHeight="1" x14ac:dyDescent="0.25">
      <c r="R464" s="24" t="b">
        <v>0</v>
      </c>
    </row>
    <row r="465" spans="18:18" ht="27.95" customHeight="1" x14ac:dyDescent="0.25">
      <c r="R465" s="24" t="b">
        <v>0</v>
      </c>
    </row>
    <row r="466" spans="18:18" ht="27.95" customHeight="1" x14ac:dyDescent="0.25">
      <c r="R466" s="24" t="b">
        <v>0</v>
      </c>
    </row>
    <row r="467" spans="18:18" ht="27.95" customHeight="1" x14ac:dyDescent="0.25">
      <c r="R467" s="24" t="b">
        <v>0</v>
      </c>
    </row>
    <row r="468" spans="18:18" ht="27.95" customHeight="1" x14ac:dyDescent="0.25">
      <c r="R468" s="24" t="b">
        <v>0</v>
      </c>
    </row>
    <row r="469" spans="18:18" ht="27.95" customHeight="1" x14ac:dyDescent="0.25">
      <c r="R469" s="24" t="b">
        <v>0</v>
      </c>
    </row>
    <row r="470" spans="18:18" ht="27.95" customHeight="1" x14ac:dyDescent="0.25">
      <c r="R470" s="24" t="b">
        <v>0</v>
      </c>
    </row>
    <row r="471" spans="18:18" ht="27.95" customHeight="1" x14ac:dyDescent="0.25">
      <c r="R471" s="24" t="b">
        <v>0</v>
      </c>
    </row>
    <row r="472" spans="18:18" ht="27.95" customHeight="1" x14ac:dyDescent="0.25">
      <c r="R472" s="24" t="b">
        <v>0</v>
      </c>
    </row>
    <row r="473" spans="18:18" ht="27.95" customHeight="1" x14ac:dyDescent="0.25">
      <c r="R473" s="24" t="b">
        <v>0</v>
      </c>
    </row>
    <row r="474" spans="18:18" ht="27.95" customHeight="1" x14ac:dyDescent="0.25">
      <c r="R474" s="24" t="b">
        <v>0</v>
      </c>
    </row>
    <row r="475" spans="18:18" ht="27.95" customHeight="1" x14ac:dyDescent="0.25">
      <c r="R475" s="24" t="b">
        <v>0</v>
      </c>
    </row>
    <row r="476" spans="18:18" ht="27.95" customHeight="1" x14ac:dyDescent="0.25">
      <c r="R476" s="24" t="b">
        <v>0</v>
      </c>
    </row>
    <row r="477" spans="18:18" ht="27.95" customHeight="1" x14ac:dyDescent="0.25">
      <c r="R477" s="24" t="b">
        <v>0</v>
      </c>
    </row>
    <row r="478" spans="18:18" ht="27.95" customHeight="1" x14ac:dyDescent="0.25">
      <c r="R478" s="24" t="b">
        <v>0</v>
      </c>
    </row>
    <row r="479" spans="18:18" ht="27.95" customHeight="1" x14ac:dyDescent="0.25">
      <c r="R479" s="24" t="b">
        <v>0</v>
      </c>
    </row>
    <row r="480" spans="18:18" ht="27.95" customHeight="1" x14ac:dyDescent="0.25">
      <c r="R480" s="24" t="b">
        <v>0</v>
      </c>
    </row>
    <row r="481" spans="18:18" ht="27.95" customHeight="1" x14ac:dyDescent="0.25">
      <c r="R481" s="24" t="b">
        <v>0</v>
      </c>
    </row>
    <row r="482" spans="18:18" ht="27.95" customHeight="1" x14ac:dyDescent="0.25">
      <c r="R482" s="24" t="b">
        <v>0</v>
      </c>
    </row>
    <row r="483" spans="18:18" ht="27.95" customHeight="1" x14ac:dyDescent="0.25">
      <c r="R483" s="24" t="b">
        <v>0</v>
      </c>
    </row>
    <row r="484" spans="18:18" ht="27.95" customHeight="1" x14ac:dyDescent="0.25">
      <c r="R484" s="24" t="b">
        <v>0</v>
      </c>
    </row>
    <row r="485" spans="18:18" ht="27.95" customHeight="1" x14ac:dyDescent="0.25">
      <c r="R485" s="24" t="b">
        <v>0</v>
      </c>
    </row>
    <row r="486" spans="18:18" ht="27.95" customHeight="1" x14ac:dyDescent="0.25">
      <c r="R486" s="24" t="b">
        <v>0</v>
      </c>
    </row>
    <row r="487" spans="18:18" ht="27.95" customHeight="1" x14ac:dyDescent="0.25">
      <c r="R487" s="24" t="b">
        <v>0</v>
      </c>
    </row>
    <row r="488" spans="18:18" ht="27.95" customHeight="1" x14ac:dyDescent="0.25">
      <c r="R488" s="24" t="b">
        <v>0</v>
      </c>
    </row>
    <row r="489" spans="18:18" ht="27.95" customHeight="1" x14ac:dyDescent="0.25">
      <c r="R489" s="24" t="b">
        <v>0</v>
      </c>
    </row>
    <row r="490" spans="18:18" ht="27.95" customHeight="1" x14ac:dyDescent="0.25">
      <c r="R490" s="24" t="b">
        <v>0</v>
      </c>
    </row>
    <row r="491" spans="18:18" ht="27.95" customHeight="1" x14ac:dyDescent="0.25">
      <c r="R491" s="24" t="b">
        <v>0</v>
      </c>
    </row>
    <row r="492" spans="18:18" ht="27.95" customHeight="1" x14ac:dyDescent="0.25">
      <c r="R492" s="24" t="b">
        <v>0</v>
      </c>
    </row>
    <row r="493" spans="18:18" ht="27.95" customHeight="1" x14ac:dyDescent="0.25">
      <c r="R493" s="24" t="b">
        <v>0</v>
      </c>
    </row>
    <row r="494" spans="18:18" ht="27.95" customHeight="1" x14ac:dyDescent="0.25">
      <c r="R494" s="24" t="b">
        <v>0</v>
      </c>
    </row>
    <row r="495" spans="18:18" ht="27.95" customHeight="1" x14ac:dyDescent="0.25">
      <c r="R495" s="24" t="b">
        <v>0</v>
      </c>
    </row>
    <row r="496" spans="18:18" ht="27.95" customHeight="1" x14ac:dyDescent="0.25">
      <c r="R496" s="24" t="b">
        <v>0</v>
      </c>
    </row>
    <row r="497" spans="18:18" ht="27.95" customHeight="1" x14ac:dyDescent="0.25">
      <c r="R497" s="24" t="b">
        <v>0</v>
      </c>
    </row>
    <row r="498" spans="18:18" ht="27.95" customHeight="1" x14ac:dyDescent="0.25">
      <c r="R498" s="24" t="b">
        <v>0</v>
      </c>
    </row>
    <row r="499" spans="18:18" ht="27.95" customHeight="1" x14ac:dyDescent="0.25">
      <c r="R499" s="24" t="b">
        <v>0</v>
      </c>
    </row>
    <row r="500" spans="18:18" ht="27.95" customHeight="1" x14ac:dyDescent="0.25">
      <c r="R500" s="24" t="b">
        <v>0</v>
      </c>
    </row>
    <row r="501" spans="18:18" ht="27.95" customHeight="1" x14ac:dyDescent="0.25">
      <c r="R501" s="24" t="b">
        <v>0</v>
      </c>
    </row>
    <row r="502" spans="18:18" ht="27.95" customHeight="1" x14ac:dyDescent="0.25">
      <c r="R502" s="24" t="b">
        <v>0</v>
      </c>
    </row>
    <row r="503" spans="18:18" ht="27.95" customHeight="1" x14ac:dyDescent="0.25">
      <c r="R503" s="24" t="b">
        <v>0</v>
      </c>
    </row>
    <row r="504" spans="18:18" ht="27.95" customHeight="1" x14ac:dyDescent="0.25">
      <c r="R504" s="24" t="b">
        <v>0</v>
      </c>
    </row>
    <row r="505" spans="18:18" ht="27.95" customHeight="1" x14ac:dyDescent="0.25">
      <c r="R505" s="24" t="b">
        <v>0</v>
      </c>
    </row>
    <row r="506" spans="18:18" ht="27.95" customHeight="1" x14ac:dyDescent="0.25">
      <c r="R506" s="24" t="b">
        <v>0</v>
      </c>
    </row>
    <row r="507" spans="18:18" ht="27.95" customHeight="1" x14ac:dyDescent="0.25">
      <c r="R507" s="24" t="b">
        <v>0</v>
      </c>
    </row>
    <row r="508" spans="18:18" ht="27.95" customHeight="1" x14ac:dyDescent="0.25">
      <c r="R508" s="24" t="b">
        <v>0</v>
      </c>
    </row>
    <row r="509" spans="18:18" ht="27.95" customHeight="1" x14ac:dyDescent="0.25">
      <c r="R509" s="24" t="b">
        <v>0</v>
      </c>
    </row>
    <row r="510" spans="18:18" ht="27.95" customHeight="1" x14ac:dyDescent="0.25">
      <c r="R510" s="24" t="b">
        <v>0</v>
      </c>
    </row>
    <row r="511" spans="18:18" ht="27.95" customHeight="1" x14ac:dyDescent="0.25">
      <c r="R511" s="24" t="b">
        <v>0</v>
      </c>
    </row>
    <row r="512" spans="18:18" ht="27.95" customHeight="1" x14ac:dyDescent="0.25">
      <c r="R512" s="24" t="b">
        <v>0</v>
      </c>
    </row>
    <row r="513" spans="18:18" ht="27.95" customHeight="1" x14ac:dyDescent="0.25">
      <c r="R513" s="24" t="b">
        <v>0</v>
      </c>
    </row>
    <row r="514" spans="18:18" ht="27.95" customHeight="1" x14ac:dyDescent="0.25">
      <c r="R514" s="24" t="b">
        <v>0</v>
      </c>
    </row>
    <row r="515" spans="18:18" ht="27.95" customHeight="1" x14ac:dyDescent="0.25">
      <c r="R515" s="24" t="b">
        <v>0</v>
      </c>
    </row>
    <row r="516" spans="18:18" ht="27.95" customHeight="1" x14ac:dyDescent="0.25">
      <c r="R516" s="24" t="b">
        <v>0</v>
      </c>
    </row>
    <row r="517" spans="18:18" ht="27.95" customHeight="1" x14ac:dyDescent="0.25">
      <c r="R517" s="24" t="b">
        <v>0</v>
      </c>
    </row>
    <row r="518" spans="18:18" ht="27.95" customHeight="1" x14ac:dyDescent="0.25">
      <c r="R518" s="24" t="b">
        <v>0</v>
      </c>
    </row>
    <row r="519" spans="18:18" ht="27.95" customHeight="1" x14ac:dyDescent="0.25">
      <c r="R519" s="24" t="b">
        <v>0</v>
      </c>
    </row>
    <row r="520" spans="18:18" ht="27.95" customHeight="1" x14ac:dyDescent="0.25">
      <c r="R520" s="24" t="b">
        <v>0</v>
      </c>
    </row>
    <row r="521" spans="18:18" ht="27.95" customHeight="1" x14ac:dyDescent="0.25">
      <c r="R521" s="24" t="b">
        <v>0</v>
      </c>
    </row>
    <row r="522" spans="18:18" ht="27.95" customHeight="1" x14ac:dyDescent="0.25">
      <c r="R522" s="24" t="b">
        <v>0</v>
      </c>
    </row>
    <row r="523" spans="18:18" ht="27.95" customHeight="1" x14ac:dyDescent="0.25">
      <c r="R523" s="24" t="b">
        <v>0</v>
      </c>
    </row>
    <row r="524" spans="18:18" ht="27.95" customHeight="1" x14ac:dyDescent="0.25">
      <c r="R524" s="24" t="b">
        <v>0</v>
      </c>
    </row>
    <row r="525" spans="18:18" ht="27.95" customHeight="1" x14ac:dyDescent="0.25">
      <c r="R525" s="24" t="b">
        <v>0</v>
      </c>
    </row>
    <row r="526" spans="18:18" ht="27.95" customHeight="1" x14ac:dyDescent="0.25">
      <c r="R526" s="24" t="b">
        <v>0</v>
      </c>
    </row>
    <row r="527" spans="18:18" ht="27.95" customHeight="1" x14ac:dyDescent="0.25">
      <c r="R527" s="24" t="b">
        <v>0</v>
      </c>
    </row>
    <row r="528" spans="18:18" ht="27.95" customHeight="1" x14ac:dyDescent="0.25">
      <c r="R528" s="24" t="b">
        <v>0</v>
      </c>
    </row>
    <row r="529" spans="18:18" ht="27.95" customHeight="1" x14ac:dyDescent="0.25">
      <c r="R529" s="24" t="b">
        <v>0</v>
      </c>
    </row>
    <row r="530" spans="18:18" ht="27.95" customHeight="1" x14ac:dyDescent="0.25">
      <c r="R530" s="24" t="b">
        <v>0</v>
      </c>
    </row>
    <row r="531" spans="18:18" ht="27.95" customHeight="1" x14ac:dyDescent="0.25">
      <c r="R531" s="24" t="b">
        <v>0</v>
      </c>
    </row>
    <row r="532" spans="18:18" ht="27.95" customHeight="1" x14ac:dyDescent="0.25">
      <c r="R532" s="24" t="b">
        <v>0</v>
      </c>
    </row>
    <row r="533" spans="18:18" ht="27.95" customHeight="1" x14ac:dyDescent="0.25">
      <c r="R533" s="24" t="b">
        <v>0</v>
      </c>
    </row>
    <row r="534" spans="18:18" ht="27.95" customHeight="1" x14ac:dyDescent="0.25">
      <c r="R534" s="24" t="b">
        <v>0</v>
      </c>
    </row>
    <row r="535" spans="18:18" ht="27.95" customHeight="1" x14ac:dyDescent="0.25">
      <c r="R535" s="24" t="b">
        <v>0</v>
      </c>
    </row>
    <row r="536" spans="18:18" ht="27.95" customHeight="1" x14ac:dyDescent="0.25">
      <c r="R536" s="24" t="b">
        <v>0</v>
      </c>
    </row>
    <row r="537" spans="18:18" ht="27.95" customHeight="1" x14ac:dyDescent="0.25">
      <c r="R537" s="24" t="b">
        <v>0</v>
      </c>
    </row>
    <row r="538" spans="18:18" ht="27.95" customHeight="1" x14ac:dyDescent="0.25">
      <c r="R538" s="24" t="b">
        <v>0</v>
      </c>
    </row>
    <row r="539" spans="18:18" ht="27.95" customHeight="1" x14ac:dyDescent="0.25">
      <c r="R539" s="24" t="b">
        <v>0</v>
      </c>
    </row>
    <row r="540" spans="18:18" ht="27.95" customHeight="1" x14ac:dyDescent="0.25">
      <c r="R540" s="24" t="b">
        <v>0</v>
      </c>
    </row>
    <row r="541" spans="18:18" ht="27.95" customHeight="1" x14ac:dyDescent="0.25">
      <c r="R541" s="24" t="b">
        <v>0</v>
      </c>
    </row>
    <row r="542" spans="18:18" ht="27.95" customHeight="1" x14ac:dyDescent="0.25">
      <c r="R542" s="24" t="b">
        <v>0</v>
      </c>
    </row>
    <row r="543" spans="18:18" ht="27.95" customHeight="1" x14ac:dyDescent="0.25">
      <c r="R543" s="24" t="b">
        <v>0</v>
      </c>
    </row>
    <row r="544" spans="18:18" ht="27.95" customHeight="1" x14ac:dyDescent="0.25">
      <c r="R544" s="24" t="b">
        <v>0</v>
      </c>
    </row>
    <row r="545" spans="18:18" ht="27.95" customHeight="1" x14ac:dyDescent="0.25">
      <c r="R545" s="24" t="b">
        <v>0</v>
      </c>
    </row>
    <row r="546" spans="18:18" ht="27.95" customHeight="1" x14ac:dyDescent="0.25">
      <c r="R546" s="24" t="b">
        <v>0</v>
      </c>
    </row>
    <row r="547" spans="18:18" ht="27.95" customHeight="1" x14ac:dyDescent="0.25">
      <c r="R547" s="24" t="b">
        <v>0</v>
      </c>
    </row>
    <row r="548" spans="18:18" ht="27.95" customHeight="1" x14ac:dyDescent="0.25">
      <c r="R548" s="24" t="b">
        <v>0</v>
      </c>
    </row>
    <row r="549" spans="18:18" ht="27.95" customHeight="1" x14ac:dyDescent="0.25">
      <c r="R549" s="24" t="b">
        <v>0</v>
      </c>
    </row>
    <row r="550" spans="18:18" ht="27.95" customHeight="1" x14ac:dyDescent="0.25">
      <c r="R550" s="24" t="b">
        <v>0</v>
      </c>
    </row>
    <row r="551" spans="18:18" ht="27.95" customHeight="1" x14ac:dyDescent="0.25">
      <c r="R551" s="24" t="b">
        <v>0</v>
      </c>
    </row>
    <row r="552" spans="18:18" ht="27.95" customHeight="1" x14ac:dyDescent="0.25">
      <c r="R552" s="24" t="b">
        <v>0</v>
      </c>
    </row>
    <row r="553" spans="18:18" ht="27.95" customHeight="1" x14ac:dyDescent="0.25">
      <c r="R553" s="24" t="b">
        <v>0</v>
      </c>
    </row>
    <row r="554" spans="18:18" ht="27.95" customHeight="1" x14ac:dyDescent="0.25">
      <c r="R554" s="24" t="b">
        <v>0</v>
      </c>
    </row>
    <row r="555" spans="18:18" ht="27.95" customHeight="1" x14ac:dyDescent="0.25">
      <c r="R555" s="24" t="b">
        <v>0</v>
      </c>
    </row>
    <row r="556" spans="18:18" ht="27.95" customHeight="1" x14ac:dyDescent="0.25">
      <c r="R556" s="24" t="b">
        <v>0</v>
      </c>
    </row>
    <row r="557" spans="18:18" ht="27.95" customHeight="1" x14ac:dyDescent="0.25">
      <c r="R557" s="24" t="b">
        <v>0</v>
      </c>
    </row>
    <row r="558" spans="18:18" ht="27.95" customHeight="1" x14ac:dyDescent="0.25">
      <c r="R558" s="24" t="b">
        <v>0</v>
      </c>
    </row>
    <row r="559" spans="18:18" ht="27.95" customHeight="1" x14ac:dyDescent="0.25">
      <c r="R559" s="24" t="b">
        <v>0</v>
      </c>
    </row>
    <row r="560" spans="18:18" ht="27.95" customHeight="1" x14ac:dyDescent="0.25">
      <c r="R560" s="24" t="b">
        <v>0</v>
      </c>
    </row>
    <row r="561" spans="18:18" ht="27.95" customHeight="1" x14ac:dyDescent="0.25">
      <c r="R561" s="24" t="b">
        <v>0</v>
      </c>
    </row>
    <row r="562" spans="18:18" ht="27.95" customHeight="1" x14ac:dyDescent="0.25">
      <c r="R562" s="24" t="b">
        <v>0</v>
      </c>
    </row>
    <row r="563" spans="18:18" ht="27.95" customHeight="1" x14ac:dyDescent="0.25">
      <c r="R563" s="24" t="b">
        <v>0</v>
      </c>
    </row>
    <row r="564" spans="18:18" ht="27.95" customHeight="1" x14ac:dyDescent="0.25">
      <c r="R564" s="24" t="b">
        <v>0</v>
      </c>
    </row>
    <row r="565" spans="18:18" ht="27.95" customHeight="1" x14ac:dyDescent="0.25">
      <c r="R565" s="24" t="b">
        <v>0</v>
      </c>
    </row>
    <row r="566" spans="18:18" ht="27.95" customHeight="1" x14ac:dyDescent="0.25">
      <c r="R566" s="24" t="b">
        <v>0</v>
      </c>
    </row>
    <row r="567" spans="18:18" ht="27.95" customHeight="1" x14ac:dyDescent="0.25">
      <c r="R567" s="24" t="b">
        <v>0</v>
      </c>
    </row>
    <row r="568" spans="18:18" ht="27.95" customHeight="1" x14ac:dyDescent="0.25">
      <c r="R568" s="24" t="b">
        <v>0</v>
      </c>
    </row>
    <row r="569" spans="18:18" ht="27.95" customHeight="1" x14ac:dyDescent="0.25">
      <c r="R569" s="24" t="b">
        <v>0</v>
      </c>
    </row>
    <row r="570" spans="18:18" ht="27.95" customHeight="1" x14ac:dyDescent="0.25">
      <c r="R570" s="24" t="b">
        <v>0</v>
      </c>
    </row>
    <row r="571" spans="18:18" ht="27.95" customHeight="1" x14ac:dyDescent="0.25">
      <c r="R571" s="24" t="b">
        <v>0</v>
      </c>
    </row>
    <row r="572" spans="18:18" ht="27.95" customHeight="1" x14ac:dyDescent="0.25">
      <c r="R572" s="24" t="b">
        <v>0</v>
      </c>
    </row>
    <row r="573" spans="18:18" ht="27.95" customHeight="1" x14ac:dyDescent="0.25">
      <c r="R573" s="24" t="b">
        <v>0</v>
      </c>
    </row>
    <row r="574" spans="18:18" ht="27.95" customHeight="1" x14ac:dyDescent="0.25">
      <c r="R574" s="24" t="b">
        <v>0</v>
      </c>
    </row>
    <row r="575" spans="18:18" ht="27.95" customHeight="1" x14ac:dyDescent="0.25">
      <c r="R575" s="24" t="b">
        <v>0</v>
      </c>
    </row>
    <row r="576" spans="18:18" ht="27.95" customHeight="1" x14ac:dyDescent="0.25">
      <c r="R576" s="24" t="b">
        <v>0</v>
      </c>
    </row>
    <row r="577" spans="18:18" ht="27.95" customHeight="1" x14ac:dyDescent="0.25">
      <c r="R577" s="24" t="b">
        <v>0</v>
      </c>
    </row>
    <row r="578" spans="18:18" ht="27.95" customHeight="1" x14ac:dyDescent="0.25">
      <c r="R578" s="24" t="b">
        <v>0</v>
      </c>
    </row>
    <row r="579" spans="18:18" ht="27.95" customHeight="1" x14ac:dyDescent="0.25">
      <c r="R579" s="24" t="b">
        <v>0</v>
      </c>
    </row>
    <row r="580" spans="18:18" ht="27.95" customHeight="1" x14ac:dyDescent="0.25">
      <c r="R580" s="24" t="b">
        <v>0</v>
      </c>
    </row>
    <row r="581" spans="18:18" ht="27.95" customHeight="1" x14ac:dyDescent="0.25">
      <c r="R581" s="24" t="b">
        <v>0</v>
      </c>
    </row>
    <row r="582" spans="18:18" ht="27.95" customHeight="1" x14ac:dyDescent="0.25">
      <c r="R582" s="24" t="b">
        <v>0</v>
      </c>
    </row>
    <row r="583" spans="18:18" ht="27.95" customHeight="1" x14ac:dyDescent="0.25">
      <c r="R583" s="24" t="b">
        <v>0</v>
      </c>
    </row>
    <row r="584" spans="18:18" ht="27.95" customHeight="1" x14ac:dyDescent="0.25">
      <c r="R584" s="24" t="b">
        <v>0</v>
      </c>
    </row>
    <row r="585" spans="18:18" ht="27.95" customHeight="1" x14ac:dyDescent="0.25">
      <c r="R585" s="24" t="b">
        <v>0</v>
      </c>
    </row>
    <row r="586" spans="18:18" ht="27.95" customHeight="1" x14ac:dyDescent="0.25">
      <c r="R586" s="24" t="b">
        <v>0</v>
      </c>
    </row>
    <row r="587" spans="18:18" ht="27.95" customHeight="1" x14ac:dyDescent="0.25">
      <c r="R587" s="24" t="b">
        <v>0</v>
      </c>
    </row>
    <row r="588" spans="18:18" ht="27.95" customHeight="1" x14ac:dyDescent="0.25">
      <c r="R588" s="24" t="b">
        <v>0</v>
      </c>
    </row>
    <row r="589" spans="18:18" ht="27.95" customHeight="1" x14ac:dyDescent="0.25">
      <c r="R589" s="24" t="b">
        <v>0</v>
      </c>
    </row>
    <row r="590" spans="18:18" ht="27.95" customHeight="1" x14ac:dyDescent="0.25">
      <c r="R590" s="24" t="b">
        <v>0</v>
      </c>
    </row>
    <row r="591" spans="18:18" ht="27.95" customHeight="1" x14ac:dyDescent="0.25">
      <c r="R591" s="24" t="b">
        <v>0</v>
      </c>
    </row>
    <row r="592" spans="18:18" ht="27.95" customHeight="1" x14ac:dyDescent="0.25">
      <c r="R592" s="24" t="b">
        <v>0</v>
      </c>
    </row>
    <row r="593" spans="18:18" ht="27.95" customHeight="1" x14ac:dyDescent="0.25">
      <c r="R593" s="24" t="b">
        <v>0</v>
      </c>
    </row>
    <row r="594" spans="18:18" ht="27.95" customHeight="1" x14ac:dyDescent="0.25">
      <c r="R594" s="24" t="b">
        <v>0</v>
      </c>
    </row>
    <row r="595" spans="18:18" ht="27.95" customHeight="1" x14ac:dyDescent="0.25">
      <c r="R595" s="24" t="b">
        <v>0</v>
      </c>
    </row>
    <row r="596" spans="18:18" ht="27.95" customHeight="1" x14ac:dyDescent="0.25">
      <c r="R596" s="24" t="b">
        <v>0</v>
      </c>
    </row>
    <row r="597" spans="18:18" ht="27.95" customHeight="1" x14ac:dyDescent="0.25">
      <c r="R597" s="24" t="b">
        <v>0</v>
      </c>
    </row>
    <row r="598" spans="18:18" ht="27.95" customHeight="1" x14ac:dyDescent="0.25">
      <c r="R598" s="24" t="b">
        <v>0</v>
      </c>
    </row>
    <row r="599" spans="18:18" ht="27.95" customHeight="1" x14ac:dyDescent="0.25">
      <c r="R599" s="24" t="b">
        <v>0</v>
      </c>
    </row>
    <row r="600" spans="18:18" ht="27.95" customHeight="1" x14ac:dyDescent="0.25">
      <c r="R600" s="24" t="b">
        <v>0</v>
      </c>
    </row>
    <row r="601" spans="18:18" ht="27.95" customHeight="1" x14ac:dyDescent="0.25">
      <c r="R601" s="24" t="b">
        <v>0</v>
      </c>
    </row>
    <row r="602" spans="18:18" ht="27.95" customHeight="1" x14ac:dyDescent="0.25">
      <c r="R602" s="24" t="b">
        <v>0</v>
      </c>
    </row>
    <row r="603" spans="18:18" ht="27.95" customHeight="1" x14ac:dyDescent="0.25">
      <c r="R603" s="24" t="b">
        <v>0</v>
      </c>
    </row>
    <row r="604" spans="18:18" ht="27.95" customHeight="1" x14ac:dyDescent="0.25">
      <c r="R604" s="24" t="b">
        <v>0</v>
      </c>
    </row>
    <row r="605" spans="18:18" ht="27.95" customHeight="1" x14ac:dyDescent="0.25">
      <c r="R605" s="24" t="b">
        <v>0</v>
      </c>
    </row>
    <row r="606" spans="18:18" ht="27.95" customHeight="1" x14ac:dyDescent="0.25">
      <c r="R606" s="24" t="b">
        <v>0</v>
      </c>
    </row>
    <row r="607" spans="18:18" ht="27.95" customHeight="1" x14ac:dyDescent="0.25">
      <c r="R607" s="24" t="b">
        <v>0</v>
      </c>
    </row>
    <row r="608" spans="18:18" ht="27.95" customHeight="1" x14ac:dyDescent="0.25">
      <c r="R608" s="24" t="b">
        <v>0</v>
      </c>
    </row>
    <row r="609" spans="18:18" ht="27.95" customHeight="1" x14ac:dyDescent="0.25">
      <c r="R609" s="24" t="b">
        <v>0</v>
      </c>
    </row>
    <row r="610" spans="18:18" ht="27.95" customHeight="1" x14ac:dyDescent="0.25">
      <c r="R610" s="24" t="b">
        <v>0</v>
      </c>
    </row>
    <row r="611" spans="18:18" ht="27.95" customHeight="1" x14ac:dyDescent="0.25">
      <c r="R611" s="24" t="b">
        <v>0</v>
      </c>
    </row>
    <row r="612" spans="18:18" ht="27.95" customHeight="1" x14ac:dyDescent="0.25">
      <c r="R612" s="24" t="b">
        <v>0</v>
      </c>
    </row>
    <row r="613" spans="18:18" ht="27.95" customHeight="1" x14ac:dyDescent="0.25">
      <c r="R613" s="24" t="b">
        <v>0</v>
      </c>
    </row>
    <row r="614" spans="18:18" ht="27.95" customHeight="1" x14ac:dyDescent="0.25">
      <c r="R614" s="24" t="b">
        <v>0</v>
      </c>
    </row>
    <row r="615" spans="18:18" ht="27.95" customHeight="1" x14ac:dyDescent="0.25">
      <c r="R615" s="24" t="b">
        <v>0</v>
      </c>
    </row>
    <row r="616" spans="18:18" ht="27.95" customHeight="1" x14ac:dyDescent="0.25">
      <c r="R616" s="24" t="b">
        <v>0</v>
      </c>
    </row>
    <row r="617" spans="18:18" ht="27.95" customHeight="1" x14ac:dyDescent="0.25">
      <c r="R617" s="24" t="b">
        <v>0</v>
      </c>
    </row>
    <row r="618" spans="18:18" ht="27.95" customHeight="1" x14ac:dyDescent="0.25">
      <c r="R618" s="24" t="b">
        <v>0</v>
      </c>
    </row>
    <row r="619" spans="18:18" ht="27.95" customHeight="1" x14ac:dyDescent="0.25">
      <c r="R619" s="24" t="b">
        <v>0</v>
      </c>
    </row>
    <row r="620" spans="18:18" ht="27.95" customHeight="1" x14ac:dyDescent="0.25">
      <c r="R620" s="24" t="b">
        <v>0</v>
      </c>
    </row>
    <row r="621" spans="18:18" ht="27.95" customHeight="1" x14ac:dyDescent="0.25">
      <c r="R621" s="24" t="b">
        <v>0</v>
      </c>
    </row>
    <row r="622" spans="18:18" ht="27.95" customHeight="1" x14ac:dyDescent="0.25">
      <c r="R622" s="24" t="b">
        <v>0</v>
      </c>
    </row>
    <row r="623" spans="18:18" ht="27.95" customHeight="1" x14ac:dyDescent="0.25">
      <c r="R623" s="24" t="b">
        <v>0</v>
      </c>
    </row>
    <row r="624" spans="18:18" ht="27.95" customHeight="1" x14ac:dyDescent="0.25">
      <c r="R624" s="24" t="b">
        <v>0</v>
      </c>
    </row>
    <row r="625" spans="18:18" ht="27.95" customHeight="1" x14ac:dyDescent="0.25">
      <c r="R625" s="24" t="b">
        <v>0</v>
      </c>
    </row>
    <row r="626" spans="18:18" ht="27.95" customHeight="1" x14ac:dyDescent="0.25">
      <c r="R626" s="24" t="b">
        <v>0</v>
      </c>
    </row>
    <row r="627" spans="18:18" ht="27.95" customHeight="1" x14ac:dyDescent="0.25">
      <c r="R627" s="24" t="b">
        <v>0</v>
      </c>
    </row>
    <row r="628" spans="18:18" ht="27.95" customHeight="1" x14ac:dyDescent="0.25">
      <c r="R628" s="24" t="b">
        <v>0</v>
      </c>
    </row>
    <row r="629" spans="18:18" ht="27.95" customHeight="1" x14ac:dyDescent="0.25">
      <c r="R629" s="24" t="b">
        <v>0</v>
      </c>
    </row>
    <row r="630" spans="18:18" ht="27.95" customHeight="1" x14ac:dyDescent="0.25">
      <c r="R630" s="24" t="b">
        <v>0</v>
      </c>
    </row>
    <row r="631" spans="18:18" ht="27.95" customHeight="1" x14ac:dyDescent="0.25">
      <c r="R631" s="24" t="b">
        <v>0</v>
      </c>
    </row>
    <row r="632" spans="18:18" ht="27.95" customHeight="1" x14ac:dyDescent="0.25">
      <c r="R632" s="24" t="b">
        <v>0</v>
      </c>
    </row>
    <row r="633" spans="18:18" ht="27.95" customHeight="1" x14ac:dyDescent="0.25">
      <c r="R633" s="24" t="b">
        <v>0</v>
      </c>
    </row>
    <row r="634" spans="18:18" ht="27.95" customHeight="1" x14ac:dyDescent="0.25">
      <c r="R634" s="24" t="b">
        <v>0</v>
      </c>
    </row>
    <row r="635" spans="18:18" ht="27.95" customHeight="1" x14ac:dyDescent="0.25">
      <c r="R635" s="24" t="b">
        <v>0</v>
      </c>
    </row>
    <row r="636" spans="18:18" ht="27.95" customHeight="1" x14ac:dyDescent="0.25">
      <c r="R636" s="24" t="b">
        <v>0</v>
      </c>
    </row>
    <row r="637" spans="18:18" ht="27.95" customHeight="1" x14ac:dyDescent="0.25">
      <c r="R637" s="24" t="b">
        <v>0</v>
      </c>
    </row>
    <row r="638" spans="18:18" ht="27.95" customHeight="1" x14ac:dyDescent="0.25">
      <c r="R638" s="24" t="b">
        <v>0</v>
      </c>
    </row>
    <row r="639" spans="18:18" ht="27.95" customHeight="1" x14ac:dyDescent="0.25">
      <c r="R639" s="24" t="b">
        <v>0</v>
      </c>
    </row>
    <row r="640" spans="18:18" ht="27.95" customHeight="1" x14ac:dyDescent="0.25">
      <c r="R640" s="24" t="b">
        <v>0</v>
      </c>
    </row>
    <row r="641" spans="18:18" ht="27.95" customHeight="1" x14ac:dyDescent="0.25">
      <c r="R641" s="24" t="b">
        <v>0</v>
      </c>
    </row>
    <row r="642" spans="18:18" ht="27.95" customHeight="1" x14ac:dyDescent="0.25">
      <c r="R642" s="24" t="b">
        <v>0</v>
      </c>
    </row>
    <row r="643" spans="18:18" ht="27.95" customHeight="1" x14ac:dyDescent="0.25">
      <c r="R643" s="24" t="b">
        <v>0</v>
      </c>
    </row>
    <row r="644" spans="18:18" ht="27.95" customHeight="1" x14ac:dyDescent="0.25">
      <c r="R644" s="24" t="b">
        <v>0</v>
      </c>
    </row>
    <row r="645" spans="18:18" ht="27.95" customHeight="1" x14ac:dyDescent="0.25">
      <c r="R645" s="24" t="b">
        <v>0</v>
      </c>
    </row>
    <row r="646" spans="18:18" ht="27.95" customHeight="1" x14ac:dyDescent="0.25">
      <c r="R646" s="24" t="b">
        <v>0</v>
      </c>
    </row>
    <row r="647" spans="18:18" ht="27.95" customHeight="1" x14ac:dyDescent="0.25">
      <c r="R647" s="24" t="b">
        <v>0</v>
      </c>
    </row>
    <row r="648" spans="18:18" ht="27.95" customHeight="1" x14ac:dyDescent="0.25">
      <c r="R648" s="24" t="b">
        <v>0</v>
      </c>
    </row>
    <row r="649" spans="18:18" ht="27.95" customHeight="1" x14ac:dyDescent="0.25">
      <c r="R649" s="24" t="b">
        <v>0</v>
      </c>
    </row>
    <row r="650" spans="18:18" ht="27.95" customHeight="1" x14ac:dyDescent="0.25">
      <c r="R650" s="24" t="b">
        <v>0</v>
      </c>
    </row>
    <row r="651" spans="18:18" ht="27.95" customHeight="1" x14ac:dyDescent="0.25">
      <c r="R651" s="24" t="b">
        <v>0</v>
      </c>
    </row>
    <row r="652" spans="18:18" ht="27.95" customHeight="1" x14ac:dyDescent="0.25">
      <c r="R652" s="24" t="b">
        <v>0</v>
      </c>
    </row>
    <row r="653" spans="18:18" ht="27.95" customHeight="1" x14ac:dyDescent="0.25">
      <c r="R653" s="24" t="b">
        <v>0</v>
      </c>
    </row>
    <row r="654" spans="18:18" ht="27.95" customHeight="1" x14ac:dyDescent="0.25">
      <c r="R654" s="24" t="b">
        <v>0</v>
      </c>
    </row>
    <row r="655" spans="18:18" ht="27.95" customHeight="1" x14ac:dyDescent="0.25">
      <c r="R655" s="24" t="b">
        <v>0</v>
      </c>
    </row>
    <row r="656" spans="18:18" ht="27.95" customHeight="1" x14ac:dyDescent="0.25">
      <c r="R656" s="24" t="b">
        <v>0</v>
      </c>
    </row>
    <row r="657" spans="18:18" ht="27.95" customHeight="1" x14ac:dyDescent="0.25">
      <c r="R657" s="24" t="b">
        <v>0</v>
      </c>
    </row>
    <row r="658" spans="18:18" ht="27.95" customHeight="1" x14ac:dyDescent="0.25">
      <c r="R658" s="24" t="b">
        <v>0</v>
      </c>
    </row>
    <row r="659" spans="18:18" ht="27.95" customHeight="1" x14ac:dyDescent="0.25">
      <c r="R659" s="24" t="b">
        <v>0</v>
      </c>
    </row>
    <row r="660" spans="18:18" ht="27.95" customHeight="1" x14ac:dyDescent="0.25">
      <c r="R660" s="24" t="b">
        <v>0</v>
      </c>
    </row>
    <row r="661" spans="18:18" ht="27.95" customHeight="1" x14ac:dyDescent="0.25">
      <c r="R661" s="24" t="b">
        <v>0</v>
      </c>
    </row>
    <row r="662" spans="18:18" ht="27.95" customHeight="1" x14ac:dyDescent="0.25">
      <c r="R662" s="24" t="b">
        <v>0</v>
      </c>
    </row>
    <row r="663" spans="18:18" ht="27.95" customHeight="1" x14ac:dyDescent="0.25">
      <c r="R663" s="24" t="b">
        <v>0</v>
      </c>
    </row>
    <row r="664" spans="18:18" ht="27.95" customHeight="1" x14ac:dyDescent="0.25">
      <c r="R664" s="24" t="b">
        <v>0</v>
      </c>
    </row>
  </sheetData>
  <sheetProtection algorithmName="SHA-512" hashValue="gbUmyCp/rugZbhXHtiqmz5xg+3LK31V9ICyYxXWjxBy79bSta/bbwtx6UespyMT2Rh7RZgVwLF29Pr7gx9cTcA==" saltValue="Pz+SzQeGUnno3ffO+cki3w==" spinCount="100000" sheet="1" objects="1" selectLockedCells="1"/>
  <mergeCells count="3">
    <mergeCell ref="U15:W15"/>
    <mergeCell ref="V29:W33"/>
    <mergeCell ref="V21:W25"/>
  </mergeCells>
  <conditionalFormatting sqref="C9">
    <cfRule type="expression" dxfId="42" priority="31">
      <formula>AND(   ROW()&gt;=ROW($E$8),   ROW()&lt;ROW($E$8)+ROWS(_xlfn.ANCHORARRAY($E$8)),   INDEX(_xlfn.ANCHORARRAY($E$8), ROW()-ROW($E$8)+1, 6)="Grids" )</formula>
    </cfRule>
    <cfRule type="expression" dxfId="41" priority="30">
      <formula>AND(   ROW()&gt;=ROW($E$8),   ROW()&lt;ROW($E$8)+ROWS(_xlfn.ANCHORARRAY($E$8)),   INDEX(_xlfn.ANCHORARRAY($E$8), ROW()-ROW($E$8)+1, 6)="Guatemala" )</formula>
    </cfRule>
    <cfRule type="expression" dxfId="40" priority="29">
      <formula>AND(   ROW()&gt;=ROW($E$8),   ROW()&lt;ROW($E$8)+ROWS(_xlfn.ANCHORARRAY($E$8)),   INDEX(_xlfn.ANCHORARRAY($E$8), ROW()-ROW($E$8)+1, 6)="ICT" )</formula>
    </cfRule>
    <cfRule type="expression" dxfId="39" priority="27">
      <formula>AND(   ROW()&gt;=ROW($E$8),   ROW()&lt;ROW($E$8)+ROWS(_xlfn.ANCHORARRAY($E$8)),   INDEX(_xlfn.ANCHORARRAY($E$8), ROW()-ROW($E$8)+1, 6)="Staff &amp; Services" )</formula>
    </cfRule>
    <cfRule type="expression" dxfId="38" priority="34">
      <formula>AND(   ROW()&gt;=ROW($E$8),   ROW()&lt;ROW($E$8)+ROWS(_xlfn.ANCHORARRAY($E$8)),   INDEX(_xlfn.ANCHORARRAY($E$8), ROW()-ROW($E$8)+1, 6)="Costa Rica" )</formula>
    </cfRule>
    <cfRule type="expression" dxfId="37" priority="33">
      <formula>AND(   ROW()&gt;=ROW($E$8),   ROW()&lt;ROW($E$8)+ROWS(_xlfn.ANCHORARRAY($E$8)),   INDEX(_xlfn.ANCHORARRAY($E$8), ROW()-ROW($E$8)+1, 6)="Enel Commercial" )</formula>
    </cfRule>
    <cfRule type="expression" dxfId="36" priority="32">
      <formula>AND(   ROW()&gt;=ROW($E$8),   ROW()&lt;ROW($E$8)+ROWS(_xlfn.ANCHORARRAY($E$8)),   INDEX(_xlfn.ANCHORARRAY($E$8), ROW()-ROW($E$8)+1, 6)="GPG" )</formula>
    </cfRule>
    <cfRule type="expression" dxfId="35" priority="28">
      <formula>AND(   ROW()&gt;=ROW($E$8),   ROW()&lt;ROW($E$8)+ROWS(_xlfn.ANCHORARRAY($E$8)),   INDEX(_xlfn.ANCHORARRAY($E$8), ROW()-ROW($E$8)+1, 6)="Panama" )</formula>
    </cfRule>
  </conditionalFormatting>
  <conditionalFormatting sqref="E8:R664">
    <cfRule type="expression" dxfId="34" priority="23" stopIfTrue="1">
      <formula>$E8=$U$6</formula>
    </cfRule>
  </conditionalFormatting>
  <conditionalFormatting sqref="F8:F664">
    <cfRule type="expression" dxfId="33" priority="39">
      <formula>AND(   ROW()&gt;=ROW($E$8),   ROW()&lt;ROW($E$8)+ROWS(_xlfn.ANCHORARRAY($E$8)),   INDEX(_xlfn.ANCHORARRAY($E$8), ROW()-ROW($E$8)+1, 6)="Guatemala" )</formula>
    </cfRule>
    <cfRule type="expression" dxfId="32" priority="41">
      <formula>AND(   ROW()&gt;=ROW($E$8),   ROW()&lt;ROW($E$8)+ROWS(_xlfn.ANCHORARRAY($E$8)),   INDEX(_xlfn.ANCHORARRAY($E$8), ROW()-ROW($E$8)+1, 6)="GPG" )</formula>
    </cfRule>
    <cfRule type="expression" dxfId="31" priority="42">
      <formula>AND(   ROW()&gt;=ROW($E$8),   ROW()&lt;ROW($E$8)+ROWS(_xlfn.ANCHORARRAY($E$8)),   INDEX(_xlfn.ANCHORARRAY($E$8), ROW()-ROW($E$8)+1, 6)="Enel Commercial" )</formula>
    </cfRule>
    <cfRule type="expression" dxfId="30" priority="44">
      <formula>AND(   ROW()&gt;=ROW($E$8),   ROW()&lt;ROW($E$8)+ROWS(_xlfn.ANCHORARRAY($E$8)),   INDEX(_xlfn.ANCHORARRAY($E$8), ROW()-ROW($E$8)+1, 6)="Costa Rica" )</formula>
    </cfRule>
    <cfRule type="expression" dxfId="29" priority="40">
      <formula>AND(   ROW()&gt;=ROW($E$8),   ROW()&lt;ROW($E$8)+ROWS(_xlfn.ANCHORARRAY($E$8)),   INDEX(_xlfn.ANCHORARRAY($E$8), ROW()-ROW($E$8)+1, 6)="Grids" )</formula>
    </cfRule>
    <cfRule type="expression" dxfId="28" priority="36">
      <formula>AND(   ROW()&gt;=ROW($E$8),   ROW()&lt;ROW($E$8)+ROWS(_xlfn.ANCHORARRAY($E$8)),   INDEX(_xlfn.ANCHORARRAY($E$8), ROW()-ROW($E$8)+1, 6)="Staff &amp; Services" )</formula>
    </cfRule>
    <cfRule type="expression" dxfId="27" priority="37">
      <formula>AND(   ROW()&gt;=ROW($E$8),   ROW()&lt;ROW($E$8)+ROWS(_xlfn.ANCHORARRAY($E$8)),   INDEX(_xlfn.ANCHORARRAY($E$8), ROW()-ROW($E$8)+1, 6)="Panama" )</formula>
    </cfRule>
    <cfRule type="expression" dxfId="26" priority="38">
      <formula>AND(   ROW()&gt;=ROW($E$8),   ROW()&lt;ROW($E$8)+ROWS(_xlfn.ANCHORARRAY($E$8)),   INDEX(_xlfn.ANCHORARRAY($E$8), ROW()-ROW($E$8)+1, 6)="ICT" )</formula>
    </cfRule>
  </conditionalFormatting>
  <conditionalFormatting sqref="G8:G664">
    <cfRule type="cellIs" dxfId="25" priority="24" operator="equal">
      <formula>"Aplazada"</formula>
    </cfRule>
    <cfRule type="cellIs" dxfId="24" priority="25" operator="equal">
      <formula>"Desierta"</formula>
    </cfRule>
    <cfRule type="cellIs" dxfId="23" priority="26" operator="equal">
      <formula>"Adjudicada"</formula>
    </cfRule>
    <cfRule type="cellIs" dxfId="22" priority="47" operator="equal">
      <formula>"En proceso"</formula>
    </cfRule>
  </conditionalFormatting>
  <conditionalFormatting sqref="H8:Q8 G8:G664">
    <cfRule type="cellIs" dxfId="21" priority="48" operator="equal">
      <formula>"Por lanzar"</formula>
    </cfRule>
  </conditionalFormatting>
  <conditionalFormatting sqref="U19:W19">
    <cfRule type="expression" dxfId="20" priority="11">
      <formula>$U$12="Cartera - ICT"</formula>
    </cfRule>
    <cfRule type="expression" dxfId="19" priority="9" stopIfTrue="1">
      <formula>$U$12="Cartera - Staff &amp; Services"</formula>
    </cfRule>
    <cfRule type="expression" dxfId="18" priority="10">
      <formula>$U$12="Cartera - Panama"</formula>
    </cfRule>
    <cfRule type="expression" dxfId="17" priority="12">
      <formula>$U$12="Cartera - Guatemala"</formula>
    </cfRule>
    <cfRule type="expression" dxfId="16" priority="13">
      <formula>$U$12="Cartera - GPG"</formula>
    </cfRule>
    <cfRule type="expression" dxfId="15" priority="16">
      <formula>$U$12="Cartera - Grids"</formula>
    </cfRule>
    <cfRule type="expression" dxfId="14" priority="15">
      <formula>$U$12="Cartera - Costa Rica"</formula>
    </cfRule>
    <cfRule type="expression" dxfId="13" priority="14">
      <formula>$U$12="Cartera - Enel Commercial"</formula>
    </cfRule>
  </conditionalFormatting>
  <conditionalFormatting sqref="U27:W27">
    <cfRule type="expression" dxfId="12" priority="2">
      <formula>$U$12="Cartera - Panama"</formula>
    </cfRule>
    <cfRule type="expression" dxfId="11" priority="3">
      <formula>$U$12="Cartera - ICT"</formula>
    </cfRule>
    <cfRule type="expression" dxfId="10" priority="4">
      <formula>$U$12="Cartera - Guatemala"</formula>
    </cfRule>
    <cfRule type="expression" dxfId="9" priority="5">
      <formula>$U$12="Cartera - GPG"</formula>
    </cfRule>
    <cfRule type="expression" dxfId="8" priority="7">
      <formula>$U$12="Cartera - Costa Rica"</formula>
    </cfRule>
    <cfRule type="expression" dxfId="7" priority="8">
      <formula>$U$12="Cartera - Grids"</formula>
    </cfRule>
    <cfRule type="expression" dxfId="6" priority="6">
      <formula>$U$12="Cartera - Enel Commercial"</formula>
    </cfRule>
    <cfRule type="expression" dxfId="5" priority="1" stopIfTrue="1">
      <formula>$U$12="Cartera - Staff &amp; Services"</formula>
    </cfRule>
  </conditionalFormatting>
  <conditionalFormatting sqref="W6">
    <cfRule type="cellIs" dxfId="4" priority="19" operator="equal">
      <formula>"Desierta"</formula>
    </cfRule>
    <cfRule type="cellIs" dxfId="3" priority="22" operator="equal">
      <formula>"Por lanzar"</formula>
    </cfRule>
    <cfRule type="cellIs" dxfId="2" priority="18" operator="equal">
      <formula>"Aplazada"</formula>
    </cfRule>
    <cfRule type="cellIs" dxfId="1" priority="21" operator="equal">
      <formula>"En proceso"</formula>
    </cfRule>
    <cfRule type="cellIs" dxfId="0" priority="20" operator="equal">
      <formula>"Adjudicada"</formula>
    </cfRule>
  </conditionalFormatting>
  <dataValidations count="2">
    <dataValidation type="list" allowBlank="1" showInputMessage="1" showErrorMessage="1" sqref="C7" xr:uid="{FB7BCD15-2A42-49AB-AB18-D61DB1B3B1F9}">
      <formula1>_xlfn.ANCHORARRAY($CZ$2)</formula1>
    </dataValidation>
    <dataValidation type="list" allowBlank="1" showInputMessage="1" showErrorMessage="1" sqref="C9" xr:uid="{F2CC7B66-2991-403B-A679-38BE0ACF0FAA}">
      <formula1>_xlfn.ANCHORARRAY($DA$2)</formula1>
    </dataValidation>
  </dataValidations>
  <pageMargins left="0.7" right="0.7" top="0.75" bottom="0.75" header="0.3" footer="0.3"/>
  <pageSetup paperSize="3" scale="1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3 b 9 2 7 3 c - 5 2 7 3 - 4 2 1 6 - 9 b 4 1 - c 9 e 9 3 2 5 1 b 9 0 7 "   x m l n s = " h t t p : / / s c h e m a s . m i c r o s o f t . c o m / D a t a M a s h u p " > A A A A A J E G A A B Q S w M E F A A C A A g A Y q w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G K s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r A R d / 3 + y F I o D A A C i D Q A A E w A c A E Z v c m 1 1 b G F z L 1 N l Y 3 R p b 2 4 x L m 0 g o h g A K K A U A A A A A A A A A A A A A A A A A A A A A A A A A A A A p V f N b t s 4 E L 4 b y D s Q 6 s U C 1 M B y t u k u i h w C b 9 J D 6 7 Z w 0 x / A M A R a G i f c U K S W p J s m Q S 7 7 P H s p 9 r b X v E m f Z I e S F c u W a E t Y X y S I 8 8 0 3 5 H w z H G u I D Z O C f C y e 4 a u D 3 k F P X 1 E F C f k z e s t i Z m i M C 6 C j s U y A S 3 J C O J i D H s H f e 8 U u Q e C X s + 8 x 8 M P R U i k Q 5 o t U 1 3 M p r / v + / f Q d T e H E M 3 M e K X o T 8 Y o 7 b / Y w H U l h E D A L C n f P v A u W S R L T d M 5 o I j 1 0 f E H n H A 4 v F B V 6 I V U 6 k n y Z i o v b D H S / I A / u 7 7 0 x u p E E t G E p w g h G N G a c W x K S A P n 5 1 9 / E C 4 h B E B H L d A 7 q I S D 3 X r m 1 x 3 9 E u W r g u 8 n X x g W S Z q D M U t H a + u t x 7 d P v o G P F s t w f a V g f U W W g w d U E d C a F t t s k I 8 r Z g s W O o E Y S T 9 e e z i 6 j D X c y z R T V T k c N y w / + U y o + g N J S I N k d T S i h l w o u 8 e V o n Z T T J C n S 0 d / O W 0 C 8 t X C i 9 2 / w A 9 D 4 y u o m d 2 4 G 1 g n y Y W J Z 2 s / f R h y o K F 4 n k H E a Q 3 9 a S d E s I C M U J Y 3 x E A / P l U z f 5 Z n s h 8 c D H + m I 5 / t + U D g P S + e l H z O w F l Y D 1 m 5 l N a x Z h Q 1 W R z W r Y d W q x 8 T K b n 1 u 1 l w S z t K M u R W s + z u E 7 T 5 7 z F 4 X t R c p x V B B P x 9 / x U 2 1 R a 8 z s q 2 d z a p x 2 9 U r y G 2 b V 4 t 7 u V 5 Z b t t 1 l b l t d l X c D s / N 1 d e S 5 q n U 9 h P s M X 3 Y V h p m M K W 3 j / / q e M k R 5 1 b c l j S t G N a n + S n D T H X q B I 5 G 0 B Q T K v D 0 8 Y c s 2 8 B w M D z e 5 z 1 s d u 8 I B Q l Q c B F 2 9 5 K D L Y p 9 v Z U 3 2 C W m W 3 K c + e j d A w E K S 9 R c Y b g h A a 6 h 1 w a 2 g L l a A 4 f t g S l V d y X s q D 2 M z h X j K 9 g v X d h u S 7 I X 7 V F / L A U r Y c d d Y P w J 9 r L D 1 i 6 l N i X u 1 / Y 4 D Z l h k G I e V t j f 2 m N l b J Z r Y D h o j x T y 2 w Z p 2 E E 0 C f b N D W y h G x x I O N 9 X C 8 M u t R D a Y j i H + I p G l e a b 1 8 S z h B q 8 V W 0 p z o L p q m B m Q e j 7 z f N X u G c A c 8 d r e 0 s t h r y 3 2 B C K C 6 L r z F Z p S E U Q V G O z F E R I e 6 w N Q + M E B A 6 f l e 6 3 u b f W l 2 F h F Y 3 P P k 2 8 a h S f K Z e K K I A U R 4 O 7 L e p 8 W k C L J f T 3 x B t 4 H o 4 S X v 6 0 j x V W l U 6 s t I K 8 V e / i D p 3 k 9 T A t 0 / P / z T h s z x j m V F F X y n O G l w d Z M G 4 U q q p y t X 0 E j v 9 W J v J G N 7 E N S 7 3 X S 7 H a c x D U u F 6 p V J d J p R G 4 T J 6 6 j M u g 0 s J 8 / w A H S d e u X / 0 H U E s B A i 0 A F A A C A A g A Y q w E X R w h B a 6 l A A A A 9 g A A A B I A A A A A A A A A A A A A A A A A A A A A A E N v b m Z p Z y 9 Q Y W N r Y W d l L n h t b F B L A Q I t A B Q A A g A I A G K s B F 0 P y u m r p A A A A O k A A A A T A A A A A A A A A A A A A A A A A P E A A A B b Q 2 9 u d G V u d F 9 U e X B l c 1 0 u e G 1 s U E s B A i 0 A F A A C A A g A Y q w E X f 9 / s h S K A w A A o g 0 A A B M A A A A A A A A A A A A A A A A A 4 g E A A E Z v c m 1 1 b G F z L 1 N l Y 3 R p b 2 4 x L m 1 Q S w U G A A A A A A M A A w D C A A A A u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B k A A A A A A A D a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V 9 M a W N p d G F j a W 9 u Z X N f T W 9 k Z W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I 4 Z G V i Z j Q t O T M 1 Y S 0 0 N D A w L W J l Z T Q t Z D d l Z W J m M D E z N m Z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c V 9 M a W N p d G F j a W 9 u Z X N f T W 9 k Z W x v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A 1 V D A y O j M 1 O j A 1 L j E x M j I 5 M D h a I i A v P j x F b n R y e S B U e X B l P S J G a W x s R X J y b 3 J D b 3 V u d C I g V m F s d W U 9 I m w w I i A v P j x F b n R y e S B U e X B l P S J G a W x s Q 2 9 s d W 1 u V H l w Z X M i I F Z h b H V l P S J z Q l F Z R 0 J n W U d C Z 1 l H Q m d B Q U F B a z 0 i I C 8 + P E V u d H J 5 I F R 5 c G U 9 I k Z p b G x F c n J v c k N v Z G U i I F Z h b H V l P S J z V W 5 r b m 9 3 b i I g L z 4 8 R W 5 0 c n k g V H l w Z T 0 i R m l s b E N v b H V t b k 5 h b W V z I i B W Y W x 1 Z T 0 i c 1 s m c X V v d D t N b 2 5 0 b 1 9 N R V V S J n F 1 b 3 Q 7 L C Z x d W 9 0 O 0 x p Y 2 l 0 Y W N p w 7 N u J n F 1 b 3 Q 7 L C Z x d W 9 0 O 0 1 l c y B k Z S B h c G V y d H V y Y S Z x d W 9 0 O y w m c X V v d D t H T S Z x d W 9 0 O y w m c X V v d D t E Z X N j c m l w Y 2 n D s 2 4 g R 0 0 m c X V v d D s s J n F 1 b 3 Q 7 Q 2 F y d G V y Y S Z x d W 9 0 O y w m c X V v d D t S Z X N w b 2 5 z Y W J s Z S B D Y W x p Z m l j Y W N p w 7 N u J n F 1 b 3 Q 7 L C Z x d W 9 0 O 0 N v c n J l b y B j Y W x p Z m l j Y W N p w 7 N u J n F 1 b 3 Q 7 L C Z x d W 9 0 O 1 J l c 3 B v b n N h Y m x l I E N v b X B y Y X M m c X V v d D s s J n F 1 b 3 Q 7 Q 2 9 y c m V v I G N v b X B y Y X M m c X V v d D s s J n F 1 b 3 Q 7 T G l j a X R h Y 2 l v b l 9 P S y Z x d W 9 0 O y w m c X V v d D t B w 7 F v J n F 1 b 3 Q 7 L C Z x d W 9 0 O 0 1 l c 1 9 u d W 0 m c X V v d D s s J n F 1 b 3 Q 7 R m V j a G F f Y X B l c n R 1 c m E m c X V v d D t d I i A v P j x F b n R y e S B U e X B l P S J G a W x s U 3 R h d H V z I i B W Y W x 1 Z T 0 i c 0 N v b X B s Z X R l I i A v P j x F b n R y e S B U e X B l P S J G a W x s Q 2 9 1 b n Q i I F Z h b H V l P S J s M j E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X 0 x p Y 2 l 0 Y W N p b 2 5 l c 1 9 N b 2 R l b G 8 v Q X V 0 b 1 J l b W 9 2 Z W R D b 2 x 1 b W 5 z M S 5 7 T W 9 u d G 9 f T U V V U i w w f S Z x d W 9 0 O y w m c X V v d D t T Z W N 0 a W 9 u M S 9 x X 0 x p Y 2 l 0 Y W N p b 2 5 l c 1 9 N b 2 R l b G 8 v Q X V 0 b 1 J l b W 9 2 Z W R D b 2 x 1 b W 5 z M S 5 7 T G l j a X R h Y 2 n D s 2 4 s M X 0 m c X V v d D s s J n F 1 b 3 Q 7 U 2 V j d G l v b j E v c V 9 M a W N p d G F j a W 9 u Z X N f T W 9 k Z W x v L 0 F 1 d G 9 S Z W 1 v d m V k Q 2 9 s d W 1 u c z E u e 0 1 l c y B k Z S B h c G V y d H V y Y S w y f S Z x d W 9 0 O y w m c X V v d D t T Z W N 0 a W 9 u M S 9 x X 0 x p Y 2 l 0 Y W N p b 2 5 l c 1 9 N b 2 R l b G 8 v Q X V 0 b 1 J l b W 9 2 Z W R D b 2 x 1 b W 5 z M S 5 7 R 0 0 s M 3 0 m c X V v d D s s J n F 1 b 3 Q 7 U 2 V j d G l v b j E v c V 9 M a W N p d G F j a W 9 u Z X N f T W 9 k Z W x v L 0 F 1 d G 9 S Z W 1 v d m V k Q 2 9 s d W 1 u c z E u e 0 R l c 2 N y a X B j a c O z b i B H T S w 0 f S Z x d W 9 0 O y w m c X V v d D t T Z W N 0 a W 9 u M S 9 x X 0 x p Y 2 l 0 Y W N p b 2 5 l c 1 9 N b 2 R l b G 8 v Q X V 0 b 1 J l b W 9 2 Z W R D b 2 x 1 b W 5 z M S 5 7 Q 2 F y d G V y Y S w 1 f S Z x d W 9 0 O y w m c X V v d D t T Z W N 0 a W 9 u M S 9 x X 0 x p Y 2 l 0 Y W N p b 2 5 l c 1 9 N b 2 R l b G 8 v Q X V 0 b 1 J l b W 9 2 Z W R D b 2 x 1 b W 5 z M S 5 7 U m V z c G 9 u c 2 F i b G U g Q 2 F s a W Z p Y 2 F j a c O z b i w 2 f S Z x d W 9 0 O y w m c X V v d D t T Z W N 0 a W 9 u M S 9 x X 0 x p Y 2 l 0 Y W N p b 2 5 l c 1 9 N b 2 R l b G 8 v Q X V 0 b 1 J l b W 9 2 Z W R D b 2 x 1 b W 5 z M S 5 7 Q 2 9 y c m V v I G N h b G l m a W N h Y 2 n D s 2 4 s N 3 0 m c X V v d D s s J n F 1 b 3 Q 7 U 2 V j d G l v b j E v c V 9 M a W N p d G F j a W 9 u Z X N f T W 9 k Z W x v L 0 F 1 d G 9 S Z W 1 v d m V k Q 2 9 s d W 1 u c z E u e 1 J l c 3 B v b n N h Y m x l I E N v b X B y Y X M s O H 0 m c X V v d D s s J n F 1 b 3 Q 7 U 2 V j d G l v b j E v c V 9 M a W N p d G F j a W 9 u Z X N f T W 9 k Z W x v L 0 F 1 d G 9 S Z W 1 v d m V k Q 2 9 s d W 1 u c z E u e 0 N v c n J l b y B j b 2 1 w c m F z L D l 9 J n F 1 b 3 Q 7 L C Z x d W 9 0 O 1 N l Y 3 R p b 2 4 x L 3 F f T G l j a X R h Y 2 l v b m V z X 0 1 v Z G V s b y 9 B d X R v U m V t b 3 Z l Z E N v b H V t b n M x L n t M a W N p d G F j a W 9 u X 0 9 L L D E w f S Z x d W 9 0 O y w m c X V v d D t T Z W N 0 a W 9 u M S 9 x X 0 x p Y 2 l 0 Y W N p b 2 5 l c 1 9 N b 2 R l b G 8 v Q X V 0 b 1 J l b W 9 2 Z W R D b 2 x 1 b W 5 z M S 5 7 Q c O x b y w x M X 0 m c X V v d D s s J n F 1 b 3 Q 7 U 2 V j d G l v b j E v c V 9 M a W N p d G F j a W 9 u Z X N f T W 9 k Z W x v L 0 F 1 d G 9 S Z W 1 v d m V k Q 2 9 s d W 1 u c z E u e 0 1 l c 1 9 u d W 0 s M T J 9 J n F 1 b 3 Q 7 L C Z x d W 9 0 O 1 N l Y 3 R p b 2 4 x L 3 F f T G l j a X R h Y 2 l v b m V z X 0 1 v Z G V s b y 9 B d X R v U m V t b 3 Z l Z E N v b H V t b n M x L n t G Z W N o Y V 9 h c G V y d H V y Y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3 F f T G l j a X R h Y 2 l v b m V z X 0 1 v Z G V s b y 9 B d X R v U m V t b 3 Z l Z E N v b H V t b n M x L n t N b 2 5 0 b 1 9 N R V V S L D B 9 J n F 1 b 3 Q 7 L C Z x d W 9 0 O 1 N l Y 3 R p b 2 4 x L 3 F f T G l j a X R h Y 2 l v b m V z X 0 1 v Z G V s b y 9 B d X R v U m V t b 3 Z l Z E N v b H V t b n M x L n t M a W N p d G F j a c O z b i w x f S Z x d W 9 0 O y w m c X V v d D t T Z W N 0 a W 9 u M S 9 x X 0 x p Y 2 l 0 Y W N p b 2 5 l c 1 9 N b 2 R l b G 8 v Q X V 0 b 1 J l b W 9 2 Z W R D b 2 x 1 b W 5 z M S 5 7 T W V z I G R l I G F w Z X J 0 d X J h L D J 9 J n F 1 b 3 Q 7 L C Z x d W 9 0 O 1 N l Y 3 R p b 2 4 x L 3 F f T G l j a X R h Y 2 l v b m V z X 0 1 v Z G V s b y 9 B d X R v U m V t b 3 Z l Z E N v b H V t b n M x L n t H T S w z f S Z x d W 9 0 O y w m c X V v d D t T Z W N 0 a W 9 u M S 9 x X 0 x p Y 2 l 0 Y W N p b 2 5 l c 1 9 N b 2 R l b G 8 v Q X V 0 b 1 J l b W 9 2 Z W R D b 2 x 1 b W 5 z M S 5 7 R G V z Y 3 J p c G N p w 7 N u I E d N L D R 9 J n F 1 b 3 Q 7 L C Z x d W 9 0 O 1 N l Y 3 R p b 2 4 x L 3 F f T G l j a X R h Y 2 l v b m V z X 0 1 v Z G V s b y 9 B d X R v U m V t b 3 Z l Z E N v b H V t b n M x L n t D Y X J 0 Z X J h L D V 9 J n F 1 b 3 Q 7 L C Z x d W 9 0 O 1 N l Y 3 R p b 2 4 x L 3 F f T G l j a X R h Y 2 l v b m V z X 0 1 v Z G V s b y 9 B d X R v U m V t b 3 Z l Z E N v b H V t b n M x L n t S Z X N w b 2 5 z Y W J s Z S B D Y W x p Z m l j Y W N p w 7 N u L D Z 9 J n F 1 b 3 Q 7 L C Z x d W 9 0 O 1 N l Y 3 R p b 2 4 x L 3 F f T G l j a X R h Y 2 l v b m V z X 0 1 v Z G V s b y 9 B d X R v U m V t b 3 Z l Z E N v b H V t b n M x L n t D b 3 J y Z W 8 g Y 2 F s a W Z p Y 2 F j a c O z b i w 3 f S Z x d W 9 0 O y w m c X V v d D t T Z W N 0 a W 9 u M S 9 x X 0 x p Y 2 l 0 Y W N p b 2 5 l c 1 9 N b 2 R l b G 8 v Q X V 0 b 1 J l b W 9 2 Z W R D b 2 x 1 b W 5 z M S 5 7 U m V z c G 9 u c 2 F i b G U g Q 2 9 t c H J h c y w 4 f S Z x d W 9 0 O y w m c X V v d D t T Z W N 0 a W 9 u M S 9 x X 0 x p Y 2 l 0 Y W N p b 2 5 l c 1 9 N b 2 R l b G 8 v Q X V 0 b 1 J l b W 9 2 Z W R D b 2 x 1 b W 5 z M S 5 7 Q 2 9 y c m V v I G N v b X B y Y X M s O X 0 m c X V v d D s s J n F 1 b 3 Q 7 U 2 V j d G l v b j E v c V 9 M a W N p d G F j a W 9 u Z X N f T W 9 k Z W x v L 0 F 1 d G 9 S Z W 1 v d m V k Q 2 9 s d W 1 u c z E u e 0 x p Y 2 l 0 Y W N p b 2 5 f T 0 s s M T B 9 J n F 1 b 3 Q 7 L C Z x d W 9 0 O 1 N l Y 3 R p b 2 4 x L 3 F f T G l j a X R h Y 2 l v b m V z X 0 1 v Z G V s b y 9 B d X R v U m V t b 3 Z l Z E N v b H V t b n M x L n t B w 7 F v L D E x f S Z x d W 9 0 O y w m c X V v d D t T Z W N 0 a W 9 u M S 9 x X 0 x p Y 2 l 0 Y W N p b 2 5 l c 1 9 N b 2 R l b G 8 v Q X V 0 b 1 J l b W 9 2 Z W R D b 2 x 1 b W 5 z M S 5 7 T W V z X 2 5 1 b S w x M n 0 m c X V v d D s s J n F 1 b 3 Q 7 U 2 V j d G l v b j E v c V 9 M a W N p d G F j a W 9 u Z X N f T W 9 k Z W x v L 0 F 1 d G 9 S Z W 1 v d m V k Q 2 9 s d W 1 u c z E u e 0 Z l Y 2 h h X 2 F w Z X J 0 d X J h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V 9 M a W N p d G F j a W 9 u Z X N f T W 9 k Z W x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f T G l j a X R h Y 2 l v b m V z X 0 1 v Z G V s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X 0 x p Y 2 l 0 Y W N p b 2 5 l c 1 9 N b 2 R l b G 8 v V G V 4 d G 8 l M j B s a W 1 w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X 0 x p Y 2 l 0 Y W N p b 2 5 l c 1 9 N b 2 R l b G 8 v U G V y c 2 9 u Y W x p e m F k Y S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V 9 M a W N p d G F j a W 9 u Z X N f T W 9 k Z W x v L 1 B l c n N v b m F s a X p h Z G E l M j B h Z 3 J l Z 2 F k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X 0 x p Y 2 l 0 Y W N p b 2 5 l c 1 9 N b 2 R l b G 8 v U G V y c 2 9 u Y W x p e m F k Y S U y M G F n c m V n Y W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f T G l j a X R h Y 2 l v b m V z X 0 1 v Z G V s b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V 9 M a W N p d G F j a W 9 u Z X N f T W 9 k Z W x v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X 0 x p Y 2 l 0 Y W N p b 2 5 l c 1 9 N b 2 R l b G 8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f T G l j a X R h Y 2 l v b m V z X 0 1 v Z G V s b y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f T G l j a X R h Y 2 l v b m V z X 0 1 v Z G V s b y 9 W Y W x v c i U y M H J l Z W 1 w b G F 6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f T G l j a X R h Y 2 l v b m V z X 0 1 v Z G V s b y 9 U Z X h 0 b y U y M G V u J T I w b W F 5 J U M z J U J B c 2 N 1 b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V 9 M a W N p d G F j a W 9 u Z X N f T W 9 k Z W x v L 1 B l c n N v b m F s a X p h Z G E l M j B h Z 3 J l Z 2 F k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X 0 x p Y 2 l 0 Y W N p b 2 5 l c 1 9 N b 2 R l b G 8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6 6 Y a z N F 7 o U 2 l o o K / x P U k q Q A A A A A C A A A A A A A Q Z g A A A A E A A C A A A A C n J 4 c w g m + p o E 4 L V A + U Q + 5 o L o c 3 Q r c J N O M B E Q T 4 R L H z d A A A A A A O g A A A A A I A A C A A A A C b P 6 9 N H t N e P G B W 5 X g 3 r M a w 1 3 p e + A a B C z y a l Z 4 / r Z M R + F A A A A C o j i O 3 x L D R z 5 D p i n C A q q Y P N C 1 y 6 J t p V D A G Y Y 6 U 9 j X r v p 3 i M e Z P j B / L a U 3 d x C r a T v e 9 K Y p H 6 w J k p b m z y 7 N i F m S n P b k I u f p J S q B y b n A F 4 X 8 W p k A A A A A B o 2 g l c z b N K o L k z J i C Q g d 1 i 0 w y O y t j P I + m N q a f z v + d I U N b O e E n t 3 1 4 Y h P k Z J g N Y n T F I c p 5 2 / l q m w F E N Z 6 8 / E z R < / D a t a M a s h u p > 
</file>

<file path=customXml/itemProps1.xml><?xml version="1.0" encoding="utf-8"?>
<ds:datastoreItem xmlns:ds="http://schemas.openxmlformats.org/officeDocument/2006/customXml" ds:itemID="{E4DE64FC-ADB0-43F7-963F-CB8CE78D85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RAW_INPUT</vt:lpstr>
      <vt:lpstr>MODEL_LICITACIONES</vt:lpstr>
      <vt:lpstr>ESTADOS_EDITABLE</vt:lpstr>
      <vt:lpstr>CAT_ESTADOS</vt:lpstr>
      <vt:lpstr>DASH_PROVEEDOR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Torres Ocampo</cp:lastModifiedBy>
  <cp:lastPrinted>2026-01-09T15:03:45Z</cp:lastPrinted>
  <dcterms:created xsi:type="dcterms:W3CDTF">2025-12-05T07:14:30Z</dcterms:created>
  <dcterms:modified xsi:type="dcterms:W3CDTF">2026-08-11T21:37:34Z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2025-12-05T07:37:49Z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b162e5eb-68de-4505-a020-e538397f99c3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</Properties>
</file>